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template" sheetId="1" r:id="rId1"/>
    <sheet name="disc v non disc" sheetId="2" r:id="rId2"/>
  </sheets>
  <definedNames>
    <definedName name="_xlnm.Print_Area" localSheetId="0">'template'!$A$1:$H$43</definedName>
  </definedNames>
  <calcPr fullCalcOnLoad="1"/>
</workbook>
</file>

<file path=xl/sharedStrings.xml><?xml version="1.0" encoding="utf-8"?>
<sst xmlns="http://schemas.openxmlformats.org/spreadsheetml/2006/main" count="67" uniqueCount="29">
  <si>
    <t>FY 2011-12</t>
  </si>
  <si>
    <t>Current Fiscal Year Budget</t>
  </si>
  <si>
    <t>FY 2009-10</t>
  </si>
  <si>
    <t>FY 2008-09</t>
  </si>
  <si>
    <t>Comments /Notes</t>
  </si>
  <si>
    <t>Staffing levels</t>
  </si>
  <si>
    <t>Requested Budget</t>
  </si>
  <si>
    <t xml:space="preserve">FY 2012-13 </t>
  </si>
  <si>
    <t>General Fund (discretionary)</t>
  </si>
  <si>
    <t>Other Sources (non-discretionary)</t>
  </si>
  <si>
    <t>FY 2010-11</t>
  </si>
  <si>
    <t>Multnomah County Sheriff's Office</t>
  </si>
  <si>
    <t>Multnomah County District Attorney's Office</t>
  </si>
  <si>
    <t>Portland Police Bureau</t>
  </si>
  <si>
    <t>Portland Fire &amp; Rescue</t>
  </si>
  <si>
    <t>Portland Bureau of Emergency Communications</t>
  </si>
  <si>
    <t>TriMet</t>
  </si>
  <si>
    <t>Total spending/budget for all agencies</t>
  </si>
  <si>
    <t>Budgets/ Expenditures</t>
  </si>
  <si>
    <t xml:space="preserve">Total number of FTEs </t>
  </si>
  <si>
    <t>Discretionary v. non-discretionary resources</t>
  </si>
  <si>
    <t>total discretionary sources</t>
  </si>
  <si>
    <t>total non-discretionary sources</t>
  </si>
  <si>
    <t>Multnomah County Department of Community Justice</t>
  </si>
  <si>
    <t xml:space="preserve">Port of Portland Dispatch </t>
  </si>
  <si>
    <t>Port of Portland Fire</t>
  </si>
  <si>
    <t>Port of Portland Police</t>
  </si>
  <si>
    <t>Multnomah County agency data is comprised of actuals for FY 2008-09 and 2009-10, FY 2010-11 and 2011-12 data is comprised of Adopted Budget numbers,  and the FY 2012-13 budget information is not yet available. The City of Portland and TriMet data is comrpised of actuals for FY 2008-09 through FY 2010-11, revised budget data for FY 2011-12, and requested budget data for FY 2012-13. The Port budget is not broken down in this discretionary v. non-discretionary summary as the terms discretionary and non-descretionary are not applicable to the business and operation of the Port.</t>
  </si>
  <si>
    <t>Multnomah County agency data is comprised of Actuals for FY 2008-09 and 2009-10, Adopted Budget numbers for FY 2010-11 and 2011-12, and the FY 2012-13 budget information is not yet available. The City of Portland and TriMet data is comprised of actuals for FY 2008-09 through FY 2010-11, revised budget data for FY 2011-12, and requested budget data for FY 2012-13. The Port does not have FY 2008-09 data available, and thier FY 2009-10 and FY 2010-11 reflects (rounded) actuals, FY 2011-12 reflects (rounded) revised budget, and FY 2012-13 reflects the requested budget. When the FY 2012-13 Adopted Budget is available, the spreadsheet will be updated to reflect the data.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</si>
</sst>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[Red]\(0.00\)"/>
    <numFmt numFmtId="167" formatCode="[$-409]dddd\,\ mmmm\ dd\,\ yyyy"/>
    <numFmt numFmtId="168" formatCode="[$-409]d\-mmm\-yy;@"/>
    <numFmt numFmtId="169" formatCode="#,##0.0_);[Red]\(#,##0.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2" xfId="0" applyFont="1" applyBorder="1" applyAlignment="1">
      <alignment horizontal="center"/>
    </xf>
    <xf numFmtId="165" fontId="0" fillId="0" borderId="10" xfId="15" applyNumberFormat="1" applyBorder="1" applyAlignment="1">
      <alignment/>
    </xf>
    <xf numFmtId="0" fontId="0" fillId="0" borderId="0" xfId="0" applyFont="1" applyAlignment="1">
      <alignment/>
    </xf>
    <xf numFmtId="165" fontId="3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38" fontId="2" fillId="2" borderId="12" xfId="15" applyNumberFormat="1" applyFont="1" applyFill="1" applyBorder="1" applyAlignment="1">
      <alignment/>
    </xf>
    <xf numFmtId="38" fontId="2" fillId="2" borderId="13" xfId="15" applyNumberFormat="1" applyFont="1" applyFill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38" fontId="0" fillId="3" borderId="9" xfId="15" applyNumberFormat="1" applyFill="1" applyBorder="1" applyAlignment="1">
      <alignment/>
    </xf>
    <xf numFmtId="38" fontId="0" fillId="0" borderId="15" xfId="15" applyNumberFormat="1" applyBorder="1" applyAlignment="1">
      <alignment/>
    </xf>
    <xf numFmtId="38" fontId="0" fillId="0" borderId="0" xfId="15" applyNumberFormat="1" applyBorder="1" applyAlignment="1">
      <alignment/>
    </xf>
    <xf numFmtId="38" fontId="0" fillId="3" borderId="16" xfId="15" applyNumberFormat="1" applyFill="1" applyBorder="1" applyAlignment="1">
      <alignment/>
    </xf>
    <xf numFmtId="38" fontId="0" fillId="0" borderId="16" xfId="15" applyNumberFormat="1" applyBorder="1" applyAlignment="1">
      <alignment/>
    </xf>
    <xf numFmtId="38" fontId="0" fillId="2" borderId="14" xfId="15" applyNumberFormat="1" applyFill="1" applyBorder="1" applyAlignment="1">
      <alignment/>
    </xf>
    <xf numFmtId="38" fontId="0" fillId="2" borderId="10" xfId="15" applyNumberFormat="1" applyFill="1" applyBorder="1" applyAlignment="1">
      <alignment/>
    </xf>
    <xf numFmtId="38" fontId="0" fillId="2" borderId="17" xfId="15" applyNumberFormat="1" applyFill="1" applyBorder="1" applyAlignment="1">
      <alignment/>
    </xf>
    <xf numFmtId="38" fontId="0" fillId="2" borderId="15" xfId="15" applyNumberFormat="1" applyFont="1" applyFill="1" applyBorder="1" applyAlignment="1">
      <alignment/>
    </xf>
    <xf numFmtId="38" fontId="0" fillId="2" borderId="0" xfId="15" applyNumberFormat="1" applyFont="1" applyFill="1" applyBorder="1" applyAlignment="1">
      <alignment/>
    </xf>
    <xf numFmtId="38" fontId="0" fillId="2" borderId="16" xfId="15" applyNumberFormat="1" applyFont="1" applyFill="1" applyBorder="1" applyAlignment="1">
      <alignment/>
    </xf>
    <xf numFmtId="38" fontId="0" fillId="0" borderId="0" xfId="15" applyNumberFormat="1" applyFont="1" applyBorder="1" applyAlignment="1">
      <alignment/>
    </xf>
    <xf numFmtId="40" fontId="0" fillId="0" borderId="0" xfId="15" applyNumberFormat="1" applyBorder="1" applyAlignment="1">
      <alignment/>
    </xf>
    <xf numFmtId="38" fontId="0" fillId="0" borderId="7" xfId="15" applyNumberFormat="1" applyFont="1" applyBorder="1" applyAlignment="1">
      <alignment/>
    </xf>
    <xf numFmtId="38" fontId="0" fillId="0" borderId="8" xfId="15" applyNumberFormat="1" applyFont="1" applyBorder="1" applyAlignment="1">
      <alignment/>
    </xf>
    <xf numFmtId="38" fontId="0" fillId="0" borderId="15" xfId="15" applyNumberFormat="1" applyFont="1" applyBorder="1" applyAlignment="1">
      <alignment/>
    </xf>
    <xf numFmtId="38" fontId="0" fillId="0" borderId="0" xfId="15" applyNumberFormat="1" applyFont="1" applyBorder="1" applyAlignment="1">
      <alignment/>
    </xf>
    <xf numFmtId="38" fontId="0" fillId="0" borderId="15" xfId="15" applyNumberFormat="1" applyFill="1" applyBorder="1" applyAlignment="1">
      <alignment/>
    </xf>
    <xf numFmtId="38" fontId="0" fillId="0" borderId="0" xfId="15" applyNumberFormat="1" applyFill="1" applyBorder="1" applyAlignment="1">
      <alignment/>
    </xf>
    <xf numFmtId="38" fontId="0" fillId="0" borderId="16" xfId="15" applyNumberFormat="1" applyFill="1" applyBorder="1" applyAlignment="1">
      <alignment/>
    </xf>
    <xf numFmtId="168" fontId="0" fillId="0" borderId="0" xfId="0" applyNumberFormat="1" applyAlignment="1">
      <alignment/>
    </xf>
    <xf numFmtId="41" fontId="0" fillId="0" borderId="7" xfId="15" applyNumberFormat="1" applyFont="1" applyFill="1" applyBorder="1" applyAlignment="1">
      <alignment/>
    </xf>
    <xf numFmtId="41" fontId="0" fillId="0" borderId="8" xfId="15" applyNumberFormat="1" applyFont="1" applyFill="1" applyBorder="1" applyAlignment="1">
      <alignment/>
    </xf>
    <xf numFmtId="41" fontId="0" fillId="3" borderId="9" xfId="15" applyNumberFormat="1" applyFont="1" applyFill="1" applyBorder="1" applyAlignment="1">
      <alignment/>
    </xf>
    <xf numFmtId="41" fontId="0" fillId="0" borderId="15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3" borderId="16" xfId="15" applyNumberFormat="1" applyFont="1" applyFill="1" applyBorder="1" applyAlignment="1">
      <alignment/>
    </xf>
    <xf numFmtId="41" fontId="0" fillId="0" borderId="15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16" xfId="15" applyNumberFormat="1" applyFont="1" applyFill="1" applyBorder="1" applyAlignment="1">
      <alignment/>
    </xf>
    <xf numFmtId="41" fontId="0" fillId="0" borderId="14" xfId="15" applyNumberFormat="1" applyFont="1" applyBorder="1" applyAlignment="1">
      <alignment/>
    </xf>
    <xf numFmtId="41" fontId="0" fillId="0" borderId="10" xfId="15" applyNumberFormat="1" applyFont="1" applyBorder="1" applyAlignment="1">
      <alignment/>
    </xf>
    <xf numFmtId="41" fontId="0" fillId="0" borderId="17" xfId="15" applyNumberFormat="1" applyFont="1" applyBorder="1" applyAlignment="1">
      <alignment/>
    </xf>
    <xf numFmtId="169" fontId="0" fillId="0" borderId="7" xfId="15" applyNumberFormat="1" applyFont="1" applyFill="1" applyBorder="1" applyAlignment="1">
      <alignment/>
    </xf>
    <xf numFmtId="169" fontId="0" fillId="0" borderId="8" xfId="15" applyNumberFormat="1" applyFont="1" applyFill="1" applyBorder="1" applyAlignment="1">
      <alignment/>
    </xf>
    <xf numFmtId="169" fontId="0" fillId="3" borderId="9" xfId="15" applyNumberFormat="1" applyFill="1" applyBorder="1" applyAlignment="1">
      <alignment/>
    </xf>
    <xf numFmtId="169" fontId="0" fillId="0" borderId="15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0" fillId="3" borderId="16" xfId="15" applyNumberFormat="1" applyFill="1" applyBorder="1" applyAlignment="1">
      <alignment/>
    </xf>
    <xf numFmtId="169" fontId="0" fillId="0" borderId="15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16" xfId="15" applyNumberFormat="1" applyFill="1" applyBorder="1" applyAlignment="1">
      <alignment/>
    </xf>
    <xf numFmtId="169" fontId="0" fillId="0" borderId="10" xfId="15" applyNumberFormat="1" applyFill="1" applyBorder="1" applyAlignment="1">
      <alignment/>
    </xf>
    <xf numFmtId="169" fontId="0" fillId="0" borderId="17" xfId="15" applyNumberFormat="1" applyFill="1" applyBorder="1" applyAlignment="1">
      <alignment/>
    </xf>
    <xf numFmtId="41" fontId="0" fillId="0" borderId="15" xfId="15" applyNumberFormat="1" applyFill="1" applyBorder="1" applyAlignment="1">
      <alignment/>
    </xf>
    <xf numFmtId="41" fontId="0" fillId="0" borderId="14" xfId="15" applyNumberFormat="1" applyFill="1" applyBorder="1" applyAlignment="1">
      <alignment/>
    </xf>
    <xf numFmtId="169" fontId="2" fillId="2" borderId="12" xfId="15" applyNumberFormat="1" applyFont="1" applyFill="1" applyBorder="1" applyAlignment="1">
      <alignment/>
    </xf>
    <xf numFmtId="169" fontId="2" fillId="2" borderId="13" xfId="15" applyNumberFormat="1" applyFont="1" applyFill="1" applyBorder="1" applyAlignment="1">
      <alignment/>
    </xf>
    <xf numFmtId="41" fontId="0" fillId="0" borderId="16" xfId="15" applyNumberFormat="1" applyFont="1" applyBorder="1" applyAlignment="1">
      <alignment/>
    </xf>
    <xf numFmtId="41" fontId="0" fillId="0" borderId="0" xfId="15" applyNumberFormat="1" applyFill="1" applyBorder="1" applyAlignment="1">
      <alignment/>
    </xf>
    <xf numFmtId="41" fontId="0" fillId="0" borderId="16" xfId="15" applyNumberForma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2.57421875" style="0" customWidth="1"/>
    <col min="2" max="2" width="12.421875" style="0" customWidth="1"/>
    <col min="3" max="3" width="52.140625" style="0" customWidth="1"/>
    <col min="4" max="7" width="14.7109375" style="0" customWidth="1"/>
    <col min="8" max="8" width="14.421875" style="0" bestFit="1" customWidth="1"/>
  </cols>
  <sheetData>
    <row r="1" ht="12.75">
      <c r="C1" s="50"/>
    </row>
    <row r="2" ht="19.5" customHeight="1"/>
    <row r="3" spans="4:8" ht="26.25" thickBot="1">
      <c r="D3" s="2"/>
      <c r="E3" s="13"/>
      <c r="F3" s="3"/>
      <c r="G3" s="83" t="s">
        <v>1</v>
      </c>
      <c r="H3" s="9" t="s">
        <v>6</v>
      </c>
    </row>
    <row r="4" spans="4:8" ht="12.75">
      <c r="D4" s="4" t="s">
        <v>3</v>
      </c>
      <c r="E4" s="5" t="s">
        <v>2</v>
      </c>
      <c r="F4" s="5" t="s">
        <v>10</v>
      </c>
      <c r="G4" s="5" t="s">
        <v>0</v>
      </c>
      <c r="H4" s="6" t="s">
        <v>7</v>
      </c>
    </row>
    <row r="5" spans="2:3" ht="12.75">
      <c r="B5" s="1"/>
      <c r="C5" s="1"/>
    </row>
    <row r="6" spans="2:3" ht="18" customHeight="1" thickBot="1">
      <c r="B6" s="17" t="s">
        <v>18</v>
      </c>
      <c r="C6" s="1"/>
    </row>
    <row r="7" spans="2:8" ht="12.75">
      <c r="B7" s="1"/>
      <c r="C7" s="29" t="s">
        <v>23</v>
      </c>
      <c r="D7" s="51">
        <v>80791204</v>
      </c>
      <c r="E7" s="52">
        <v>78638388</v>
      </c>
      <c r="F7" s="52">
        <v>84421073</v>
      </c>
      <c r="G7" s="52">
        <v>86808218</v>
      </c>
      <c r="H7" s="53"/>
    </row>
    <row r="8" spans="2:8" ht="12.75">
      <c r="B8" s="1"/>
      <c r="C8" s="29" t="s">
        <v>11</v>
      </c>
      <c r="D8" s="54">
        <v>114109278</v>
      </c>
      <c r="E8" s="55">
        <v>113133149</v>
      </c>
      <c r="F8" s="55">
        <v>117357530</v>
      </c>
      <c r="G8" s="55">
        <v>116591334</v>
      </c>
      <c r="H8" s="56"/>
    </row>
    <row r="9" spans="2:8" ht="12.75">
      <c r="B9" s="1"/>
      <c r="C9" s="29" t="s">
        <v>12</v>
      </c>
      <c r="D9" s="54">
        <v>24977125</v>
      </c>
      <c r="E9" s="55">
        <v>23533602</v>
      </c>
      <c r="F9" s="55">
        <v>24367388</v>
      </c>
      <c r="G9" s="55">
        <v>24666714</v>
      </c>
      <c r="H9" s="56"/>
    </row>
    <row r="10" spans="2:8" ht="12.75">
      <c r="B10" s="1"/>
      <c r="C10" s="29" t="s">
        <v>13</v>
      </c>
      <c r="D10" s="57">
        <v>153978956</v>
      </c>
      <c r="E10" s="58">
        <v>163560508</v>
      </c>
      <c r="F10" s="58">
        <v>159423458</v>
      </c>
      <c r="G10" s="58">
        <v>173591617</v>
      </c>
      <c r="H10" s="59">
        <v>162034811</v>
      </c>
    </row>
    <row r="11" spans="2:8" ht="12.75">
      <c r="B11" s="1"/>
      <c r="C11" s="29" t="s">
        <v>14</v>
      </c>
      <c r="D11" s="57">
        <v>86192500</v>
      </c>
      <c r="E11" s="58">
        <v>90477521</v>
      </c>
      <c r="F11" s="58">
        <v>91610753</v>
      </c>
      <c r="G11" s="58">
        <v>105402176</v>
      </c>
      <c r="H11" s="59">
        <v>97408762</v>
      </c>
    </row>
    <row r="12" spans="2:8" ht="12.75">
      <c r="B12" s="1"/>
      <c r="C12" s="29" t="s">
        <v>15</v>
      </c>
      <c r="D12" s="57">
        <v>20764856</v>
      </c>
      <c r="E12" s="58">
        <v>19974717</v>
      </c>
      <c r="F12" s="58">
        <v>16255165</v>
      </c>
      <c r="G12" s="58">
        <v>23003663</v>
      </c>
      <c r="H12" s="59">
        <v>21477050</v>
      </c>
    </row>
    <row r="13" spans="2:8" ht="12.75">
      <c r="B13" s="1"/>
      <c r="C13" s="29" t="s">
        <v>16</v>
      </c>
      <c r="D13" s="57">
        <v>9858969</v>
      </c>
      <c r="E13" s="58">
        <v>9741214</v>
      </c>
      <c r="F13" s="58">
        <v>9448202</v>
      </c>
      <c r="G13" s="58">
        <v>10463166</v>
      </c>
      <c r="H13" s="59">
        <v>11266727</v>
      </c>
    </row>
    <row r="14" spans="2:8" ht="12.75">
      <c r="B14" s="1"/>
      <c r="C14" s="15" t="s">
        <v>24</v>
      </c>
      <c r="D14" s="57">
        <v>0</v>
      </c>
      <c r="E14" s="58">
        <v>1200000</v>
      </c>
      <c r="F14" s="58">
        <v>1300000</v>
      </c>
      <c r="G14" s="58">
        <v>1500000</v>
      </c>
      <c r="H14" s="59">
        <v>1600000</v>
      </c>
    </row>
    <row r="15" spans="2:8" ht="12.75">
      <c r="B15" s="1"/>
      <c r="C15" s="15" t="s">
        <v>25</v>
      </c>
      <c r="D15" s="57">
        <v>0</v>
      </c>
      <c r="E15" s="58">
        <v>5355000</v>
      </c>
      <c r="F15" s="58">
        <v>6631000</v>
      </c>
      <c r="G15" s="58">
        <v>6471000</v>
      </c>
      <c r="H15" s="59">
        <v>7015000</v>
      </c>
    </row>
    <row r="16" spans="2:8" ht="13.5" thickBot="1">
      <c r="B16" s="1"/>
      <c r="C16" s="15" t="s">
        <v>26</v>
      </c>
      <c r="D16" s="60">
        <v>0</v>
      </c>
      <c r="E16" s="61">
        <v>5140000</v>
      </c>
      <c r="F16" s="61">
        <v>6266000</v>
      </c>
      <c r="G16" s="61">
        <v>6713000</v>
      </c>
      <c r="H16" s="62">
        <v>7166000</v>
      </c>
    </row>
    <row r="17" spans="2:8" ht="13.5" thickBot="1">
      <c r="B17" s="1"/>
      <c r="C17" s="1"/>
      <c r="D17" s="41"/>
      <c r="E17" s="41"/>
      <c r="F17" s="41"/>
      <c r="G17" s="41"/>
      <c r="H17" s="41"/>
    </row>
    <row r="18" spans="2:8" ht="13.5" thickBot="1">
      <c r="B18" s="1"/>
      <c r="C18" s="19" t="s">
        <v>17</v>
      </c>
      <c r="D18" s="20">
        <f>SUM(D7:D17)</f>
        <v>490672888</v>
      </c>
      <c r="E18" s="20">
        <f>SUM(E7:E17)</f>
        <v>510754099</v>
      </c>
      <c r="F18" s="20">
        <f>SUM(F7:F17)</f>
        <v>517080569</v>
      </c>
      <c r="G18" s="20">
        <f>SUM(G7:G17)</f>
        <v>555210888</v>
      </c>
      <c r="H18" s="21">
        <f>SUM(H7:H17)</f>
        <v>307968350</v>
      </c>
    </row>
    <row r="19" spans="2:8" ht="12.75">
      <c r="B19" s="1"/>
      <c r="C19" s="1"/>
      <c r="D19" s="8"/>
      <c r="E19" s="8"/>
      <c r="F19" s="8"/>
      <c r="G19" s="8"/>
      <c r="H19" s="7"/>
    </row>
    <row r="20" spans="2:8" ht="13.5" thickBot="1">
      <c r="B20" s="17" t="s">
        <v>5</v>
      </c>
      <c r="C20" s="1"/>
      <c r="D20" s="7"/>
      <c r="E20" s="7"/>
      <c r="F20" s="7"/>
      <c r="G20" s="7"/>
      <c r="H20" s="7"/>
    </row>
    <row r="21" spans="2:8" ht="12.75">
      <c r="B21" s="1"/>
      <c r="C21" s="29" t="s">
        <v>23</v>
      </c>
      <c r="D21" s="63">
        <v>566.26</v>
      </c>
      <c r="E21" s="64">
        <v>537.35</v>
      </c>
      <c r="F21" s="64">
        <v>516.55</v>
      </c>
      <c r="G21" s="64">
        <v>528.98</v>
      </c>
      <c r="H21" s="65"/>
    </row>
    <row r="22" spans="2:8" ht="12.75">
      <c r="B22" s="1"/>
      <c r="C22" s="29" t="s">
        <v>11</v>
      </c>
      <c r="D22" s="66">
        <v>797.19</v>
      </c>
      <c r="E22" s="67">
        <v>765.47</v>
      </c>
      <c r="F22" s="67">
        <v>789.68</v>
      </c>
      <c r="G22" s="67">
        <v>777.74</v>
      </c>
      <c r="H22" s="68"/>
    </row>
    <row r="23" spans="2:8" ht="12.75">
      <c r="B23" s="1"/>
      <c r="C23" s="29" t="s">
        <v>12</v>
      </c>
      <c r="D23" s="66">
        <v>225.3</v>
      </c>
      <c r="E23" s="67">
        <v>205</v>
      </c>
      <c r="F23" s="67">
        <v>210</v>
      </c>
      <c r="G23" s="67">
        <v>196</v>
      </c>
      <c r="H23" s="68"/>
    </row>
    <row r="24" spans="2:8" ht="12.75">
      <c r="B24" s="1"/>
      <c r="C24" s="29" t="s">
        <v>13</v>
      </c>
      <c r="D24" s="69">
        <f>1270+16.58</f>
        <v>1286.58</v>
      </c>
      <c r="E24" s="70">
        <f>1236+5.55</f>
        <v>1241.55</v>
      </c>
      <c r="F24" s="67">
        <v>1238.57</v>
      </c>
      <c r="G24" s="70">
        <v>1230.9</v>
      </c>
      <c r="H24" s="71">
        <v>1103.07</v>
      </c>
    </row>
    <row r="25" spans="2:8" ht="12.75">
      <c r="B25" s="1"/>
      <c r="C25" s="29" t="s">
        <v>14</v>
      </c>
      <c r="D25" s="69">
        <f>753.75+0.5+5</f>
        <v>759.25</v>
      </c>
      <c r="E25" s="70">
        <f>746.75+0.5+3</f>
        <v>750.25</v>
      </c>
      <c r="F25" s="67">
        <v>746.65</v>
      </c>
      <c r="G25" s="70">
        <v>753.97</v>
      </c>
      <c r="H25" s="71">
        <v>662.97</v>
      </c>
    </row>
    <row r="26" spans="2:8" ht="12.75">
      <c r="B26" s="1"/>
      <c r="C26" s="29" t="s">
        <v>15</v>
      </c>
      <c r="D26" s="69">
        <v>140</v>
      </c>
      <c r="E26" s="70">
        <v>144</v>
      </c>
      <c r="F26" s="70">
        <v>144</v>
      </c>
      <c r="G26" s="70">
        <v>145</v>
      </c>
      <c r="H26" s="71">
        <v>135.58</v>
      </c>
    </row>
    <row r="27" spans="2:8" ht="12.75">
      <c r="B27" s="1"/>
      <c r="C27" s="29" t="s">
        <v>16</v>
      </c>
      <c r="D27" s="69">
        <v>4</v>
      </c>
      <c r="E27" s="70">
        <v>4</v>
      </c>
      <c r="F27" s="70">
        <v>4</v>
      </c>
      <c r="G27" s="70">
        <v>4</v>
      </c>
      <c r="H27" s="71">
        <v>4</v>
      </c>
    </row>
    <row r="28" spans="2:8" ht="12.75">
      <c r="B28" s="1"/>
      <c r="C28" s="15" t="s">
        <v>24</v>
      </c>
      <c r="D28" s="74">
        <v>0</v>
      </c>
      <c r="E28" s="70">
        <v>13</v>
      </c>
      <c r="F28" s="70">
        <v>13</v>
      </c>
      <c r="G28" s="70">
        <v>13</v>
      </c>
      <c r="H28" s="71">
        <v>13</v>
      </c>
    </row>
    <row r="29" spans="2:8" ht="12.75">
      <c r="B29" s="1"/>
      <c r="C29" s="15" t="s">
        <v>25</v>
      </c>
      <c r="D29" s="74">
        <v>0</v>
      </c>
      <c r="E29" s="70">
        <v>50</v>
      </c>
      <c r="F29" s="70">
        <v>50</v>
      </c>
      <c r="G29" s="70">
        <v>50</v>
      </c>
      <c r="H29" s="71">
        <v>50</v>
      </c>
    </row>
    <row r="30" spans="2:8" ht="13.5" thickBot="1">
      <c r="B30" s="1"/>
      <c r="C30" s="15" t="s">
        <v>26</v>
      </c>
      <c r="D30" s="75">
        <v>0</v>
      </c>
      <c r="E30" s="72">
        <v>53</v>
      </c>
      <c r="F30" s="72">
        <v>53</v>
      </c>
      <c r="G30" s="72">
        <v>53</v>
      </c>
      <c r="H30" s="73">
        <v>53</v>
      </c>
    </row>
    <row r="31" spans="2:8" ht="13.5" thickBot="1">
      <c r="B31" s="1"/>
      <c r="C31" s="1"/>
      <c r="D31" s="42"/>
      <c r="E31" s="42"/>
      <c r="F31" s="42"/>
      <c r="G31" s="42"/>
      <c r="H31" s="42"/>
    </row>
    <row r="32" spans="2:8" ht="13.5" thickBot="1">
      <c r="B32" s="1"/>
      <c r="C32" s="19" t="s">
        <v>19</v>
      </c>
      <c r="D32" s="76">
        <f>SUM(D21:D31)</f>
        <v>3778.58</v>
      </c>
      <c r="E32" s="76">
        <f>SUM(E21:E31)</f>
        <v>3763.62</v>
      </c>
      <c r="F32" s="76">
        <f>SUM(F21:F31)</f>
        <v>3765.4500000000003</v>
      </c>
      <c r="G32" s="76">
        <f>SUM(G21:G31)</f>
        <v>3752.59</v>
      </c>
      <c r="H32" s="77">
        <f>SUM(H21:H31)</f>
        <v>2021.62</v>
      </c>
    </row>
    <row r="33" spans="2:8" ht="15" customHeight="1">
      <c r="B33" s="1"/>
      <c r="C33" s="1"/>
      <c r="D33" s="8"/>
      <c r="E33" s="8"/>
      <c r="F33" s="8"/>
      <c r="G33" s="8"/>
      <c r="H33" s="7"/>
    </row>
    <row r="34" ht="13.5" thickBot="1"/>
    <row r="35" spans="2:7" ht="12.75">
      <c r="B35" s="10" t="s">
        <v>4</v>
      </c>
      <c r="C35" s="11"/>
      <c r="D35" s="11"/>
      <c r="E35" s="11"/>
      <c r="F35" s="11"/>
      <c r="G35" s="12"/>
    </row>
    <row r="36" spans="2:7" ht="5.25" customHeight="1" hidden="1">
      <c r="B36" s="84" t="s">
        <v>28</v>
      </c>
      <c r="C36" s="85"/>
      <c r="D36" s="85"/>
      <c r="E36" s="85"/>
      <c r="F36" s="85"/>
      <c r="G36" s="86"/>
    </row>
    <row r="37" spans="2:7" ht="5.25" customHeight="1" hidden="1">
      <c r="B37" s="87"/>
      <c r="C37" s="88"/>
      <c r="D37" s="88"/>
      <c r="E37" s="88"/>
      <c r="F37" s="88"/>
      <c r="G37" s="89"/>
    </row>
    <row r="38" spans="2:7" ht="5.25" customHeight="1" hidden="1">
      <c r="B38" s="87"/>
      <c r="C38" s="88"/>
      <c r="D38" s="88"/>
      <c r="E38" s="88"/>
      <c r="F38" s="88"/>
      <c r="G38" s="89"/>
    </row>
    <row r="39" spans="2:7" ht="5.25" customHeight="1" hidden="1">
      <c r="B39" s="87"/>
      <c r="C39" s="88"/>
      <c r="D39" s="88"/>
      <c r="E39" s="88"/>
      <c r="F39" s="88"/>
      <c r="G39" s="89"/>
    </row>
    <row r="40" spans="2:7" ht="15.75" customHeight="1">
      <c r="B40" s="87"/>
      <c r="C40" s="88"/>
      <c r="D40" s="88"/>
      <c r="E40" s="88"/>
      <c r="F40" s="88"/>
      <c r="G40" s="89"/>
    </row>
    <row r="41" spans="2:7" ht="15.75" customHeight="1">
      <c r="B41" s="87"/>
      <c r="C41" s="88"/>
      <c r="D41" s="88"/>
      <c r="E41" s="88"/>
      <c r="F41" s="88"/>
      <c r="G41" s="89"/>
    </row>
    <row r="42" spans="2:7" ht="15.75" customHeight="1">
      <c r="B42" s="87"/>
      <c r="C42" s="88"/>
      <c r="D42" s="88"/>
      <c r="E42" s="88"/>
      <c r="F42" s="88"/>
      <c r="G42" s="89"/>
    </row>
    <row r="43" spans="2:7" ht="15.75" customHeight="1" thickBot="1">
      <c r="B43" s="90"/>
      <c r="C43" s="91"/>
      <c r="D43" s="91"/>
      <c r="E43" s="91"/>
      <c r="F43" s="91"/>
      <c r="G43" s="92"/>
    </row>
  </sheetData>
  <mergeCells count="1">
    <mergeCell ref="B36:G43"/>
  </mergeCells>
  <printOptions/>
  <pageMargins left="0.2" right="0.18" top="0.7" bottom="0.71" header="0.23" footer="0.5"/>
  <pageSetup horizontalDpi="1200" verticalDpi="1200" orientation="landscape" scale="95" r:id="rId1"/>
  <headerFooter alignWithMargins="0">
    <oddHeader>&amp;C&amp;"Arial,Bold"&amp;14Portland Regional Public Safety Financial Summary</oddHeader>
    <oddFooter>&amp;Rrevised as of: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33" sqref="A33:F42"/>
    </sheetView>
  </sheetViews>
  <sheetFormatPr defaultColWidth="9.140625" defaultRowHeight="12.75"/>
  <cols>
    <col min="2" max="2" width="50.57421875" style="0" bestFit="1" customWidth="1"/>
    <col min="3" max="6" width="14.7109375" style="0" customWidth="1"/>
    <col min="7" max="7" width="14.421875" style="0" bestFit="1" customWidth="1"/>
  </cols>
  <sheetData>
    <row r="1" spans="3:7" ht="26.25" thickBot="1">
      <c r="C1" s="22"/>
      <c r="D1" s="23"/>
      <c r="E1" s="24"/>
      <c r="F1" s="81" t="s">
        <v>1</v>
      </c>
      <c r="G1" s="25" t="s">
        <v>6</v>
      </c>
    </row>
    <row r="2" spans="3:7" ht="13.5" thickBot="1">
      <c r="C2" s="26" t="s">
        <v>3</v>
      </c>
      <c r="D2" s="27" t="s">
        <v>2</v>
      </c>
      <c r="E2" s="27" t="s">
        <v>10</v>
      </c>
      <c r="F2" s="23" t="s">
        <v>0</v>
      </c>
      <c r="G2" s="82" t="s">
        <v>7</v>
      </c>
    </row>
    <row r="3" ht="12.75">
      <c r="A3" s="1" t="s">
        <v>20</v>
      </c>
    </row>
    <row r="4" spans="1:7" ht="12.75">
      <c r="A4" s="1"/>
      <c r="B4" s="1"/>
      <c r="C4" s="16"/>
      <c r="D4" s="16"/>
      <c r="E4" s="16"/>
      <c r="F4" s="16"/>
      <c r="G4" s="16"/>
    </row>
    <row r="5" spans="1:7" ht="13.5" thickBot="1">
      <c r="A5" s="17" t="s">
        <v>8</v>
      </c>
      <c r="B5" s="1"/>
      <c r="C5" s="14"/>
      <c r="D5" s="14"/>
      <c r="E5" s="14"/>
      <c r="F5" s="14"/>
      <c r="G5" s="14"/>
    </row>
    <row r="6" spans="1:7" ht="12.75">
      <c r="A6" s="1"/>
      <c r="B6" s="15" t="s">
        <v>23</v>
      </c>
      <c r="C6" s="43">
        <v>54129069</v>
      </c>
      <c r="D6" s="44">
        <v>52383409</v>
      </c>
      <c r="E6" s="44">
        <v>54487938</v>
      </c>
      <c r="F6" s="44">
        <v>55137856</v>
      </c>
      <c r="G6" s="30"/>
    </row>
    <row r="7" spans="1:7" ht="12.75">
      <c r="A7" s="1"/>
      <c r="B7" s="15" t="s">
        <v>11</v>
      </c>
      <c r="C7" s="45">
        <v>98790054</v>
      </c>
      <c r="D7" s="46">
        <v>97031939</v>
      </c>
      <c r="E7" s="46">
        <v>100330406</v>
      </c>
      <c r="F7" s="46">
        <v>101804045</v>
      </c>
      <c r="G7" s="33"/>
    </row>
    <row r="8" spans="1:7" ht="12.75">
      <c r="A8" s="1"/>
      <c r="B8" s="15" t="s">
        <v>12</v>
      </c>
      <c r="C8" s="31">
        <v>19799787</v>
      </c>
      <c r="D8" s="32">
        <v>18451710</v>
      </c>
      <c r="E8" s="32">
        <v>19053548</v>
      </c>
      <c r="F8" s="32">
        <v>18203092</v>
      </c>
      <c r="G8" s="33"/>
    </row>
    <row r="9" spans="1:7" ht="12.75">
      <c r="A9" s="1"/>
      <c r="B9" s="15" t="s">
        <v>13</v>
      </c>
      <c r="C9" s="31">
        <v>136503538</v>
      </c>
      <c r="D9" s="32">
        <v>144286769</v>
      </c>
      <c r="E9" s="32">
        <v>142922960.75</v>
      </c>
      <c r="F9" s="32">
        <v>154632098</v>
      </c>
      <c r="G9" s="34">
        <v>146094816</v>
      </c>
    </row>
    <row r="10" spans="1:7" ht="12.75">
      <c r="A10" s="1"/>
      <c r="B10" s="15" t="s">
        <v>14</v>
      </c>
      <c r="C10" s="31">
        <v>80693639</v>
      </c>
      <c r="D10" s="32">
        <v>84519118</v>
      </c>
      <c r="E10" s="32">
        <v>78614712</v>
      </c>
      <c r="F10" s="32">
        <v>91268815</v>
      </c>
      <c r="G10" s="34">
        <v>84641350</v>
      </c>
    </row>
    <row r="11" spans="1:7" ht="12.75">
      <c r="A11" s="1"/>
      <c r="B11" s="15" t="s">
        <v>15</v>
      </c>
      <c r="C11" s="31">
        <v>0</v>
      </c>
      <c r="D11" s="32">
        <v>0</v>
      </c>
      <c r="E11" s="32">
        <v>0</v>
      </c>
      <c r="F11" s="32">
        <v>0</v>
      </c>
      <c r="G11" s="34">
        <v>0</v>
      </c>
    </row>
    <row r="12" spans="1:7" ht="12.75">
      <c r="A12" s="1"/>
      <c r="B12" s="15" t="s">
        <v>16</v>
      </c>
      <c r="C12" s="47">
        <v>9738469</v>
      </c>
      <c r="D12" s="48">
        <v>9621214</v>
      </c>
      <c r="E12" s="48">
        <v>9327702</v>
      </c>
      <c r="F12" s="48">
        <v>9906972</v>
      </c>
      <c r="G12" s="49">
        <v>10564635</v>
      </c>
    </row>
    <row r="13" spans="1:7" ht="12.75">
      <c r="A13" s="1"/>
      <c r="B13" s="15" t="s">
        <v>24</v>
      </c>
      <c r="C13" s="57">
        <v>0</v>
      </c>
      <c r="D13" s="58">
        <v>0</v>
      </c>
      <c r="E13" s="58">
        <v>0</v>
      </c>
      <c r="F13" s="58">
        <v>0</v>
      </c>
      <c r="G13" s="59">
        <v>0</v>
      </c>
    </row>
    <row r="14" spans="1:7" ht="12.75">
      <c r="A14" s="1"/>
      <c r="B14" s="15" t="s">
        <v>25</v>
      </c>
      <c r="C14" s="57">
        <v>0</v>
      </c>
      <c r="D14" s="58">
        <v>0</v>
      </c>
      <c r="E14" s="58">
        <v>0</v>
      </c>
      <c r="F14" s="58">
        <v>0</v>
      </c>
      <c r="G14" s="59">
        <v>0</v>
      </c>
    </row>
    <row r="15" spans="1:7" ht="12.75">
      <c r="A15" s="1"/>
      <c r="B15" s="15" t="s">
        <v>26</v>
      </c>
      <c r="C15" s="54">
        <v>0</v>
      </c>
      <c r="D15" s="55">
        <v>0</v>
      </c>
      <c r="E15" s="55">
        <v>0</v>
      </c>
      <c r="F15" s="55">
        <v>0</v>
      </c>
      <c r="G15" s="78">
        <v>0</v>
      </c>
    </row>
    <row r="16" spans="1:7" ht="12.75">
      <c r="A16" s="1"/>
      <c r="B16" s="18" t="s">
        <v>21</v>
      </c>
      <c r="C16" s="38">
        <f>SUM(C6:C15)</f>
        <v>399654556</v>
      </c>
      <c r="D16" s="39">
        <f>SUM(D6:D15)</f>
        <v>406294159</v>
      </c>
      <c r="E16" s="39">
        <f>SUM(E6:E15)</f>
        <v>404737266.75</v>
      </c>
      <c r="F16" s="39">
        <f>SUM(F6:F15)</f>
        <v>430952878</v>
      </c>
      <c r="G16" s="40">
        <f>SUM(G6:G15)</f>
        <v>241300801</v>
      </c>
    </row>
    <row r="17" spans="1:7" ht="12.75">
      <c r="A17" s="1"/>
      <c r="B17" s="1"/>
      <c r="C17" s="31"/>
      <c r="D17" s="32"/>
      <c r="E17" s="32"/>
      <c r="F17" s="32"/>
      <c r="G17" s="34"/>
    </row>
    <row r="18" spans="1:7" ht="12.75">
      <c r="A18" s="17" t="s">
        <v>9</v>
      </c>
      <c r="B18" s="1"/>
      <c r="C18" s="31"/>
      <c r="D18" s="32"/>
      <c r="E18" s="32"/>
      <c r="F18" s="32"/>
      <c r="G18" s="34"/>
    </row>
    <row r="19" spans="1:7" ht="12.75">
      <c r="A19" s="1"/>
      <c r="B19" s="15" t="s">
        <v>23</v>
      </c>
      <c r="C19" s="31">
        <v>30041936</v>
      </c>
      <c r="D19" s="32">
        <v>29952679</v>
      </c>
      <c r="E19" s="32">
        <v>29933135</v>
      </c>
      <c r="F19" s="32">
        <v>31670362</v>
      </c>
      <c r="G19" s="33"/>
    </row>
    <row r="20" spans="1:7" ht="12.75">
      <c r="A20" s="1"/>
      <c r="B20" s="15" t="s">
        <v>11</v>
      </c>
      <c r="C20" s="45">
        <v>16089411</v>
      </c>
      <c r="D20" s="46">
        <v>16481086</v>
      </c>
      <c r="E20" s="46">
        <v>17027124</v>
      </c>
      <c r="F20" s="46">
        <v>14787289</v>
      </c>
      <c r="G20" s="33"/>
    </row>
    <row r="21" spans="1:7" ht="12.75">
      <c r="A21" s="1"/>
      <c r="B21" s="15" t="s">
        <v>12</v>
      </c>
      <c r="C21" s="45">
        <v>6542697</v>
      </c>
      <c r="D21" s="46">
        <v>5915680</v>
      </c>
      <c r="E21" s="46">
        <v>6599813</v>
      </c>
      <c r="F21" s="46">
        <v>6463622</v>
      </c>
      <c r="G21" s="33"/>
    </row>
    <row r="22" spans="1:7" ht="12.75">
      <c r="A22" s="1"/>
      <c r="B22" s="15" t="s">
        <v>13</v>
      </c>
      <c r="C22" s="31">
        <v>17475418</v>
      </c>
      <c r="D22" s="32">
        <v>19273739</v>
      </c>
      <c r="E22" s="32">
        <v>16500497.25</v>
      </c>
      <c r="F22" s="32">
        <v>18959519</v>
      </c>
      <c r="G22" s="34">
        <v>15939995</v>
      </c>
    </row>
    <row r="23" spans="1:7" ht="12.75">
      <c r="A23" s="1"/>
      <c r="B23" s="15" t="s">
        <v>14</v>
      </c>
      <c r="C23" s="31">
        <v>5498861</v>
      </c>
      <c r="D23" s="32">
        <v>5958403</v>
      </c>
      <c r="E23" s="32">
        <v>12996041.19</v>
      </c>
      <c r="F23" s="32">
        <v>14133361</v>
      </c>
      <c r="G23" s="34">
        <v>12767412</v>
      </c>
    </row>
    <row r="24" spans="1:7" ht="12.75">
      <c r="A24" s="1"/>
      <c r="B24" s="15" t="s">
        <v>15</v>
      </c>
      <c r="C24" s="31">
        <v>20764856</v>
      </c>
      <c r="D24" s="32">
        <v>19974717</v>
      </c>
      <c r="E24" s="32">
        <v>16255165</v>
      </c>
      <c r="F24" s="32">
        <v>23003663</v>
      </c>
      <c r="G24" s="34">
        <v>21477050</v>
      </c>
    </row>
    <row r="25" spans="1:7" ht="12.75">
      <c r="A25" s="1"/>
      <c r="B25" s="15" t="s">
        <v>16</v>
      </c>
      <c r="C25" s="47">
        <v>120500</v>
      </c>
      <c r="D25" s="48">
        <v>120500</v>
      </c>
      <c r="E25" s="48">
        <v>120500</v>
      </c>
      <c r="F25" s="48">
        <v>556694</v>
      </c>
      <c r="G25" s="49">
        <v>702092</v>
      </c>
    </row>
    <row r="26" spans="1:7" ht="12.75">
      <c r="A26" s="1"/>
      <c r="B26" s="15" t="s">
        <v>24</v>
      </c>
      <c r="C26" s="74">
        <v>0</v>
      </c>
      <c r="D26" s="79">
        <v>0</v>
      </c>
      <c r="E26" s="79">
        <v>0</v>
      </c>
      <c r="F26" s="79">
        <v>0</v>
      </c>
      <c r="G26" s="80">
        <v>0</v>
      </c>
    </row>
    <row r="27" spans="1:7" ht="12.75">
      <c r="A27" s="1"/>
      <c r="B27" s="15" t="s">
        <v>25</v>
      </c>
      <c r="C27" s="74">
        <v>0</v>
      </c>
      <c r="D27" s="79">
        <v>0</v>
      </c>
      <c r="E27" s="79">
        <v>0</v>
      </c>
      <c r="F27" s="79">
        <v>0</v>
      </c>
      <c r="G27" s="80">
        <v>0</v>
      </c>
    </row>
    <row r="28" spans="1:7" ht="12.75">
      <c r="A28" s="1"/>
      <c r="B28" s="15" t="s">
        <v>26</v>
      </c>
      <c r="C28" s="74">
        <v>0</v>
      </c>
      <c r="D28" s="79">
        <v>0</v>
      </c>
      <c r="E28" s="79">
        <v>0</v>
      </c>
      <c r="F28" s="79">
        <v>0</v>
      </c>
      <c r="G28" s="80">
        <v>0</v>
      </c>
    </row>
    <row r="29" spans="1:7" ht="13.5" thickBot="1">
      <c r="A29" s="1"/>
      <c r="B29" s="18" t="s">
        <v>22</v>
      </c>
      <c r="C29" s="35">
        <f>SUM(C19:C28)</f>
        <v>96533679</v>
      </c>
      <c r="D29" s="36">
        <f>SUM(D19:D28)</f>
        <v>97676804</v>
      </c>
      <c r="E29" s="36">
        <f>SUM(E19:E28)</f>
        <v>99432275.44</v>
      </c>
      <c r="F29" s="36">
        <f>SUM(F19:F28)</f>
        <v>109574510</v>
      </c>
      <c r="G29" s="37">
        <f>SUM(G19:G28)</f>
        <v>50886549</v>
      </c>
    </row>
    <row r="31" spans="3:7" ht="13.5" thickBot="1">
      <c r="C31" s="28"/>
      <c r="D31" s="28"/>
      <c r="E31" s="28"/>
      <c r="F31" s="28"/>
      <c r="G31" s="28"/>
    </row>
    <row r="32" spans="1:6" ht="12.75">
      <c r="A32" s="10" t="s">
        <v>4</v>
      </c>
      <c r="B32" s="11"/>
      <c r="C32" s="11"/>
      <c r="D32" s="11"/>
      <c r="E32" s="11"/>
      <c r="F32" s="12"/>
    </row>
    <row r="33" spans="1:6" ht="12.75" hidden="1">
      <c r="A33" s="84" t="s">
        <v>27</v>
      </c>
      <c r="B33" s="85"/>
      <c r="C33" s="85"/>
      <c r="D33" s="85"/>
      <c r="E33" s="85"/>
      <c r="F33" s="86"/>
    </row>
    <row r="34" spans="1:6" ht="12.75" hidden="1">
      <c r="A34" s="87"/>
      <c r="B34" s="88"/>
      <c r="C34" s="88"/>
      <c r="D34" s="88"/>
      <c r="E34" s="88"/>
      <c r="F34" s="89"/>
    </row>
    <row r="35" spans="1:6" ht="12.75" hidden="1">
      <c r="A35" s="87"/>
      <c r="B35" s="88"/>
      <c r="C35" s="88"/>
      <c r="D35" s="88"/>
      <c r="E35" s="88"/>
      <c r="F35" s="89"/>
    </row>
    <row r="36" spans="1:6" ht="12.75" hidden="1">
      <c r="A36" s="87"/>
      <c r="B36" s="88"/>
      <c r="C36" s="88"/>
      <c r="D36" s="88"/>
      <c r="E36" s="88"/>
      <c r="F36" s="89"/>
    </row>
    <row r="37" spans="1:6" ht="12.75" hidden="1">
      <c r="A37" s="87"/>
      <c r="B37" s="88"/>
      <c r="C37" s="88"/>
      <c r="D37" s="88"/>
      <c r="E37" s="88"/>
      <c r="F37" s="89"/>
    </row>
    <row r="38" spans="1:6" ht="18.75" customHeight="1">
      <c r="A38" s="87"/>
      <c r="B38" s="88"/>
      <c r="C38" s="88"/>
      <c r="D38" s="88"/>
      <c r="E38" s="88"/>
      <c r="F38" s="89"/>
    </row>
    <row r="39" spans="1:6" ht="18.75" customHeight="1">
      <c r="A39" s="87"/>
      <c r="B39" s="88"/>
      <c r="C39" s="88"/>
      <c r="D39" s="88"/>
      <c r="E39" s="88"/>
      <c r="F39" s="89"/>
    </row>
    <row r="40" spans="1:6" ht="18.75" customHeight="1">
      <c r="A40" s="87"/>
      <c r="B40" s="88"/>
      <c r="C40" s="88"/>
      <c r="D40" s="88"/>
      <c r="E40" s="88"/>
      <c r="F40" s="89"/>
    </row>
    <row r="41" spans="1:6" ht="18.75" customHeight="1">
      <c r="A41" s="87"/>
      <c r="B41" s="88"/>
      <c r="C41" s="88"/>
      <c r="D41" s="88"/>
      <c r="E41" s="88"/>
      <c r="F41" s="89"/>
    </row>
    <row r="42" spans="1:6" ht="18.75" customHeight="1" thickBot="1">
      <c r="A42" s="90"/>
      <c r="B42" s="91"/>
      <c r="C42" s="91"/>
      <c r="D42" s="91"/>
      <c r="E42" s="91"/>
      <c r="F42" s="92"/>
    </row>
  </sheetData>
  <mergeCells count="1">
    <mergeCell ref="A33:F42"/>
  </mergeCells>
  <printOptions/>
  <pageMargins left="0.23" right="0.32" top="0.66" bottom="0.45" header="0.29" footer="0.21"/>
  <pageSetup horizontalDpi="600" verticalDpi="600" orientation="landscape" r:id="rId1"/>
  <headerFooter alignWithMargins="0">
    <oddHeader>&amp;C&amp;"Arial,Bold Italic"&amp;14Regional Public Safety  Discretionary v. Non-Discretionary Summary</oddHeader>
    <oddFooter>&amp;Rrevised as of: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Shaw</dc:creator>
  <cp:keywords/>
  <dc:description/>
  <cp:lastModifiedBy>Kezia Wanner</cp:lastModifiedBy>
  <cp:lastPrinted>2012-03-29T18:11:14Z</cp:lastPrinted>
  <dcterms:created xsi:type="dcterms:W3CDTF">2012-02-07T16:21:02Z</dcterms:created>
  <dcterms:modified xsi:type="dcterms:W3CDTF">2012-05-02T20:10:14Z</dcterms:modified>
  <cp:category/>
  <cp:version/>
  <cp:contentType/>
  <cp:contentStatus/>
</cp:coreProperties>
</file>