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155" yWindow="180" windowWidth="10005" windowHeight="10005"/>
  </bookViews>
  <sheets>
    <sheet name="DCA FPM Services" sheetId="1" r:id="rId1"/>
  </sheets>
  <calcPr calcId="125725"/>
</workbook>
</file>

<file path=xl/calcChain.xml><?xml version="1.0" encoding="utf-8"?>
<calcChain xmlns="http://schemas.openxmlformats.org/spreadsheetml/2006/main">
  <c r="E52" i="1"/>
  <c r="E48"/>
  <c r="E46"/>
  <c r="E45"/>
  <c r="E43"/>
  <c r="E36"/>
  <c r="E35"/>
  <c r="E33"/>
  <c r="E30"/>
  <c r="E28"/>
  <c r="E25"/>
  <c r="E23"/>
  <c r="E21"/>
  <c r="E19"/>
  <c r="E18"/>
  <c r="E17"/>
  <c r="E15"/>
  <c r="E13"/>
  <c r="E12"/>
  <c r="E10"/>
  <c r="E8"/>
  <c r="E6"/>
  <c r="E5"/>
  <c r="E3"/>
  <c r="E54" l="1"/>
  <c r="F38"/>
  <c r="F51"/>
  <c r="F47"/>
  <c r="F2"/>
  <c r="F11"/>
  <c r="F20"/>
  <c r="F34"/>
  <c r="F44"/>
  <c r="F49"/>
  <c r="F7"/>
  <c r="F16"/>
  <c r="F31"/>
</calcChain>
</file>

<file path=xl/sharedStrings.xml><?xml version="1.0" encoding="utf-8"?>
<sst xmlns="http://schemas.openxmlformats.org/spreadsheetml/2006/main" count="66" uniqueCount="63">
  <si>
    <t>THYSSENKRUPP</t>
  </si>
  <si>
    <t>DONKIN</t>
  </si>
  <si>
    <t>MSD CONSTRUCTION LLC</t>
  </si>
  <si>
    <t>EUROPEAN SECURITY</t>
  </si>
  <si>
    <t>AIR FILTER REPLACEMENT AND COIL CLEANING</t>
  </si>
  <si>
    <t>AIRFILCO INC</t>
  </si>
  <si>
    <t>NORTHWEST</t>
  </si>
  <si>
    <t>WELDING AND FABRICATION SERVICES</t>
  </si>
  <si>
    <t>GLASS AND GLAZING SERVICES</t>
  </si>
  <si>
    <t>SNOW REMOVAL SERVICES</t>
  </si>
  <si>
    <t>CRESCENT ELECTRIC</t>
  </si>
  <si>
    <t>ELECTRICAL SERVICES</t>
  </si>
  <si>
    <t>EC COMPANY</t>
  </si>
  <si>
    <t>TREECOLOGY INC</t>
  </si>
  <si>
    <t>MILESTONE ELECTRIC</t>
  </si>
  <si>
    <t>ELECTRICAL AND LOW VOLTAGE SERVICES</t>
  </si>
  <si>
    <t>ELEVATOR MAINTENANCE AND REPAIR SERVICES</t>
  </si>
  <si>
    <t>Vendor Name</t>
  </si>
  <si>
    <t>BOILER MAINTENANCE SVCS AS REQUIRED</t>
  </si>
  <si>
    <t>BOILER AND COMBUSTION SERVICE</t>
  </si>
  <si>
    <t>ARBORIST SVCS</t>
  </si>
  <si>
    <t>BUD'S EXPERT TREE SERVICE</t>
  </si>
  <si>
    <t>PRESSURE WASHING</t>
  </si>
  <si>
    <t>DOOR REPAIR (INTERIOR MECH DR MAINT/REPAIR)</t>
  </si>
  <si>
    <t>INTERIOR TECHNOLOGY INC</t>
  </si>
  <si>
    <t>LIGHTING MAINTENANCE</t>
  </si>
  <si>
    <t>NW ELECTRICAL CONTRACTORS</t>
  </si>
  <si>
    <t>PLUMBING MAINTENANCE &amp; REPAIR</t>
  </si>
  <si>
    <t>PORTLAND MECHANICAL CONTRACTORS</t>
  </si>
  <si>
    <t>PROFESSIONAL MINORITY GROUP</t>
  </si>
  <si>
    <t>RIVER CITY ENVIRONMENTAL</t>
  </si>
  <si>
    <t>PRESSURE WASHING &amp; GRAFFITI REMOVAL</t>
  </si>
  <si>
    <t>SNUGS PRO WASH</t>
  </si>
  <si>
    <t>THOMAS FLANNEL DBA UNIVERSAL LAWN CARE</t>
  </si>
  <si>
    <t>Contract Amt</t>
  </si>
  <si>
    <t>ARBORIST SERVICES COUNTY-WIDE</t>
  </si>
  <si>
    <t>FENCING MATERIALS AND INSTALL</t>
  </si>
  <si>
    <t>CONSTRUCTION GENERAL</t>
  </si>
  <si>
    <t>UPS UNINTERRUPTABLE POWER SYSTEM MAINTENANCE</t>
  </si>
  <si>
    <t>UPS EATON UPS SERVICES</t>
  </si>
  <si>
    <t>Subtotals by Category</t>
  </si>
  <si>
    <t>YEARS (CONTRACT TERM)</t>
  </si>
  <si>
    <t>Avg Award Amt/Year of Contract Validity Period</t>
  </si>
  <si>
    <t>ASBESTOS, LEAD PAINT &amp; MOLD REMEDIATION</t>
  </si>
  <si>
    <t>CHOWN</t>
  </si>
  <si>
    <t>CONSTRUCTION HARDWARE &amp; GENERAL SVS</t>
  </si>
  <si>
    <t>WESTERN STATES</t>
  </si>
  <si>
    <t>FIRE PROTECTION SVS</t>
  </si>
  <si>
    <t>RIVER CITY GLASS &amp; WINDOWS</t>
  </si>
  <si>
    <t>PROJECT MANAGEMENT SVS</t>
  </si>
  <si>
    <t>NELSON CAPITOL CONSTRUCTION PRGM</t>
  </si>
  <si>
    <t>ELEEK INC</t>
  </si>
  <si>
    <t>RETRO-FIT LIGHTING FIXTURES</t>
  </si>
  <si>
    <t>EMERSON NETWORK</t>
  </si>
  <si>
    <t>WINDOW WASHING SVS (On Call)</t>
  </si>
  <si>
    <t>CLEAN SVS NW</t>
  </si>
  <si>
    <t xml:space="preserve">Product Category Description </t>
  </si>
  <si>
    <t>ALLIANCE FIRE SAFETY</t>
  </si>
  <si>
    <t>FIRE EXTINGUISHER/HOOD MAINT&amp;REPAIR</t>
  </si>
  <si>
    <t>COAST SWEEPING SVS</t>
  </si>
  <si>
    <t>HYDRO POWER WASH</t>
  </si>
  <si>
    <t>NALCO CO.</t>
  </si>
  <si>
    <t>WATER TREATMENT SVS</t>
  </si>
</sst>
</file>

<file path=xl/styles.xml><?xml version="1.0" encoding="utf-8"?>
<styleSheet xmlns="http://schemas.openxmlformats.org/spreadsheetml/2006/main">
  <numFmts count="1">
    <numFmt numFmtId="166" formatCode="&quot;$&quot;#,##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sz val="10"/>
      <color rgb="FFFF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20" fillId="0" borderId="0"/>
  </cellStyleXfs>
  <cellXfs count="36">
    <xf numFmtId="0" fontId="0" fillId="0" borderId="0" xfId="0"/>
    <xf numFmtId="0" fontId="19" fillId="0" borderId="0" xfId="0" applyFont="1" applyFill="1" applyAlignment="1">
      <alignment wrapText="1"/>
    </xf>
    <xf numFmtId="4" fontId="19" fillId="0" borderId="0" xfId="0" applyNumberFormat="1" applyFont="1" applyFill="1" applyAlignment="1">
      <alignment wrapText="1"/>
    </xf>
    <xf numFmtId="49" fontId="19" fillId="0" borderId="10" xfId="0" applyNumberFormat="1" applyFont="1" applyFill="1" applyBorder="1" applyAlignment="1">
      <alignment wrapText="1"/>
    </xf>
    <xf numFmtId="0" fontId="19" fillId="0" borderId="10" xfId="42" applyFont="1" applyFill="1" applyBorder="1" applyAlignment="1">
      <alignment wrapText="1"/>
    </xf>
    <xf numFmtId="4" fontId="19" fillId="0" borderId="10" xfId="42" applyNumberFormat="1" applyFont="1" applyFill="1" applyBorder="1" applyAlignment="1">
      <alignment wrapText="1"/>
    </xf>
    <xf numFmtId="1" fontId="19" fillId="0" borderId="0" xfId="0" applyNumberFormat="1" applyFont="1" applyFill="1" applyAlignment="1">
      <alignment horizontal="center" wrapText="1"/>
    </xf>
    <xf numFmtId="0" fontId="21" fillId="0" borderId="0" xfId="0" applyFont="1" applyFill="1" applyAlignment="1">
      <alignment wrapText="1"/>
    </xf>
    <xf numFmtId="4" fontId="19" fillId="0" borderId="12" xfId="42" applyNumberFormat="1" applyFont="1" applyFill="1" applyBorder="1" applyAlignment="1">
      <alignment horizontal="right"/>
    </xf>
    <xf numFmtId="1" fontId="19" fillId="0" borderId="16" xfId="0" applyNumberFormat="1" applyFont="1" applyFill="1" applyBorder="1" applyAlignment="1">
      <alignment horizontal="center" wrapText="1"/>
    </xf>
    <xf numFmtId="4" fontId="21" fillId="0" borderId="0" xfId="0" applyNumberFormat="1" applyFont="1" applyFill="1" applyBorder="1" applyAlignment="1">
      <alignment wrapText="1"/>
    </xf>
    <xf numFmtId="1" fontId="19" fillId="0" borderId="15" xfId="42" applyNumberFormat="1" applyFont="1" applyFill="1" applyBorder="1" applyAlignment="1">
      <alignment horizontal="center"/>
    </xf>
    <xf numFmtId="4" fontId="21" fillId="0" borderId="12" xfId="0" applyNumberFormat="1" applyFont="1" applyFill="1" applyBorder="1" applyAlignment="1">
      <alignment horizontal="right" wrapText="1"/>
    </xf>
    <xf numFmtId="0" fontId="22" fillId="0" borderId="13" xfId="0" applyFont="1" applyFill="1" applyBorder="1" applyAlignment="1">
      <alignment wrapText="1"/>
    </xf>
    <xf numFmtId="1" fontId="19" fillId="0" borderId="17" xfId="0" applyNumberFormat="1" applyFont="1" applyFill="1" applyBorder="1" applyAlignment="1">
      <alignment horizontal="center" wrapText="1"/>
    </xf>
    <xf numFmtId="4" fontId="19" fillId="0" borderId="12" xfId="0" applyNumberFormat="1" applyFont="1" applyFill="1" applyBorder="1" applyAlignment="1">
      <alignment horizontal="right" wrapText="1"/>
    </xf>
    <xf numFmtId="4" fontId="19" fillId="0" borderId="0" xfId="0" applyNumberFormat="1" applyFont="1" applyFill="1" applyBorder="1" applyAlignment="1"/>
    <xf numFmtId="4" fontId="19" fillId="0" borderId="0" xfId="0" applyNumberFormat="1" applyFont="1" applyFill="1" applyBorder="1" applyAlignment="1">
      <alignment horizontal="right" wrapText="1"/>
    </xf>
    <xf numFmtId="1" fontId="19" fillId="0" borderId="15" xfId="0" applyNumberFormat="1" applyFont="1" applyFill="1" applyBorder="1" applyAlignment="1">
      <alignment horizontal="center" wrapText="1"/>
    </xf>
    <xf numFmtId="4" fontId="19" fillId="0" borderId="0" xfId="0" applyNumberFormat="1" applyFont="1" applyFill="1" applyBorder="1" applyAlignment="1">
      <alignment wrapText="1"/>
    </xf>
    <xf numFmtId="0" fontId="19" fillId="0" borderId="11" xfId="0" applyFont="1" applyFill="1" applyBorder="1" applyAlignment="1">
      <alignment wrapText="1"/>
    </xf>
    <xf numFmtId="0" fontId="19" fillId="33" borderId="0" xfId="0" applyFont="1" applyFill="1" applyAlignment="1">
      <alignment wrapText="1"/>
    </xf>
    <xf numFmtId="49" fontId="19" fillId="33" borderId="10" xfId="0" applyNumberFormat="1" applyFont="1" applyFill="1" applyBorder="1" applyAlignment="1">
      <alignment wrapText="1"/>
    </xf>
    <xf numFmtId="0" fontId="19" fillId="33" borderId="10" xfId="42" applyFont="1" applyFill="1" applyBorder="1" applyAlignment="1">
      <alignment wrapText="1"/>
    </xf>
    <xf numFmtId="4" fontId="19" fillId="33" borderId="10" xfId="42" applyNumberFormat="1" applyFont="1" applyFill="1" applyBorder="1" applyAlignment="1">
      <alignment wrapText="1"/>
    </xf>
    <xf numFmtId="49" fontId="21" fillId="0" borderId="10" xfId="0" applyNumberFormat="1" applyFont="1" applyFill="1" applyBorder="1" applyAlignment="1">
      <alignment horizontal="center" wrapText="1"/>
    </xf>
    <xf numFmtId="49" fontId="19" fillId="33" borderId="19" xfId="0" applyNumberFormat="1" applyFont="1" applyFill="1" applyBorder="1" applyAlignment="1">
      <alignment wrapText="1"/>
    </xf>
    <xf numFmtId="0" fontId="19" fillId="33" borderId="19" xfId="42" applyFont="1" applyFill="1" applyBorder="1" applyAlignment="1">
      <alignment wrapText="1"/>
    </xf>
    <xf numFmtId="166" fontId="19" fillId="0" borderId="0" xfId="0" applyNumberFormat="1" applyFont="1" applyFill="1" applyBorder="1" applyAlignment="1">
      <alignment wrapText="1"/>
    </xf>
    <xf numFmtId="166" fontId="19" fillId="0" borderId="0" xfId="0" applyNumberFormat="1" applyFont="1" applyFill="1" applyBorder="1" applyAlignment="1">
      <alignment horizontal="right" wrapText="1"/>
    </xf>
    <xf numFmtId="166" fontId="21" fillId="0" borderId="14" xfId="0" applyNumberFormat="1" applyFont="1" applyFill="1" applyBorder="1" applyAlignment="1">
      <alignment horizontal="center" wrapText="1"/>
    </xf>
    <xf numFmtId="166" fontId="19" fillId="33" borderId="0" xfId="0" applyNumberFormat="1" applyFont="1" applyFill="1" applyBorder="1" applyAlignment="1">
      <alignment wrapText="1"/>
    </xf>
    <xf numFmtId="166" fontId="23" fillId="0" borderId="0" xfId="0" applyNumberFormat="1" applyFont="1" applyFill="1" applyBorder="1" applyAlignment="1">
      <alignment wrapText="1"/>
    </xf>
    <xf numFmtId="166" fontId="19" fillId="0" borderId="0" xfId="0" applyNumberFormat="1" applyFont="1" applyFill="1" applyAlignment="1">
      <alignment horizontal="right" wrapText="1"/>
    </xf>
    <xf numFmtId="166" fontId="19" fillId="0" borderId="18" xfId="0" applyNumberFormat="1" applyFont="1" applyFill="1" applyBorder="1" applyAlignment="1">
      <alignment wrapText="1"/>
    </xf>
    <xf numFmtId="166" fontId="19" fillId="0" borderId="0" xfId="0" applyNumberFormat="1" applyFont="1" applyFill="1" applyAlignment="1">
      <alignment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3"/>
    <cellStyle name="Normal 3" xfId="45"/>
    <cellStyle name="Note" xfId="15" builtinId="10" customBuiltin="1"/>
    <cellStyle name="Note 2" xfId="44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zoomScale="130" zoomScaleNormal="130" workbookViewId="0">
      <selection activeCell="B62" sqref="B62"/>
    </sheetView>
  </sheetViews>
  <sheetFormatPr defaultRowHeight="12.75"/>
  <cols>
    <col min="1" max="1" width="19.85546875" style="1" bestFit="1" customWidth="1"/>
    <col min="2" max="2" width="36.5703125" style="1" bestFit="1" customWidth="1"/>
    <col min="3" max="3" width="13.140625" style="2" hidden="1" customWidth="1"/>
    <col min="4" max="4" width="13.140625" style="6" hidden="1" customWidth="1"/>
    <col min="5" max="5" width="16.140625" style="35" customWidth="1"/>
    <col min="6" max="6" width="12.42578125" style="16" hidden="1" customWidth="1"/>
    <col min="7" max="16384" width="9.140625" style="1"/>
  </cols>
  <sheetData>
    <row r="1" spans="1:6" s="7" customFormat="1" ht="62.25" customHeight="1" thickBot="1">
      <c r="A1" s="25" t="s">
        <v>17</v>
      </c>
      <c r="B1" s="25" t="s">
        <v>56</v>
      </c>
      <c r="C1" s="12" t="s">
        <v>34</v>
      </c>
      <c r="D1" s="13" t="s">
        <v>41</v>
      </c>
      <c r="E1" s="30" t="s">
        <v>42</v>
      </c>
      <c r="F1" s="10" t="s">
        <v>40</v>
      </c>
    </row>
    <row r="2" spans="1:6" ht="13.5" thickBot="1">
      <c r="A2" s="22"/>
      <c r="B2" s="23"/>
      <c r="C2" s="15"/>
      <c r="D2" s="18"/>
      <c r="E2" s="31"/>
      <c r="F2" s="19" t="e">
        <f>SUM(#REF!)</f>
        <v>#REF!</v>
      </c>
    </row>
    <row r="3" spans="1:6" ht="26.25" thickBot="1">
      <c r="A3" s="3" t="s">
        <v>5</v>
      </c>
      <c r="B3" s="3" t="s">
        <v>4</v>
      </c>
      <c r="C3" s="15">
        <v>150000</v>
      </c>
      <c r="D3" s="18">
        <v>3</v>
      </c>
      <c r="E3" s="28">
        <f>C3/D3</f>
        <v>50000</v>
      </c>
      <c r="F3" s="19"/>
    </row>
    <row r="4" spans="1:6" ht="13.5" thickBot="1">
      <c r="A4" s="22"/>
      <c r="B4" s="22"/>
      <c r="C4" s="15"/>
      <c r="D4" s="18"/>
      <c r="E4" s="28"/>
      <c r="F4" s="19"/>
    </row>
    <row r="5" spans="1:6" ht="13.5" thickBot="1">
      <c r="A5" s="3" t="s">
        <v>13</v>
      </c>
      <c r="B5" s="3" t="s">
        <v>35</v>
      </c>
      <c r="C5" s="15">
        <v>75000</v>
      </c>
      <c r="D5" s="18">
        <v>1</v>
      </c>
      <c r="E5" s="28">
        <f t="shared" ref="E5:E18" si="0">C5/D5</f>
        <v>75000</v>
      </c>
      <c r="F5" s="19"/>
    </row>
    <row r="6" spans="1:6" ht="26.25" thickBot="1">
      <c r="A6" s="4" t="s">
        <v>21</v>
      </c>
      <c r="B6" s="4" t="s">
        <v>20</v>
      </c>
      <c r="C6" s="8">
        <v>17891.5</v>
      </c>
      <c r="D6" s="11">
        <v>3</v>
      </c>
      <c r="E6" s="28">
        <f t="shared" si="0"/>
        <v>5963.833333333333</v>
      </c>
      <c r="F6" s="19"/>
    </row>
    <row r="7" spans="1:6" ht="13.5" thickBot="1">
      <c r="A7" s="22"/>
      <c r="B7" s="22"/>
      <c r="C7" s="15"/>
      <c r="D7" s="18"/>
      <c r="E7" s="28"/>
      <c r="F7" s="19" t="e">
        <f>SUM(#REF!)</f>
        <v>#REF!</v>
      </c>
    </row>
    <row r="8" spans="1:6" ht="26.25" thickBot="1">
      <c r="A8" s="1" t="s">
        <v>29</v>
      </c>
      <c r="B8" s="3" t="s">
        <v>43</v>
      </c>
      <c r="C8" s="15">
        <v>29909</v>
      </c>
      <c r="D8" s="18">
        <v>1</v>
      </c>
      <c r="E8" s="28">
        <f t="shared" si="0"/>
        <v>29909</v>
      </c>
      <c r="F8" s="19"/>
    </row>
    <row r="9" spans="1:6" ht="13.5" thickBot="1">
      <c r="A9" s="22"/>
      <c r="B9" s="22"/>
      <c r="C9" s="15"/>
      <c r="D9" s="18"/>
      <c r="E9" s="28"/>
      <c r="F9" s="19">
        <v>29909</v>
      </c>
    </row>
    <row r="10" spans="1:6" ht="26.25" thickBot="1">
      <c r="A10" s="5" t="s">
        <v>19</v>
      </c>
      <c r="B10" s="4" t="s">
        <v>18</v>
      </c>
      <c r="C10" s="8">
        <v>111303.03</v>
      </c>
      <c r="D10" s="11">
        <v>5</v>
      </c>
      <c r="E10" s="28">
        <f t="shared" si="0"/>
        <v>22260.606</v>
      </c>
      <c r="F10" s="19"/>
    </row>
    <row r="11" spans="1:6" ht="13.5" thickBot="1">
      <c r="A11" s="22"/>
      <c r="B11" s="22"/>
      <c r="C11" s="15"/>
      <c r="D11" s="18"/>
      <c r="E11" s="28"/>
      <c r="F11" s="19">
        <f>SUM(E10:E10)</f>
        <v>22260.606</v>
      </c>
    </row>
    <row r="12" spans="1:6" ht="13.5" thickBot="1">
      <c r="A12" s="3" t="s">
        <v>1</v>
      </c>
      <c r="B12" s="3" t="s">
        <v>37</v>
      </c>
      <c r="C12" s="8">
        <v>1100000</v>
      </c>
      <c r="D12" s="18">
        <v>3</v>
      </c>
      <c r="E12" s="28">
        <f t="shared" si="0"/>
        <v>366666.66666666669</v>
      </c>
      <c r="F12" s="19"/>
    </row>
    <row r="13" spans="1:6" ht="13.5" thickBot="1">
      <c r="A13" s="3" t="s">
        <v>44</v>
      </c>
      <c r="B13" s="3" t="s">
        <v>45</v>
      </c>
      <c r="C13" s="15">
        <v>91306</v>
      </c>
      <c r="D13" s="18">
        <v>1</v>
      </c>
      <c r="E13" s="28">
        <f t="shared" si="0"/>
        <v>91306</v>
      </c>
      <c r="F13" s="19"/>
    </row>
    <row r="14" spans="1:6" ht="13.5" thickBot="1">
      <c r="A14" s="22"/>
      <c r="B14" s="22"/>
      <c r="C14" s="15"/>
      <c r="D14" s="18"/>
      <c r="E14" s="28"/>
      <c r="F14" s="19"/>
    </row>
    <row r="15" spans="1:6" ht="26.25" thickBot="1">
      <c r="A15" s="5" t="s">
        <v>24</v>
      </c>
      <c r="B15" s="4" t="s">
        <v>23</v>
      </c>
      <c r="C15" s="8">
        <v>108822.18</v>
      </c>
      <c r="D15" s="11">
        <v>2</v>
      </c>
      <c r="E15" s="28">
        <f t="shared" si="0"/>
        <v>54411.09</v>
      </c>
      <c r="F15" s="19"/>
    </row>
    <row r="16" spans="1:6" ht="13.5" thickBot="1">
      <c r="A16" s="22"/>
      <c r="B16" s="22"/>
      <c r="C16" s="15"/>
      <c r="D16" s="18"/>
      <c r="E16" s="28"/>
      <c r="F16" s="19">
        <f>SUM(E15:E15)</f>
        <v>54411.09</v>
      </c>
    </row>
    <row r="17" spans="1:6" ht="13.5" thickBot="1">
      <c r="A17" s="3" t="s">
        <v>6</v>
      </c>
      <c r="B17" s="3" t="s">
        <v>15</v>
      </c>
      <c r="C17" s="15">
        <v>500000</v>
      </c>
      <c r="D17" s="18">
        <v>1</v>
      </c>
      <c r="E17" s="28">
        <f t="shared" si="0"/>
        <v>500000</v>
      </c>
      <c r="F17" s="17"/>
    </row>
    <row r="18" spans="1:6" ht="13.5" thickBot="1">
      <c r="A18" s="3" t="s">
        <v>12</v>
      </c>
      <c r="B18" s="3" t="s">
        <v>11</v>
      </c>
      <c r="C18" s="15">
        <v>950000</v>
      </c>
      <c r="D18" s="18">
        <v>1</v>
      </c>
      <c r="E18" s="28">
        <f t="shared" si="0"/>
        <v>950000</v>
      </c>
      <c r="F18" s="19"/>
    </row>
    <row r="19" spans="1:6" ht="13.5" thickBot="1">
      <c r="A19" s="3" t="s">
        <v>14</v>
      </c>
      <c r="B19" s="3" t="s">
        <v>11</v>
      </c>
      <c r="C19" s="15">
        <v>250000</v>
      </c>
      <c r="D19" s="18">
        <v>3</v>
      </c>
      <c r="E19" s="28">
        <f t="shared" ref="E19:E30" si="1">C19/D19</f>
        <v>83333.333333333328</v>
      </c>
      <c r="F19" s="19"/>
    </row>
    <row r="20" spans="1:6" ht="13.5" thickBot="1">
      <c r="A20" s="22"/>
      <c r="B20" s="22"/>
      <c r="C20" s="15"/>
      <c r="D20" s="18"/>
      <c r="E20" s="28"/>
      <c r="F20" s="19">
        <f>SUM(E17:E19)</f>
        <v>1533333.3333333333</v>
      </c>
    </row>
    <row r="21" spans="1:6" ht="26.25" thickBot="1">
      <c r="A21" s="3" t="s">
        <v>0</v>
      </c>
      <c r="B21" s="3" t="s">
        <v>16</v>
      </c>
      <c r="C21" s="15">
        <v>1350000</v>
      </c>
      <c r="D21" s="18">
        <v>5</v>
      </c>
      <c r="E21" s="28">
        <f t="shared" si="1"/>
        <v>270000</v>
      </c>
      <c r="F21" s="19"/>
    </row>
    <row r="22" spans="1:6" ht="13.5" thickBot="1">
      <c r="A22" s="22"/>
      <c r="B22" s="22"/>
      <c r="C22" s="15"/>
      <c r="D22" s="18"/>
      <c r="E22" s="28"/>
      <c r="F22" s="19"/>
    </row>
    <row r="23" spans="1:6" ht="26.25" thickBot="1">
      <c r="A23" s="3" t="s">
        <v>2</v>
      </c>
      <c r="B23" s="3" t="s">
        <v>36</v>
      </c>
      <c r="C23" s="15">
        <v>150000</v>
      </c>
      <c r="D23" s="18">
        <v>5</v>
      </c>
      <c r="E23" s="28">
        <f t="shared" si="1"/>
        <v>30000</v>
      </c>
      <c r="F23" s="19"/>
    </row>
    <row r="24" spans="1:6" ht="13.5" thickBot="1">
      <c r="A24" s="22"/>
      <c r="B24" s="22"/>
      <c r="C24" s="15"/>
      <c r="D24" s="18"/>
      <c r="E24" s="28"/>
      <c r="F24" s="19">
        <v>30000</v>
      </c>
    </row>
    <row r="25" spans="1:6" ht="13.5" thickBot="1">
      <c r="A25" s="3" t="s">
        <v>46</v>
      </c>
      <c r="B25" s="3" t="s">
        <v>47</v>
      </c>
      <c r="C25" s="15">
        <v>150000</v>
      </c>
      <c r="D25" s="18">
        <v>5</v>
      </c>
      <c r="E25" s="28">
        <f t="shared" si="1"/>
        <v>30000</v>
      </c>
      <c r="F25" s="19"/>
    </row>
    <row r="26" spans="1:6" ht="13.5" thickBot="1">
      <c r="A26" s="3" t="s">
        <v>57</v>
      </c>
      <c r="B26" s="3" t="s">
        <v>58</v>
      </c>
      <c r="C26" s="15"/>
      <c r="D26" s="18"/>
      <c r="E26" s="29">
        <v>25000</v>
      </c>
      <c r="F26" s="19"/>
    </row>
    <row r="27" spans="1:6" ht="13.5" thickBot="1">
      <c r="A27" s="24"/>
      <c r="B27" s="23"/>
      <c r="C27" s="8"/>
      <c r="D27" s="11"/>
      <c r="E27" s="32"/>
      <c r="F27" s="19"/>
    </row>
    <row r="28" spans="1:6" ht="26.25" thickBot="1">
      <c r="A28" s="3" t="s">
        <v>48</v>
      </c>
      <c r="B28" s="3" t="s">
        <v>8</v>
      </c>
      <c r="C28" s="15">
        <v>150000</v>
      </c>
      <c r="D28" s="18">
        <v>5</v>
      </c>
      <c r="E28" s="28">
        <f t="shared" si="1"/>
        <v>30000</v>
      </c>
      <c r="F28" s="19"/>
    </row>
    <row r="29" spans="1:6" ht="13.5" thickBot="1">
      <c r="A29" s="22"/>
      <c r="B29" s="22"/>
      <c r="C29" s="15"/>
      <c r="D29" s="18"/>
      <c r="E29" s="28"/>
      <c r="F29" s="19">
        <v>30000</v>
      </c>
    </row>
    <row r="30" spans="1:6" ht="26.25" thickBot="1">
      <c r="A30" s="5" t="s">
        <v>26</v>
      </c>
      <c r="B30" s="4" t="s">
        <v>25</v>
      </c>
      <c r="C30" s="8">
        <v>383988.64</v>
      </c>
      <c r="D30" s="11">
        <v>4</v>
      </c>
      <c r="E30" s="28">
        <f t="shared" si="1"/>
        <v>95997.16</v>
      </c>
      <c r="F30" s="19"/>
    </row>
    <row r="31" spans="1:6" ht="13.5" thickBot="1">
      <c r="A31" s="24"/>
      <c r="B31" s="23"/>
      <c r="C31" s="8"/>
      <c r="D31" s="11"/>
      <c r="E31" s="28"/>
      <c r="F31" s="19">
        <f>SUM(E30:E30)</f>
        <v>95997.16</v>
      </c>
    </row>
    <row r="32" spans="1:6" ht="13.5" thickBot="1">
      <c r="A32" s="3" t="s">
        <v>59</v>
      </c>
      <c r="B32" s="3" t="s">
        <v>27</v>
      </c>
      <c r="C32" s="8"/>
      <c r="D32" s="18"/>
      <c r="E32" s="29">
        <v>25000</v>
      </c>
      <c r="F32" s="19"/>
    </row>
    <row r="33" spans="1:6" ht="27.75" customHeight="1" thickBot="1">
      <c r="A33" s="5" t="s">
        <v>28</v>
      </c>
      <c r="B33" s="4" t="s">
        <v>27</v>
      </c>
      <c r="C33" s="8">
        <v>3102448.7</v>
      </c>
      <c r="D33" s="11">
        <v>5</v>
      </c>
      <c r="E33" s="28">
        <f t="shared" ref="E33:E48" si="2">C33/D33</f>
        <v>620489.74</v>
      </c>
      <c r="F33" s="19"/>
    </row>
    <row r="34" spans="1:6" ht="13.5" thickBot="1">
      <c r="A34" s="22"/>
      <c r="B34" s="22"/>
      <c r="C34" s="15"/>
      <c r="D34" s="18"/>
      <c r="E34" s="28"/>
      <c r="F34" s="19">
        <f>SUM(E33:E33)</f>
        <v>620489.74</v>
      </c>
    </row>
    <row r="35" spans="1:6" ht="26.25" thickBot="1">
      <c r="A35" s="5" t="s">
        <v>33</v>
      </c>
      <c r="B35" s="4" t="s">
        <v>22</v>
      </c>
      <c r="C35" s="8">
        <v>71281.5</v>
      </c>
      <c r="D35" s="11">
        <v>3</v>
      </c>
      <c r="E35" s="28">
        <f t="shared" si="2"/>
        <v>23760.5</v>
      </c>
      <c r="F35" s="19"/>
    </row>
    <row r="36" spans="1:6" ht="13.5" thickBot="1">
      <c r="A36" s="5" t="s">
        <v>32</v>
      </c>
      <c r="B36" s="4" t="s">
        <v>31</v>
      </c>
      <c r="C36" s="8">
        <v>9609.14</v>
      </c>
      <c r="D36" s="11">
        <v>1</v>
      </c>
      <c r="E36" s="28">
        <f t="shared" si="2"/>
        <v>9609.14</v>
      </c>
      <c r="F36" s="19"/>
    </row>
    <row r="37" spans="1:6" ht="13.5" thickBot="1">
      <c r="A37" s="5" t="s">
        <v>60</v>
      </c>
      <c r="B37" s="4" t="s">
        <v>22</v>
      </c>
      <c r="C37" s="8"/>
      <c r="D37" s="11"/>
      <c r="E37" s="29">
        <v>30000</v>
      </c>
      <c r="F37" s="19"/>
    </row>
    <row r="38" spans="1:6" ht="13.5" thickBot="1">
      <c r="A38" s="22"/>
      <c r="B38" s="22"/>
      <c r="C38" s="15"/>
      <c r="D38" s="18"/>
      <c r="E38" s="28"/>
      <c r="F38" s="19">
        <f>SUM(E35:E36)</f>
        <v>33369.64</v>
      </c>
    </row>
    <row r="39" spans="1:6" ht="26.25" thickBot="1">
      <c r="A39" s="3" t="s">
        <v>50</v>
      </c>
      <c r="B39" s="3" t="s">
        <v>49</v>
      </c>
      <c r="C39" s="15"/>
      <c r="D39" s="18"/>
      <c r="E39" s="29">
        <v>50000</v>
      </c>
      <c r="F39" s="19"/>
    </row>
    <row r="40" spans="1:6" ht="13.5" thickBot="1">
      <c r="A40" s="22"/>
      <c r="B40" s="22"/>
      <c r="C40" s="15"/>
      <c r="D40" s="18"/>
      <c r="E40" s="28"/>
      <c r="F40" s="19"/>
    </row>
    <row r="41" spans="1:6" ht="13.5" thickBot="1">
      <c r="A41" s="3" t="s">
        <v>51</v>
      </c>
      <c r="B41" s="3" t="s">
        <v>52</v>
      </c>
      <c r="C41" s="15"/>
      <c r="D41" s="18"/>
      <c r="E41" s="29">
        <v>100000</v>
      </c>
      <c r="F41" s="19"/>
    </row>
    <row r="42" spans="1:6" ht="13.5" thickBot="1">
      <c r="A42" s="22"/>
      <c r="B42" s="22"/>
      <c r="C42" s="15"/>
      <c r="D42" s="18"/>
      <c r="E42" s="28"/>
      <c r="F42" s="19"/>
    </row>
    <row r="43" spans="1:6" ht="26.25" thickBot="1">
      <c r="A43" s="5" t="s">
        <v>30</v>
      </c>
      <c r="B43" s="3" t="s">
        <v>9</v>
      </c>
      <c r="C43" s="15">
        <v>150000</v>
      </c>
      <c r="D43" s="18">
        <v>2</v>
      </c>
      <c r="E43" s="28">
        <f t="shared" si="2"/>
        <v>75000</v>
      </c>
      <c r="F43" s="19"/>
    </row>
    <row r="44" spans="1:6" ht="13.5" thickBot="1">
      <c r="A44" s="24"/>
      <c r="B44" s="22"/>
      <c r="C44" s="15"/>
      <c r="D44" s="18"/>
      <c r="E44" s="28"/>
      <c r="F44" s="19">
        <f>SUM(E43:E43)</f>
        <v>75000</v>
      </c>
    </row>
    <row r="45" spans="1:6" ht="26.25" thickBot="1">
      <c r="A45" s="3" t="s">
        <v>10</v>
      </c>
      <c r="B45" s="3" t="s">
        <v>38</v>
      </c>
      <c r="C45" s="15">
        <v>100000</v>
      </c>
      <c r="D45" s="18">
        <v>1</v>
      </c>
      <c r="E45" s="28">
        <f t="shared" si="2"/>
        <v>100000</v>
      </c>
      <c r="F45" s="19"/>
    </row>
    <row r="46" spans="1:6" ht="13.5" thickBot="1">
      <c r="A46" s="3" t="s">
        <v>53</v>
      </c>
      <c r="B46" s="3" t="s">
        <v>39</v>
      </c>
      <c r="C46" s="15">
        <v>100000</v>
      </c>
      <c r="D46" s="18">
        <v>1</v>
      </c>
      <c r="E46" s="28">
        <f t="shared" si="2"/>
        <v>100000</v>
      </c>
      <c r="F46" s="19"/>
    </row>
    <row r="47" spans="1:6" ht="13.5" thickBot="1">
      <c r="A47" s="22"/>
      <c r="B47" s="22"/>
      <c r="C47" s="15"/>
      <c r="D47" s="18"/>
      <c r="E47" s="28"/>
      <c r="F47" s="19">
        <f>SUM(E45:E46)</f>
        <v>200000</v>
      </c>
    </row>
    <row r="48" spans="1:6" ht="13.5" thickBot="1">
      <c r="A48" s="3" t="s">
        <v>3</v>
      </c>
      <c r="B48" s="3" t="s">
        <v>7</v>
      </c>
      <c r="C48" s="15">
        <v>1600000</v>
      </c>
      <c r="D48" s="18">
        <v>5</v>
      </c>
      <c r="E48" s="28">
        <f t="shared" si="2"/>
        <v>320000</v>
      </c>
      <c r="F48" s="19"/>
    </row>
    <row r="49" spans="1:6">
      <c r="A49" s="21"/>
      <c r="B49" s="21"/>
      <c r="D49" s="9"/>
      <c r="E49" s="28"/>
      <c r="F49" s="16">
        <f>SUM(E48:E48)</f>
        <v>320000</v>
      </c>
    </row>
    <row r="50" spans="1:6" ht="13.5" thickBot="1">
      <c r="A50" s="20" t="s">
        <v>61</v>
      </c>
      <c r="B50" s="20" t="s">
        <v>62</v>
      </c>
      <c r="C50" s="1"/>
      <c r="D50" s="1"/>
      <c r="E50" s="33">
        <v>50000</v>
      </c>
      <c r="F50" s="19"/>
    </row>
    <row r="51" spans="1:6" ht="13.5" thickBot="1">
      <c r="A51" s="26"/>
      <c r="B51" s="27"/>
      <c r="C51" s="15"/>
      <c r="D51" s="14"/>
      <c r="E51" s="34"/>
      <c r="F51" s="19">
        <f>SUM(E52:E52)</f>
        <v>30000</v>
      </c>
    </row>
    <row r="52" spans="1:6" ht="13.5" thickBot="1">
      <c r="A52" s="3" t="s">
        <v>55</v>
      </c>
      <c r="B52" s="3" t="s">
        <v>54</v>
      </c>
      <c r="C52" s="15">
        <v>150000</v>
      </c>
      <c r="D52" s="18">
        <v>5</v>
      </c>
      <c r="E52" s="28">
        <f>C52/D52</f>
        <v>30000</v>
      </c>
      <c r="F52" s="19"/>
    </row>
    <row r="53" spans="1:6">
      <c r="F53" s="19"/>
    </row>
    <row r="54" spans="1:6">
      <c r="E54" s="35">
        <f>SUM(E2:E52)</f>
        <v>4243707.0693333335</v>
      </c>
      <c r="F54" s="19"/>
    </row>
    <row r="55" spans="1:6">
      <c r="F55" s="19"/>
    </row>
    <row r="56" spans="1:6">
      <c r="F56" s="19"/>
    </row>
    <row r="57" spans="1:6">
      <c r="F57" s="19"/>
    </row>
    <row r="58" spans="1:6">
      <c r="F58" s="19"/>
    </row>
    <row r="59" spans="1:6">
      <c r="F59" s="19"/>
    </row>
    <row r="60" spans="1:6">
      <c r="F60" s="19"/>
    </row>
    <row r="61" spans="1:6">
      <c r="F61" s="19"/>
    </row>
    <row r="62" spans="1:6">
      <c r="F62" s="19"/>
    </row>
    <row r="63" spans="1:6">
      <c r="F63" s="19"/>
    </row>
    <row r="64" spans="1:6">
      <c r="F64" s="19"/>
    </row>
    <row r="65" spans="6:6">
      <c r="F65" s="19"/>
    </row>
  </sheetData>
  <sortState ref="A2:H254">
    <sortCondition ref="B2:B254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DCA FPM Services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PRESTON Karen</dc:creator>
  <cp:lastModifiedBy>jelusig</cp:lastModifiedBy>
  <cp:lastPrinted>2016-02-17T16:25:01Z</cp:lastPrinted>
  <dcterms:created xsi:type="dcterms:W3CDTF">2015-12-21T20:53:40Z</dcterms:created>
  <dcterms:modified xsi:type="dcterms:W3CDTF">2016-02-17T16:29:06Z</dcterms:modified>
</cp:coreProperties>
</file>