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3\DCM\DCA Director\Budget\FY 2019\Rate Drivers\"/>
    </mc:Choice>
  </mc:AlternateContent>
  <bookViews>
    <workbookView xWindow="0" yWindow="0" windowWidth="23040" windowHeight="10470" tabRatio="878"/>
  </bookViews>
  <sheets>
    <sheet name="Distribution Instructions" sheetId="38" r:id="rId1"/>
    <sheet name=" FY2019 Distribution Updates" sheetId="1" r:id="rId2"/>
  </sheets>
  <externalReferences>
    <externalReference r:id="rId3"/>
    <externalReference r:id="rId4"/>
  </externalReferences>
  <definedNames>
    <definedName name="_xlnm._FilterDatabase" localSheetId="1" hidden="1">' FY2019 Distribution Updates'!$A$2:$U$244</definedName>
    <definedName name="_Order1" hidden="1">255</definedName>
    <definedName name="_Sort" hidden="1">#REF!</definedName>
    <definedName name="MCSO1" hidden="1">[1]DOH!#REF!</definedName>
    <definedName name="MCSO2" hidden="1">[2]DOH!#REF!</definedName>
    <definedName name="_xlnm.Print_Area" localSheetId="0">'Distribution Instructions'!$B$1:$B$34</definedName>
  </definedNames>
  <calcPr calcId="162913"/>
</workbook>
</file>

<file path=xl/calcChain.xml><?xml version="1.0" encoding="utf-8"?>
<calcChain xmlns="http://schemas.openxmlformats.org/spreadsheetml/2006/main">
  <c r="P193" i="1" l="1"/>
  <c r="N193" i="1"/>
  <c r="U19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3" i="1"/>
  <c r="P114" i="1"/>
  <c r="P115" i="1"/>
  <c r="P116" i="1"/>
  <c r="P117" i="1"/>
  <c r="P118" i="1"/>
  <c r="P119" i="1"/>
  <c r="P120" i="1"/>
  <c r="P121" i="1"/>
  <c r="P122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N235" i="1" l="1"/>
  <c r="U235" i="1" s="1"/>
  <c r="N4" i="1"/>
  <c r="U4" i="1" s="1"/>
  <c r="N5" i="1"/>
  <c r="U5" i="1" s="1"/>
  <c r="N6" i="1"/>
  <c r="U6" i="1" s="1"/>
  <c r="N7" i="1"/>
  <c r="U7" i="1" s="1"/>
  <c r="N8" i="1"/>
  <c r="U8" i="1" s="1"/>
  <c r="N9" i="1"/>
  <c r="U9" i="1" s="1"/>
  <c r="N10" i="1"/>
  <c r="U10" i="1" s="1"/>
  <c r="N11" i="1"/>
  <c r="U11" i="1" s="1"/>
  <c r="N12" i="1"/>
  <c r="U12" i="1" s="1"/>
  <c r="N13" i="1"/>
  <c r="U13" i="1" s="1"/>
  <c r="N14" i="1"/>
  <c r="U14" i="1" s="1"/>
  <c r="N15" i="1"/>
  <c r="U15" i="1" s="1"/>
  <c r="N16" i="1"/>
  <c r="U16" i="1" s="1"/>
  <c r="N17" i="1"/>
  <c r="U17" i="1" s="1"/>
  <c r="N18" i="1"/>
  <c r="U18" i="1" s="1"/>
  <c r="N19" i="1"/>
  <c r="U19" i="1" s="1"/>
  <c r="N20" i="1"/>
  <c r="U20" i="1" s="1"/>
  <c r="N21" i="1"/>
  <c r="U21" i="1" s="1"/>
  <c r="N22" i="1"/>
  <c r="U22" i="1" s="1"/>
  <c r="N23" i="1"/>
  <c r="U23" i="1" s="1"/>
  <c r="N24" i="1"/>
  <c r="U24" i="1" s="1"/>
  <c r="N25" i="1"/>
  <c r="U25" i="1" s="1"/>
  <c r="N26" i="1"/>
  <c r="U26" i="1" s="1"/>
  <c r="N27" i="1"/>
  <c r="U27" i="1" s="1"/>
  <c r="N28" i="1"/>
  <c r="U28" i="1" s="1"/>
  <c r="N29" i="1"/>
  <c r="U29" i="1" s="1"/>
  <c r="N30" i="1"/>
  <c r="U30" i="1" s="1"/>
  <c r="N31" i="1"/>
  <c r="U31" i="1" s="1"/>
  <c r="N32" i="1"/>
  <c r="U32" i="1" s="1"/>
  <c r="N33" i="1"/>
  <c r="U33" i="1" s="1"/>
  <c r="N34" i="1"/>
  <c r="U34" i="1" s="1"/>
  <c r="N35" i="1"/>
  <c r="U35" i="1" s="1"/>
  <c r="N36" i="1"/>
  <c r="U36" i="1" s="1"/>
  <c r="N37" i="1"/>
  <c r="U37" i="1" s="1"/>
  <c r="N38" i="1"/>
  <c r="U38" i="1" s="1"/>
  <c r="N39" i="1"/>
  <c r="U39" i="1" s="1"/>
  <c r="N40" i="1"/>
  <c r="U40" i="1" s="1"/>
  <c r="N41" i="1"/>
  <c r="U41" i="1" s="1"/>
  <c r="N42" i="1"/>
  <c r="U42" i="1" s="1"/>
  <c r="N43" i="1"/>
  <c r="U43" i="1" s="1"/>
  <c r="N44" i="1"/>
  <c r="U44" i="1" s="1"/>
  <c r="N45" i="1"/>
  <c r="U45" i="1" s="1"/>
  <c r="N46" i="1"/>
  <c r="U46" i="1" s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U64" i="1" s="1"/>
  <c r="N65" i="1"/>
  <c r="U65" i="1" s="1"/>
  <c r="N66" i="1"/>
  <c r="U66" i="1" s="1"/>
  <c r="N67" i="1"/>
  <c r="U67" i="1" s="1"/>
  <c r="N68" i="1"/>
  <c r="U68" i="1" s="1"/>
  <c r="N69" i="1"/>
  <c r="U69" i="1" s="1"/>
  <c r="N70" i="1"/>
  <c r="U70" i="1" s="1"/>
  <c r="N71" i="1"/>
  <c r="U71" i="1" s="1"/>
  <c r="N72" i="1"/>
  <c r="U72" i="1" s="1"/>
  <c r="N73" i="1"/>
  <c r="U73" i="1" s="1"/>
  <c r="N74" i="1"/>
  <c r="U74" i="1" s="1"/>
  <c r="N75" i="1"/>
  <c r="U75" i="1" s="1"/>
  <c r="N76" i="1"/>
  <c r="U76" i="1" s="1"/>
  <c r="N77" i="1"/>
  <c r="U77" i="1" s="1"/>
  <c r="N78" i="1"/>
  <c r="U78" i="1" s="1"/>
  <c r="N79" i="1"/>
  <c r="U79" i="1" s="1"/>
  <c r="N80" i="1"/>
  <c r="U80" i="1" s="1"/>
  <c r="N81" i="1"/>
  <c r="U81" i="1" s="1"/>
  <c r="N82" i="1"/>
  <c r="U82" i="1" s="1"/>
  <c r="N83" i="1"/>
  <c r="U83" i="1" s="1"/>
  <c r="N84" i="1"/>
  <c r="U84" i="1" s="1"/>
  <c r="N85" i="1"/>
  <c r="U85" i="1" s="1"/>
  <c r="N86" i="1"/>
  <c r="U86" i="1" s="1"/>
  <c r="N87" i="1"/>
  <c r="U87" i="1" s="1"/>
  <c r="N88" i="1"/>
  <c r="U88" i="1" s="1"/>
  <c r="N89" i="1"/>
  <c r="U89" i="1" s="1"/>
  <c r="N90" i="1"/>
  <c r="U90" i="1" s="1"/>
  <c r="N91" i="1"/>
  <c r="U91" i="1" s="1"/>
  <c r="N92" i="1"/>
  <c r="U92" i="1" s="1"/>
  <c r="N93" i="1"/>
  <c r="U93" i="1" s="1"/>
  <c r="N94" i="1"/>
  <c r="U94" i="1" s="1"/>
  <c r="N95" i="1"/>
  <c r="N96" i="1"/>
  <c r="U96" i="1" s="1"/>
  <c r="N97" i="1"/>
  <c r="U97" i="1" s="1"/>
  <c r="N98" i="1"/>
  <c r="U98" i="1" s="1"/>
  <c r="N99" i="1"/>
  <c r="U99" i="1" s="1"/>
  <c r="N100" i="1"/>
  <c r="U100" i="1" s="1"/>
  <c r="N101" i="1"/>
  <c r="U101" i="1" s="1"/>
  <c r="N102" i="1"/>
  <c r="U102" i="1" s="1"/>
  <c r="N103" i="1"/>
  <c r="U103" i="1" s="1"/>
  <c r="N104" i="1"/>
  <c r="U104" i="1" s="1"/>
  <c r="N105" i="1"/>
  <c r="U105" i="1" s="1"/>
  <c r="N106" i="1"/>
  <c r="U106" i="1" s="1"/>
  <c r="N107" i="1"/>
  <c r="U107" i="1" s="1"/>
  <c r="N108" i="1"/>
  <c r="U108" i="1" s="1"/>
  <c r="N109" i="1"/>
  <c r="U109" i="1" s="1"/>
  <c r="N110" i="1"/>
  <c r="U110" i="1" s="1"/>
  <c r="N111" i="1"/>
  <c r="U111" i="1" s="1"/>
  <c r="N112" i="1"/>
  <c r="N113" i="1"/>
  <c r="U113" i="1" s="1"/>
  <c r="N114" i="1"/>
  <c r="U114" i="1" s="1"/>
  <c r="N115" i="1"/>
  <c r="U115" i="1" s="1"/>
  <c r="N116" i="1"/>
  <c r="U116" i="1" s="1"/>
  <c r="N117" i="1"/>
  <c r="U117" i="1" s="1"/>
  <c r="N118" i="1"/>
  <c r="U118" i="1" s="1"/>
  <c r="N119" i="1"/>
  <c r="U119" i="1" s="1"/>
  <c r="N120" i="1"/>
  <c r="U120" i="1" s="1"/>
  <c r="N121" i="1"/>
  <c r="U121" i="1" s="1"/>
  <c r="N122" i="1"/>
  <c r="U122" i="1" s="1"/>
  <c r="N123" i="1"/>
  <c r="N124" i="1"/>
  <c r="N125" i="1"/>
  <c r="U125" i="1" s="1"/>
  <c r="N126" i="1"/>
  <c r="U126" i="1" s="1"/>
  <c r="N127" i="1"/>
  <c r="U127" i="1" s="1"/>
  <c r="N128" i="1"/>
  <c r="U128" i="1" s="1"/>
  <c r="N129" i="1"/>
  <c r="U129" i="1" s="1"/>
  <c r="N130" i="1"/>
  <c r="U130" i="1" s="1"/>
  <c r="N131" i="1"/>
  <c r="U131" i="1" s="1"/>
  <c r="N132" i="1"/>
  <c r="U132" i="1" s="1"/>
  <c r="N133" i="1"/>
  <c r="U133" i="1" s="1"/>
  <c r="N134" i="1"/>
  <c r="U134" i="1" s="1"/>
  <c r="N135" i="1"/>
  <c r="U135" i="1" s="1"/>
  <c r="N136" i="1"/>
  <c r="U136" i="1" s="1"/>
  <c r="N137" i="1"/>
  <c r="U137" i="1" s="1"/>
  <c r="N138" i="1"/>
  <c r="U138" i="1" s="1"/>
  <c r="N139" i="1"/>
  <c r="U139" i="1" s="1"/>
  <c r="N140" i="1"/>
  <c r="U140" i="1" s="1"/>
  <c r="N141" i="1"/>
  <c r="N142" i="1"/>
  <c r="U142" i="1" s="1"/>
  <c r="N143" i="1"/>
  <c r="U143" i="1" s="1"/>
  <c r="N144" i="1"/>
  <c r="U144" i="1" s="1"/>
  <c r="N145" i="1"/>
  <c r="U145" i="1" s="1"/>
  <c r="N146" i="1"/>
  <c r="U146" i="1" s="1"/>
  <c r="N147" i="1"/>
  <c r="U147" i="1" s="1"/>
  <c r="N148" i="1"/>
  <c r="U148" i="1" s="1"/>
  <c r="N149" i="1"/>
  <c r="U149" i="1" s="1"/>
  <c r="N150" i="1"/>
  <c r="U150" i="1" s="1"/>
  <c r="N151" i="1"/>
  <c r="U151" i="1" s="1"/>
  <c r="N152" i="1"/>
  <c r="U152" i="1" s="1"/>
  <c r="N153" i="1"/>
  <c r="U153" i="1" s="1"/>
  <c r="N154" i="1"/>
  <c r="U154" i="1" s="1"/>
  <c r="N155" i="1"/>
  <c r="U155" i="1" s="1"/>
  <c r="N156" i="1"/>
  <c r="U156" i="1" s="1"/>
  <c r="N157" i="1"/>
  <c r="U157" i="1" s="1"/>
  <c r="N158" i="1"/>
  <c r="U158" i="1" s="1"/>
  <c r="N159" i="1"/>
  <c r="U159" i="1" s="1"/>
  <c r="N160" i="1"/>
  <c r="U160" i="1" s="1"/>
  <c r="N161" i="1"/>
  <c r="U161" i="1" s="1"/>
  <c r="N162" i="1"/>
  <c r="U162" i="1" s="1"/>
  <c r="N163" i="1"/>
  <c r="U163" i="1" s="1"/>
  <c r="N164" i="1"/>
  <c r="U164" i="1" s="1"/>
  <c r="N165" i="1"/>
  <c r="U165" i="1" s="1"/>
  <c r="N166" i="1"/>
  <c r="U166" i="1" s="1"/>
  <c r="N167" i="1"/>
  <c r="U167" i="1" s="1"/>
  <c r="N168" i="1"/>
  <c r="U168" i="1" s="1"/>
  <c r="N169" i="1"/>
  <c r="U169" i="1" s="1"/>
  <c r="N170" i="1"/>
  <c r="U170" i="1" s="1"/>
  <c r="N171" i="1"/>
  <c r="U171" i="1" s="1"/>
  <c r="N172" i="1"/>
  <c r="U172" i="1" s="1"/>
  <c r="N173" i="1"/>
  <c r="U173" i="1" s="1"/>
  <c r="N174" i="1"/>
  <c r="U174" i="1" s="1"/>
  <c r="N175" i="1"/>
  <c r="U175" i="1" s="1"/>
  <c r="N176" i="1"/>
  <c r="N177" i="1"/>
  <c r="N178" i="1"/>
  <c r="N179" i="1"/>
  <c r="U179" i="1" s="1"/>
  <c r="N180" i="1"/>
  <c r="U180" i="1" s="1"/>
  <c r="N181" i="1"/>
  <c r="U181" i="1" s="1"/>
  <c r="N182" i="1"/>
  <c r="U182" i="1" s="1"/>
  <c r="N183" i="1"/>
  <c r="U183" i="1" s="1"/>
  <c r="N184" i="1"/>
  <c r="U184" i="1" s="1"/>
  <c r="N185" i="1"/>
  <c r="U185" i="1" s="1"/>
  <c r="N186" i="1"/>
  <c r="U186" i="1" s="1"/>
  <c r="N187" i="1"/>
  <c r="U187" i="1" s="1"/>
  <c r="N188" i="1"/>
  <c r="U188" i="1" s="1"/>
  <c r="N189" i="1"/>
  <c r="U189" i="1" s="1"/>
  <c r="N190" i="1"/>
  <c r="U190" i="1" s="1"/>
  <c r="N191" i="1"/>
  <c r="U191" i="1" s="1"/>
  <c r="N192" i="1"/>
  <c r="U192" i="1" s="1"/>
  <c r="N194" i="1"/>
  <c r="U194" i="1" s="1"/>
  <c r="N195" i="1"/>
  <c r="U195" i="1" s="1"/>
  <c r="N196" i="1"/>
  <c r="U196" i="1" s="1"/>
  <c r="N197" i="1"/>
  <c r="U197" i="1" s="1"/>
  <c r="N198" i="1"/>
  <c r="U198" i="1" s="1"/>
  <c r="N199" i="1"/>
  <c r="U199" i="1" s="1"/>
  <c r="N200" i="1"/>
  <c r="U200" i="1" s="1"/>
  <c r="N201" i="1"/>
  <c r="U201" i="1" s="1"/>
  <c r="N202" i="1"/>
  <c r="U202" i="1" s="1"/>
  <c r="N203" i="1"/>
  <c r="U203" i="1" s="1"/>
  <c r="N204" i="1"/>
  <c r="U204" i="1" s="1"/>
  <c r="N205" i="1"/>
  <c r="U205" i="1" s="1"/>
  <c r="N206" i="1"/>
  <c r="U206" i="1" s="1"/>
  <c r="N207" i="1"/>
  <c r="U207" i="1" s="1"/>
  <c r="N208" i="1"/>
  <c r="U208" i="1" s="1"/>
  <c r="N209" i="1"/>
  <c r="U209" i="1" s="1"/>
  <c r="N210" i="1"/>
  <c r="U210" i="1" s="1"/>
  <c r="N211" i="1"/>
  <c r="U211" i="1" s="1"/>
  <c r="N212" i="1"/>
  <c r="U212" i="1" s="1"/>
  <c r="N213" i="1"/>
  <c r="U213" i="1" s="1"/>
  <c r="N214" i="1"/>
  <c r="U214" i="1" s="1"/>
  <c r="N215" i="1"/>
  <c r="U215" i="1" s="1"/>
  <c r="N216" i="1"/>
  <c r="U216" i="1" s="1"/>
  <c r="N217" i="1"/>
  <c r="U217" i="1" s="1"/>
  <c r="N218" i="1"/>
  <c r="U218" i="1" s="1"/>
  <c r="N219" i="1"/>
  <c r="U219" i="1" s="1"/>
  <c r="N220" i="1"/>
  <c r="U220" i="1" s="1"/>
  <c r="N221" i="1"/>
  <c r="U221" i="1" s="1"/>
  <c r="N222" i="1"/>
  <c r="U222" i="1" s="1"/>
  <c r="N223" i="1"/>
  <c r="U223" i="1" s="1"/>
  <c r="N224" i="1"/>
  <c r="U224" i="1" s="1"/>
  <c r="N225" i="1"/>
  <c r="U225" i="1" s="1"/>
  <c r="N226" i="1"/>
  <c r="U226" i="1" s="1"/>
  <c r="N227" i="1"/>
  <c r="U227" i="1" s="1"/>
  <c r="N228" i="1"/>
  <c r="U228" i="1" s="1"/>
  <c r="N229" i="1"/>
  <c r="U229" i="1" s="1"/>
  <c r="N230" i="1"/>
  <c r="U230" i="1" s="1"/>
  <c r="N231" i="1"/>
  <c r="U231" i="1" s="1"/>
  <c r="N232" i="1"/>
  <c r="U232" i="1" s="1"/>
  <c r="N233" i="1"/>
  <c r="U233" i="1" s="1"/>
  <c r="N234" i="1"/>
  <c r="U234" i="1" s="1"/>
  <c r="N236" i="1"/>
  <c r="U236" i="1" s="1"/>
  <c r="N237" i="1"/>
  <c r="U237" i="1" s="1"/>
  <c r="N238" i="1"/>
  <c r="U238" i="1" s="1"/>
  <c r="N239" i="1"/>
  <c r="U239" i="1" s="1"/>
  <c r="N240" i="1"/>
  <c r="U240" i="1" s="1"/>
  <c r="N241" i="1"/>
  <c r="U241" i="1" s="1"/>
  <c r="N242" i="1"/>
  <c r="N243" i="1"/>
  <c r="U243" i="1" s="1"/>
  <c r="N3" i="1"/>
  <c r="U3" i="1" s="1"/>
  <c r="P123" i="1" l="1"/>
  <c r="U123" i="1" s="1"/>
  <c r="P95" i="1"/>
  <c r="U95" i="1" s="1"/>
  <c r="P63" i="1"/>
  <c r="U63" i="1" s="1"/>
  <c r="P59" i="1"/>
  <c r="U59" i="1" s="1"/>
  <c r="P55" i="1"/>
  <c r="U55" i="1" s="1"/>
  <c r="P51" i="1"/>
  <c r="U51" i="1" s="1"/>
  <c r="P47" i="1"/>
  <c r="U47" i="1" s="1"/>
  <c r="P124" i="1"/>
  <c r="U124" i="1" s="1"/>
  <c r="P60" i="1"/>
  <c r="U60" i="1" s="1"/>
  <c r="P178" i="1"/>
  <c r="U178" i="1" s="1"/>
  <c r="P62" i="1"/>
  <c r="U62" i="1" s="1"/>
  <c r="P58" i="1"/>
  <c r="U58" i="1" s="1"/>
  <c r="P54" i="1"/>
  <c r="U54" i="1" s="1"/>
  <c r="P50" i="1"/>
  <c r="U50" i="1" s="1"/>
  <c r="P176" i="1"/>
  <c r="U176" i="1" s="1"/>
  <c r="P112" i="1"/>
  <c r="U112" i="1" s="1"/>
  <c r="P56" i="1"/>
  <c r="U56" i="1" s="1"/>
  <c r="P52" i="1"/>
  <c r="U52" i="1" s="1"/>
  <c r="P48" i="1"/>
  <c r="U48" i="1" s="1"/>
  <c r="P177" i="1"/>
  <c r="U177" i="1" s="1"/>
  <c r="P141" i="1"/>
  <c r="U141" i="1" s="1"/>
  <c r="P61" i="1"/>
  <c r="U61" i="1" s="1"/>
  <c r="P57" i="1"/>
  <c r="U57" i="1" s="1"/>
  <c r="P53" i="1"/>
  <c r="U53" i="1" s="1"/>
  <c r="P49" i="1"/>
  <c r="U49" i="1" s="1"/>
  <c r="T242" i="1" l="1"/>
  <c r="R242" i="1"/>
  <c r="U242" i="1" l="1"/>
</calcChain>
</file>

<file path=xl/sharedStrings.xml><?xml version="1.0" encoding="utf-8"?>
<sst xmlns="http://schemas.openxmlformats.org/spreadsheetml/2006/main" count="2666" uniqueCount="923">
  <si>
    <t>MCODE</t>
  </si>
  <si>
    <t>Building Name</t>
  </si>
  <si>
    <t>Address</t>
  </si>
  <si>
    <t>Route</t>
  </si>
  <si>
    <t>Dept</t>
  </si>
  <si>
    <t>Division</t>
  </si>
  <si>
    <t>Program</t>
  </si>
  <si>
    <t>Cost Object</t>
  </si>
  <si>
    <t>M077</t>
  </si>
  <si>
    <t>EAST COUNTY COURTHOUSE</t>
  </si>
  <si>
    <t>18480 SE STARK ST</t>
  </si>
  <si>
    <t>DA</t>
  </si>
  <si>
    <t>N</t>
  </si>
  <si>
    <t>M239</t>
  </si>
  <si>
    <t>119/00/0358</t>
  </si>
  <si>
    <t>JUSTICE CTR</t>
  </si>
  <si>
    <t>1120 SW 3RD</t>
  </si>
  <si>
    <t>M240</t>
  </si>
  <si>
    <t>101/06/0600</t>
  </si>
  <si>
    <t>MULTNOMAH CNTY COURTHOUSE</t>
  </si>
  <si>
    <t>1021 SW 4TH</t>
  </si>
  <si>
    <t>ADMINISTRATION</t>
  </si>
  <si>
    <t>M242</t>
  </si>
  <si>
    <t>101/08/0837</t>
  </si>
  <si>
    <t>UNIT B</t>
  </si>
  <si>
    <t>M243</t>
  </si>
  <si>
    <t>106/15/1500</t>
  </si>
  <si>
    <t>PORTLAND BLDG</t>
  </si>
  <si>
    <t>1120 SW 5TH</t>
  </si>
  <si>
    <t>1,2</t>
  </si>
  <si>
    <t>SUPPORT ENFORCEMENT (SED)</t>
  </si>
  <si>
    <t>DA SED.66</t>
  </si>
  <si>
    <t>M244</t>
  </si>
  <si>
    <t>101/08/0809</t>
  </si>
  <si>
    <t>M245</t>
  </si>
  <si>
    <t>101/08/0853</t>
  </si>
  <si>
    <t>UNIT C/GANGS</t>
  </si>
  <si>
    <t>M246</t>
  </si>
  <si>
    <t>439/00/0000</t>
  </si>
  <si>
    <t>GATEWAY CHILDRENS CENTER</t>
  </si>
  <si>
    <t>10225 E Burnside St</t>
  </si>
  <si>
    <t>MDT</t>
  </si>
  <si>
    <t>M247</t>
  </si>
  <si>
    <t>101/08/0804</t>
  </si>
  <si>
    <t>M248</t>
  </si>
  <si>
    <t>DCA</t>
  </si>
  <si>
    <t>M008</t>
  </si>
  <si>
    <t>M506</t>
  </si>
  <si>
    <t>425/00/0000</t>
  </si>
  <si>
    <t>YEON BLDG</t>
  </si>
  <si>
    <t>1620 SE 190TH GRESHAM</t>
  </si>
  <si>
    <t>FLEET</t>
  </si>
  <si>
    <t>FLEET SERVICES</t>
  </si>
  <si>
    <t>Garret Vanderzanden</t>
  </si>
  <si>
    <t>M593</t>
  </si>
  <si>
    <t>FACILITIES</t>
  </si>
  <si>
    <t>ELECTRONIC SERVICES</t>
  </si>
  <si>
    <t>DON NOVAK</t>
  </si>
  <si>
    <t>M736</t>
  </si>
  <si>
    <t>M764</t>
  </si>
  <si>
    <t>M783</t>
  </si>
  <si>
    <t>M784</t>
  </si>
  <si>
    <t>M785</t>
  </si>
  <si>
    <t>M786</t>
  </si>
  <si>
    <t>274/00/0000</t>
  </si>
  <si>
    <t>BLANCHARD F&amp;PM</t>
  </si>
  <si>
    <t>401 N DIXON</t>
  </si>
  <si>
    <t>FACILITIES &amp; PROPERTY MGMT.</t>
  </si>
  <si>
    <t>M791</t>
  </si>
  <si>
    <t>M793</t>
  </si>
  <si>
    <t>M015</t>
  </si>
  <si>
    <t>DCHS</t>
  </si>
  <si>
    <t>M016</t>
  </si>
  <si>
    <t>167/200</t>
  </si>
  <si>
    <t>LINCOLN BLDG.</t>
  </si>
  <si>
    <t>421 SW OAK</t>
  </si>
  <si>
    <t>WEATHERIZATION/ENERGY ASSIST.</t>
  </si>
  <si>
    <t>M018</t>
  </si>
  <si>
    <t>M110</t>
  </si>
  <si>
    <t>DCHS BUSINESS SERVICES</t>
  </si>
  <si>
    <t>CHIEF FINANCIAL OFFICER</t>
  </si>
  <si>
    <t>Y</t>
  </si>
  <si>
    <t>CHSBS.FIN.CGF</t>
  </si>
  <si>
    <t>M122</t>
  </si>
  <si>
    <t>MHAS</t>
  </si>
  <si>
    <t>VERITY &amp; MANAGED CARE SERVICES</t>
  </si>
  <si>
    <t>M127</t>
  </si>
  <si>
    <t>DDSD</t>
  </si>
  <si>
    <t>DD DEVELOPMNTL DISABILITY SVCS</t>
  </si>
  <si>
    <t>DD10 ADULTS 48</t>
  </si>
  <si>
    <t>M130</t>
  </si>
  <si>
    <t>167/01</t>
  </si>
  <si>
    <t>SYSTEM ADMIN-ADMINISTRATION</t>
  </si>
  <si>
    <t>M134</t>
  </si>
  <si>
    <t>161/03/0000</t>
  </si>
  <si>
    <t>MEAD BLDG</t>
  </si>
  <si>
    <t>421 SW 5TH</t>
  </si>
  <si>
    <t>M150</t>
  </si>
  <si>
    <t>SCPSS.CGF</t>
  </si>
  <si>
    <t>M161</t>
  </si>
  <si>
    <t>M171</t>
  </si>
  <si>
    <t>ADSDIVADM201XIX</t>
  </si>
  <si>
    <t>M172</t>
  </si>
  <si>
    <t>409/02/0000</t>
  </si>
  <si>
    <t>4610 SE BELMONT</t>
  </si>
  <si>
    <t>ADSDIVAPSXIX</t>
  </si>
  <si>
    <t>M191</t>
  </si>
  <si>
    <t>377/02/0000</t>
  </si>
  <si>
    <t>CHERRY BLOSSOM PLAZA</t>
  </si>
  <si>
    <t>10615 SE Cherry Blossom Drive</t>
  </si>
  <si>
    <t>ADSDIVLTCMCXIX</t>
  </si>
  <si>
    <t>M192</t>
  </si>
  <si>
    <t>M193</t>
  </si>
  <si>
    <t>322/0A/0ADS</t>
  </si>
  <si>
    <t>ADS LTC-NNE</t>
  </si>
  <si>
    <t>ADSDIVLTCNNEDXIX</t>
  </si>
  <si>
    <t>M194</t>
  </si>
  <si>
    <t>TABOR SQUARE</t>
  </si>
  <si>
    <t>ADS LTC-SOUTHEAST</t>
  </si>
  <si>
    <t>ADSDIVLTCSEDXIX</t>
  </si>
  <si>
    <t>M195</t>
  </si>
  <si>
    <t>M198</t>
  </si>
  <si>
    <t>ADSDIVAHXIX</t>
  </si>
  <si>
    <t>M219</t>
  </si>
  <si>
    <t>M257</t>
  </si>
  <si>
    <t>1ST FLOOR MAIL STOP</t>
  </si>
  <si>
    <t>M280</t>
  </si>
  <si>
    <t>M286</t>
  </si>
  <si>
    <t>M291</t>
  </si>
  <si>
    <t>M485</t>
  </si>
  <si>
    <t>M531</t>
  </si>
  <si>
    <t>M727</t>
  </si>
  <si>
    <t>437/01/0100</t>
  </si>
  <si>
    <t>MULT CO EAST-AGING</t>
  </si>
  <si>
    <t>600 NE 8TH ST, ROOM 100</t>
  </si>
  <si>
    <t>ADS LTC-EAST</t>
  </si>
  <si>
    <t>ADSDIVLTCEDXIX</t>
  </si>
  <si>
    <t>M101</t>
  </si>
  <si>
    <t>503/02/250</t>
  </si>
  <si>
    <t>MULTNOMAH BLDG</t>
  </si>
  <si>
    <t>501 SE HAWTHORNE</t>
  </si>
  <si>
    <t>DCJ</t>
  </si>
  <si>
    <t>DIRECTOR'S OFFICE</t>
  </si>
  <si>
    <t>JOYCE RESARE</t>
  </si>
  <si>
    <t>M212</t>
  </si>
  <si>
    <t>M213</t>
  </si>
  <si>
    <t>304/00/0000</t>
  </si>
  <si>
    <t>PROB/PAR-MID CTY</t>
  </si>
  <si>
    <t>1415B SE 122ND</t>
  </si>
  <si>
    <t>M214</t>
  </si>
  <si>
    <t>M215</t>
  </si>
  <si>
    <t>119/00/0307</t>
  </si>
  <si>
    <t>M216</t>
  </si>
  <si>
    <t>M217</t>
  </si>
  <si>
    <t>M227</t>
  </si>
  <si>
    <t>481/00/0000</t>
  </si>
  <si>
    <t>PROB/PAROLE SE</t>
  </si>
  <si>
    <t>421 SE 10TH</t>
  </si>
  <si>
    <t>M228</t>
  </si>
  <si>
    <t>101/03/0350</t>
  </si>
  <si>
    <t>M235</t>
  </si>
  <si>
    <t>M250</t>
  </si>
  <si>
    <t>311/00/0001</t>
  </si>
  <si>
    <t>JUVENILE JUSTICE</t>
  </si>
  <si>
    <t>1,4</t>
  </si>
  <si>
    <t/>
  </si>
  <si>
    <t>M285</t>
  </si>
  <si>
    <t>M290</t>
  </si>
  <si>
    <t>M804</t>
  </si>
  <si>
    <t>M861</t>
  </si>
  <si>
    <t>407/00/0000</t>
  </si>
  <si>
    <t>PROB/PAROLE EAST</t>
  </si>
  <si>
    <t>495 NE BEECH, GRESHAM</t>
  </si>
  <si>
    <t>M136</t>
  </si>
  <si>
    <t>DCM</t>
  </si>
  <si>
    <t>M570</t>
  </si>
  <si>
    <t>503/01/0000</t>
  </si>
  <si>
    <t>ASSESSMENT &amp; TAXATION</t>
  </si>
  <si>
    <t>A&amp;T RECORDS MANAGEMENT</t>
  </si>
  <si>
    <t>ADMIN</t>
  </si>
  <si>
    <t>M655</t>
  </si>
  <si>
    <t>M732</t>
  </si>
  <si>
    <t>M734</t>
  </si>
  <si>
    <t>503/04/0000</t>
  </si>
  <si>
    <t>CFO</t>
  </si>
  <si>
    <t>DEPT WIDE ALLOCATION</t>
  </si>
  <si>
    <t>M739</t>
  </si>
  <si>
    <t>BOARD OF PROPERTY TAX APPEALS</t>
  </si>
  <si>
    <t>M741</t>
  </si>
  <si>
    <t>503/05/0531</t>
  </si>
  <si>
    <t>NON-ALLOCATED EXP</t>
  </si>
  <si>
    <t>M743</t>
  </si>
  <si>
    <t>M744</t>
  </si>
  <si>
    <t>M745</t>
  </si>
  <si>
    <t>M746</t>
  </si>
  <si>
    <t>M748</t>
  </si>
  <si>
    <t>M749</t>
  </si>
  <si>
    <t>M750</t>
  </si>
  <si>
    <t>503/03/300</t>
  </si>
  <si>
    <t>M756</t>
  </si>
  <si>
    <t>A&amp;T ADMIN</t>
  </si>
  <si>
    <t>M757</t>
  </si>
  <si>
    <t>A&amp;T DOCUMENT RECORDING</t>
  </si>
  <si>
    <t>M758</t>
  </si>
  <si>
    <t>A&amp;T PROPERTY ASSESSMENT</t>
  </si>
  <si>
    <t>M763</t>
  </si>
  <si>
    <t>M766</t>
  </si>
  <si>
    <t>A&amp;T BUSINESS APPS SUPPORT</t>
  </si>
  <si>
    <t>DCS</t>
  </si>
  <si>
    <t>TRANSPORTATION DIVISION</t>
  </si>
  <si>
    <t>BRIDGES-ENGINEERING</t>
  </si>
  <si>
    <t>M501</t>
  </si>
  <si>
    <t>M522</t>
  </si>
  <si>
    <t>455/00/0000</t>
  </si>
  <si>
    <t>YEON ANNEX</t>
  </si>
  <si>
    <t>1600 SE 190TH GRESHAM</t>
  </si>
  <si>
    <t>LAND USE PLANNING</t>
  </si>
  <si>
    <t>STUART FARMER</t>
  </si>
  <si>
    <t>M538</t>
  </si>
  <si>
    <t>TOM HANSEL</t>
  </si>
  <si>
    <t>M539</t>
  </si>
  <si>
    <t>446/00/0000</t>
  </si>
  <si>
    <t xml:space="preserve">BRIDGE SHOP </t>
  </si>
  <si>
    <t>1403 SE WATER AVE</t>
  </si>
  <si>
    <t>M661</t>
  </si>
  <si>
    <t>BRIDGES-MAINTENANCE</t>
  </si>
  <si>
    <t>M700</t>
  </si>
  <si>
    <t>Dept of Comm Svc</t>
  </si>
  <si>
    <t>M769</t>
  </si>
  <si>
    <t>414/00/0000</t>
  </si>
  <si>
    <t>ELECTIONS</t>
  </si>
  <si>
    <t>1040 SE MORRISON</t>
  </si>
  <si>
    <t>ELECTIONS DIVISION</t>
  </si>
  <si>
    <t>TIM SCOTT</t>
  </si>
  <si>
    <t>M835</t>
  </si>
  <si>
    <t>Survey</t>
  </si>
  <si>
    <t>M900</t>
  </si>
  <si>
    <t>324/00/0000</t>
  </si>
  <si>
    <t>ANIMAL CONTROL</t>
  </si>
  <si>
    <t>24450 W COLUMBIA HWY,TRTDL</t>
  </si>
  <si>
    <t>ANIMAL SERVICES</t>
  </si>
  <si>
    <t>MIKE OSWALD</t>
  </si>
  <si>
    <t>M010</t>
  </si>
  <si>
    <t>160/08/0000</t>
  </si>
  <si>
    <t>MCCOY BLDG</t>
  </si>
  <si>
    <t>426 SW STARK</t>
  </si>
  <si>
    <t>HEALTH-DIRECTOR</t>
  </si>
  <si>
    <t>KAROLIN LENNON</t>
  </si>
  <si>
    <t>M011</t>
  </si>
  <si>
    <t>160/09/0000</t>
  </si>
  <si>
    <t>INTEGRATED CLINICAL SERVICES</t>
  </si>
  <si>
    <t>MULTI-CARE DENTAL</t>
  </si>
  <si>
    <t>PAM OLBRICH</t>
  </si>
  <si>
    <t>M019</t>
  </si>
  <si>
    <t>160/07/0000</t>
  </si>
  <si>
    <t>COMM. HEALTH SERVICES</t>
  </si>
  <si>
    <t>BIO-TERRORISM GRANT</t>
  </si>
  <si>
    <t>JOM SPITZER</t>
  </si>
  <si>
    <t>M021</t>
  </si>
  <si>
    <t>HEALTH OFFICER</t>
  </si>
  <si>
    <t>M022</t>
  </si>
  <si>
    <t>160/03/0000</t>
  </si>
  <si>
    <t>COMMUNICABLE DISEASE</t>
  </si>
  <si>
    <t>M023</t>
  </si>
  <si>
    <t>231/03/0350</t>
  </si>
  <si>
    <t>LLYOD CORP PLAZA</t>
  </si>
  <si>
    <t>847 NE 19th Ave</t>
  </si>
  <si>
    <t>VITAL STATISTICS</t>
  </si>
  <si>
    <t>Mark Adams</t>
  </si>
  <si>
    <t>M024</t>
  </si>
  <si>
    <t>EMS</t>
  </si>
  <si>
    <t>ROY KALLAS</t>
  </si>
  <si>
    <t>M025</t>
  </si>
  <si>
    <t>BUSINESS &amp; QUALITY</t>
  </si>
  <si>
    <t>STAFF TRAINING &amp; DEVELOPMENT</t>
  </si>
  <si>
    <t>KATHLEEN FULLER-POE</t>
  </si>
  <si>
    <t>M026</t>
  </si>
  <si>
    <t>M030</t>
  </si>
  <si>
    <t>CHS ADMINISTRATION</t>
  </si>
  <si>
    <t>M037</t>
  </si>
  <si>
    <t>448/00/0000</t>
  </si>
  <si>
    <t>10317 E. BURNSIDE</t>
  </si>
  <si>
    <t>M038</t>
  </si>
  <si>
    <t>M040</t>
  </si>
  <si>
    <t>CHP3</t>
  </si>
  <si>
    <t>M044</t>
  </si>
  <si>
    <t>387/00/0000</t>
  </si>
  <si>
    <t>CENTENNIAL SBHC</t>
  </si>
  <si>
    <t>3505 SE 182ND AVE</t>
  </si>
  <si>
    <t>M049</t>
  </si>
  <si>
    <t>398/01/000</t>
  </si>
  <si>
    <t>ROCKWOOD HEALTH CLINIC</t>
  </si>
  <si>
    <t>2020 SE 182ND</t>
  </si>
  <si>
    <t>ROCKWOOD HEALTH CLINIC MEDICAL</t>
  </si>
  <si>
    <t>NABIL ZAGHLOUL</t>
  </si>
  <si>
    <t>398/01/LAB</t>
  </si>
  <si>
    <t>398/01/PHARMACY</t>
  </si>
  <si>
    <t>M051</t>
  </si>
  <si>
    <t>M053</t>
  </si>
  <si>
    <t>M070</t>
  </si>
  <si>
    <t>MEDICAL DIRECTOR</t>
  </si>
  <si>
    <t>YOLANDA REYES-DE-OEHLER</t>
  </si>
  <si>
    <t>M071</t>
  </si>
  <si>
    <t>INTEGRATED CLINICAL SVCS ADMIN</t>
  </si>
  <si>
    <t>LEISA VANDEHEY</t>
  </si>
  <si>
    <t>M072</t>
  </si>
  <si>
    <t>M075</t>
  </si>
  <si>
    <t>322/FO/0000</t>
  </si>
  <si>
    <t>WALNUT PARK COMPLEX</t>
  </si>
  <si>
    <t>5329 NE MLK BLVD.</t>
  </si>
  <si>
    <t>IMMUNIZATION</t>
  </si>
  <si>
    <t>VIRGINIA SCHMITZ</t>
  </si>
  <si>
    <t>M082</t>
  </si>
  <si>
    <t>160/02/PHARMACY</t>
  </si>
  <si>
    <t>PHARMACY ADMIN.</t>
  </si>
  <si>
    <t>JOY BELCOURT</t>
  </si>
  <si>
    <t>M090</t>
  </si>
  <si>
    <t>M092</t>
  </si>
  <si>
    <t>167/210</t>
  </si>
  <si>
    <t>HUMAN RESOURCES</t>
  </si>
  <si>
    <t>M093</t>
  </si>
  <si>
    <t>MEDICAID</t>
  </si>
  <si>
    <t>MARCY SUGARMAN</t>
  </si>
  <si>
    <t>M231</t>
  </si>
  <si>
    <t>INSPECTIONS</t>
  </si>
  <si>
    <t>M233</t>
  </si>
  <si>
    <t>312/00/0000</t>
  </si>
  <si>
    <t>VECTOR CONTROL</t>
  </si>
  <si>
    <t>5235 N COLUMBIA BLVD</t>
  </si>
  <si>
    <t>CHRIS WIRTH</t>
  </si>
  <si>
    <t>M309</t>
  </si>
  <si>
    <t>FOOD HANDLERS</t>
  </si>
  <si>
    <t>M315</t>
  </si>
  <si>
    <t>160/05/0000</t>
  </si>
  <si>
    <t>M316</t>
  </si>
  <si>
    <t>LEAD PROGRAM</t>
  </si>
  <si>
    <t>M320</t>
  </si>
  <si>
    <t>420/00/0000</t>
  </si>
  <si>
    <t>SE HEALTH CLINIC</t>
  </si>
  <si>
    <t>3653 SE 34TH</t>
  </si>
  <si>
    <t>HIV COMM. PROGRAMS</t>
  </si>
  <si>
    <t>M430</t>
  </si>
  <si>
    <t>160/06/0000</t>
  </si>
  <si>
    <t>STD PROGRAM</t>
  </si>
  <si>
    <t>M440</t>
  </si>
  <si>
    <t>M445</t>
  </si>
  <si>
    <t>M451</t>
  </si>
  <si>
    <t>261/00/0000</t>
  </si>
  <si>
    <t>ROOSEVELT SBHC</t>
  </si>
  <si>
    <t>6941 N CENTRAL</t>
  </si>
  <si>
    <t>STEVE BARDI</t>
  </si>
  <si>
    <t>M452</t>
  </si>
  <si>
    <t>429/00/0000</t>
  </si>
  <si>
    <t>CLEVELAND SBHC</t>
  </si>
  <si>
    <t>3400 SE 26TH</t>
  </si>
  <si>
    <t>M453</t>
  </si>
  <si>
    <t>251/00/0000</t>
  </si>
  <si>
    <t>JEFFERSON SBHC</t>
  </si>
  <si>
    <t>5210 N KERBY</t>
  </si>
  <si>
    <t>M455</t>
  </si>
  <si>
    <t>305/00/0000</t>
  </si>
  <si>
    <t>PARKROSE SBHC</t>
  </si>
  <si>
    <t>11717 NE SHAVER</t>
  </si>
  <si>
    <t>M456</t>
  </si>
  <si>
    <t>306/00/0000</t>
  </si>
  <si>
    <t>MADISON SBHC</t>
  </si>
  <si>
    <t>2735 NE 82ND</t>
  </si>
  <si>
    <t>M458</t>
  </si>
  <si>
    <t>373/00/0000</t>
  </si>
  <si>
    <t>GEORGE SBHC</t>
  </si>
  <si>
    <t>10000 N BURR AVE</t>
  </si>
  <si>
    <t>M459</t>
  </si>
  <si>
    <t>383/00/0000</t>
  </si>
  <si>
    <t>CESAR CHAVEZ SBHC</t>
  </si>
  <si>
    <t>5103 N WILLIS BLVD</t>
  </si>
  <si>
    <t>M460</t>
  </si>
  <si>
    <t>294/01/DTC</t>
  </si>
  <si>
    <t>DAVID DOUGLAS SBHC</t>
  </si>
  <si>
    <t>1034 SE 130th Avenue</t>
  </si>
  <si>
    <t>M461</t>
  </si>
  <si>
    <t>461/00/0000</t>
  </si>
  <si>
    <t>LANE SBHC</t>
  </si>
  <si>
    <t>7200 SE 60TH</t>
  </si>
  <si>
    <t>M465</t>
  </si>
  <si>
    <t>SBHC ADMIN.</t>
  </si>
  <si>
    <t>M466</t>
  </si>
  <si>
    <t>441/00/0000</t>
  </si>
  <si>
    <t>HARRISON PARK SBHC</t>
  </si>
  <si>
    <t>2225 SE 87TH</t>
  </si>
  <si>
    <t>M472</t>
  </si>
  <si>
    <t>437/02/0000</t>
  </si>
  <si>
    <t>MULT CO EAST, 2ND FL</t>
  </si>
  <si>
    <t>600 NE 8TH, GRESHAM</t>
  </si>
  <si>
    <t>M481</t>
  </si>
  <si>
    <t>TB PROGRAM</t>
  </si>
  <si>
    <t>Stephen Kue</t>
  </si>
  <si>
    <t>M490</t>
  </si>
  <si>
    <t>ECS STATE HEALTHY START</t>
  </si>
  <si>
    <t>M492</t>
  </si>
  <si>
    <t>HEALTHY BIRTH INITIATIVE</t>
  </si>
  <si>
    <t>M494</t>
  </si>
  <si>
    <t>CHW PROGRAM &amp; CAPACITATION CTR</t>
  </si>
  <si>
    <t>NOELLE WIGGINS</t>
  </si>
  <si>
    <t>M495</t>
  </si>
  <si>
    <t>160/01/0000</t>
  </si>
  <si>
    <t>HD-BQ-Contracts</t>
  </si>
  <si>
    <t>MCCOY VACCINE DEPOT</t>
  </si>
  <si>
    <t>DARREN CHILTON</t>
  </si>
  <si>
    <t>M571</t>
  </si>
  <si>
    <t>M601</t>
  </si>
  <si>
    <t>M611</t>
  </si>
  <si>
    <t>420/00/PHARMACY</t>
  </si>
  <si>
    <t>SOUTHEAST HEALTH CENTER</t>
  </si>
  <si>
    <t>420/00/LAB</t>
  </si>
  <si>
    <t>M612</t>
  </si>
  <si>
    <t>M615</t>
  </si>
  <si>
    <t>388/00/0000</t>
  </si>
  <si>
    <t>FRANKLIN SBHC</t>
  </si>
  <si>
    <t>M621</t>
  </si>
  <si>
    <t>437/03/0000</t>
  </si>
  <si>
    <t>EAST COUNTY CLINIC</t>
  </si>
  <si>
    <t>EAST COUNTY HEALTH CLINIC</t>
  </si>
  <si>
    <t>PAM BUCKMASTER</t>
  </si>
  <si>
    <t>437/03/LAB</t>
  </si>
  <si>
    <t>437/03/PHARMACY</t>
  </si>
  <si>
    <t>M624</t>
  </si>
  <si>
    <t>EAST COUNTY WIC</t>
  </si>
  <si>
    <t>M630</t>
  </si>
  <si>
    <t>322/02/LAB</t>
  </si>
  <si>
    <t>NORTHEAST DENTAL CLINIC</t>
  </si>
  <si>
    <t xml:space="preserve">NABIL ZAGHLOUL </t>
  </si>
  <si>
    <t>M631</t>
  </si>
  <si>
    <t>322/02/PHARMACY</t>
  </si>
  <si>
    <t>NORTHEAST CLINIC</t>
  </si>
  <si>
    <t>M634</t>
  </si>
  <si>
    <t>322/02/0000</t>
  </si>
  <si>
    <t>NEHC WIC</t>
  </si>
  <si>
    <t>M636</t>
  </si>
  <si>
    <t>ROCKWOOD HEALTH CLINIC DENTAL</t>
  </si>
  <si>
    <t>M641</t>
  </si>
  <si>
    <t>325/00/0000</t>
  </si>
  <si>
    <t>9000 N LOMBARD</t>
  </si>
  <si>
    <t>NORTH PORTLAND HEALTH CLINIC</t>
  </si>
  <si>
    <t>CHRIS KHAMVONGSA</t>
  </si>
  <si>
    <t>325/00/LAB</t>
  </si>
  <si>
    <t>325/00/PHARMACY</t>
  </si>
  <si>
    <t>M643</t>
  </si>
  <si>
    <t>EAST COUNTY DENTAL</t>
  </si>
  <si>
    <t>M668</t>
  </si>
  <si>
    <t>MEDICAL RECORDS</t>
  </si>
  <si>
    <t>CATHY GATES</t>
  </si>
  <si>
    <t>M671</t>
  </si>
  <si>
    <t>430/00/CLIN</t>
  </si>
  <si>
    <t>MID COUNTY HEALTH CLINIC</t>
  </si>
  <si>
    <t>12710 SE DIVISION</t>
  </si>
  <si>
    <t>MID-COUNTY HEALTH CLINIC</t>
  </si>
  <si>
    <t>DEBRA COCKRELL</t>
  </si>
  <si>
    <t>430/00/LAB</t>
  </si>
  <si>
    <t>430/00/PHARMACY</t>
  </si>
  <si>
    <t>M674</t>
  </si>
  <si>
    <t>397/01/0000</t>
  </si>
  <si>
    <t>131 NE 102ND, BLDG 1</t>
  </si>
  <si>
    <t>M703</t>
  </si>
  <si>
    <t>CENTRAL CALL CENTER</t>
  </si>
  <si>
    <t>VALERIE WHITTLESEY</t>
  </si>
  <si>
    <t>M714</t>
  </si>
  <si>
    <t>338/00/0000</t>
  </si>
  <si>
    <t>LA CLINICA</t>
  </si>
  <si>
    <t>6736 NE KILLINGSWORTH ST.</t>
  </si>
  <si>
    <t>LA CLINICA DE BUENA SALUD</t>
  </si>
  <si>
    <t>338/00/LAB</t>
  </si>
  <si>
    <t>M717</t>
  </si>
  <si>
    <t>M811</t>
  </si>
  <si>
    <t>SOUTHEAST DENTAL CLINIC</t>
  </si>
  <si>
    <t>M812</t>
  </si>
  <si>
    <t>146/03/0380</t>
  </si>
  <si>
    <t>BILLI ODEGAARD DENTAL</t>
  </si>
  <si>
    <t>33 NW BROADWAY</t>
  </si>
  <si>
    <t>BILLI ODEGAARD DENTAL CLINIC</t>
  </si>
  <si>
    <t>DAVID WHITAKER</t>
  </si>
  <si>
    <t>M813</t>
  </si>
  <si>
    <t>SCHOOL COMMUNITY DENTAL HEALTH</t>
  </si>
  <si>
    <t>HEATHER SIMMONS</t>
  </si>
  <si>
    <t>M814</t>
  </si>
  <si>
    <t>MID-COUNTY DENTAL CLINIC</t>
  </si>
  <si>
    <t>M847</t>
  </si>
  <si>
    <t>M852</t>
  </si>
  <si>
    <t>160/10/LAB</t>
  </si>
  <si>
    <t>LAB</t>
  </si>
  <si>
    <t>KATHIE RAISLER</t>
  </si>
  <si>
    <t>M853</t>
  </si>
  <si>
    <t>3,4</t>
  </si>
  <si>
    <t>M854</t>
  </si>
  <si>
    <t>ACCOUNTS PAYABLE</t>
  </si>
  <si>
    <t>TROY ALBIN</t>
  </si>
  <si>
    <t>M882</t>
  </si>
  <si>
    <t>GRANTS MGT. &amp; ACCOUNTING</t>
  </si>
  <si>
    <t>DEBORAH NEWTON</t>
  </si>
  <si>
    <t>M951</t>
  </si>
  <si>
    <t>119/04/LAB</t>
  </si>
  <si>
    <t>CORRECTIONS MCDC</t>
  </si>
  <si>
    <t>BILLIE VIDAL</t>
  </si>
  <si>
    <t>M952</t>
  </si>
  <si>
    <t>311/00/MED</t>
  </si>
  <si>
    <t>1401 NE 68TH</t>
  </si>
  <si>
    <t>CORRECTIONS JDH</t>
  </si>
  <si>
    <t>M975</t>
  </si>
  <si>
    <t>M317</t>
  </si>
  <si>
    <t>317/00/0000</t>
  </si>
  <si>
    <t>LIB</t>
  </si>
  <si>
    <t>DEPARTMENT OF LIBRARIES</t>
  </si>
  <si>
    <t>DANIEL FLANIGAN</t>
  </si>
  <si>
    <t>MCSO</t>
  </si>
  <si>
    <t>M302</t>
  </si>
  <si>
    <t>490/00/0000</t>
  </si>
  <si>
    <t>2955 NE 172nd Place</t>
  </si>
  <si>
    <t>M322</t>
  </si>
  <si>
    <t>M323</t>
  </si>
  <si>
    <t>M324</t>
  </si>
  <si>
    <t>M325</t>
  </si>
  <si>
    <t>M326</t>
  </si>
  <si>
    <t>M350</t>
  </si>
  <si>
    <t>101/01/0136</t>
  </si>
  <si>
    <t>M381</t>
  </si>
  <si>
    <t>M393</t>
  </si>
  <si>
    <t>M395</t>
  </si>
  <si>
    <t>314/00/0000</t>
  </si>
  <si>
    <t>INVERNESS JAIL</t>
  </si>
  <si>
    <t>11540 NE INVERNESS DR</t>
  </si>
  <si>
    <t>M396</t>
  </si>
  <si>
    <t>M401</t>
  </si>
  <si>
    <t>119/02/0201</t>
  </si>
  <si>
    <t>M411</t>
  </si>
  <si>
    <t>119/209</t>
  </si>
  <si>
    <t>M045</t>
  </si>
  <si>
    <t>NOND</t>
  </si>
  <si>
    <t>M237</t>
  </si>
  <si>
    <t>M560</t>
  </si>
  <si>
    <t>503/05/500</t>
  </si>
  <si>
    <t>OFFICE OF THE COUNTY ATTORNEY</t>
  </si>
  <si>
    <t>M645</t>
  </si>
  <si>
    <t>M690</t>
  </si>
  <si>
    <t>M902</t>
  </si>
  <si>
    <t>503/06/0000</t>
  </si>
  <si>
    <t>COUNTY AUDITOR</t>
  </si>
  <si>
    <t>M903</t>
  </si>
  <si>
    <t>CITIZEN INVOLVEMENT COMMITTEE</t>
  </si>
  <si>
    <t>M904</t>
  </si>
  <si>
    <t>TAX SUPERVISING COMMISSION</t>
  </si>
  <si>
    <t>TOM LINHARES</t>
  </si>
  <si>
    <t>M918</t>
  </si>
  <si>
    <t>Centralized Board Room Expenses</t>
  </si>
  <si>
    <t>M920</t>
  </si>
  <si>
    <t>Chair's Office</t>
  </si>
  <si>
    <t>County Chair</t>
  </si>
  <si>
    <t>M923</t>
  </si>
  <si>
    <t>County Commissioner District 1</t>
  </si>
  <si>
    <t>M924</t>
  </si>
  <si>
    <t>County Commissioner District 2</t>
  </si>
  <si>
    <t>M925</t>
  </si>
  <si>
    <t>County Commissioner District 3</t>
  </si>
  <si>
    <t>M927</t>
  </si>
  <si>
    <t>County Commissioner District 4</t>
  </si>
  <si>
    <t>M938</t>
  </si>
  <si>
    <t>CJASD.SB1145.MTLC</t>
  </si>
  <si>
    <t>CJJSD.1516.FCS</t>
  </si>
  <si>
    <t>CJASD.1516.MMP</t>
  </si>
  <si>
    <t>205 NE RUSSELL ST.</t>
  </si>
  <si>
    <t>ISOM ADMIN BLDG</t>
  </si>
  <si>
    <t>EMERGENCY MGMT</t>
  </si>
  <si>
    <t>IT</t>
  </si>
  <si>
    <t>IT Admin</t>
  </si>
  <si>
    <t>Chris Brower</t>
  </si>
  <si>
    <t>Jen Unruh</t>
  </si>
  <si>
    <t>PHCI</t>
  </si>
  <si>
    <t>M205</t>
  </si>
  <si>
    <t>SCPCESRR.MISC</t>
  </si>
  <si>
    <t>DD10 KIDS 48</t>
  </si>
  <si>
    <t>MARK ADAMS</t>
  </si>
  <si>
    <t>234 SW Kendall Ct</t>
  </si>
  <si>
    <t>526/00/0000</t>
  </si>
  <si>
    <t>TAX TITLE</t>
  </si>
  <si>
    <t>Keelan McClymont</t>
  </si>
  <si>
    <t>Kelli Gallippi</t>
  </si>
  <si>
    <t>TAX REVENUE MGMT</t>
  </si>
  <si>
    <t>Vanetta Abdellatif</t>
  </si>
  <si>
    <t>Chris Carter</t>
  </si>
  <si>
    <t>Jodi Davich</t>
  </si>
  <si>
    <t>Debbie Powers</t>
  </si>
  <si>
    <t>Kari McFarlan</t>
  </si>
  <si>
    <t>Nathan Wickstrom</t>
  </si>
  <si>
    <t>Brandi Steck</t>
  </si>
  <si>
    <t>HIV Clinic Services</t>
  </si>
  <si>
    <t>ICS-Administration</t>
  </si>
  <si>
    <t>David Hidalgo</t>
  </si>
  <si>
    <t>160/150</t>
  </si>
  <si>
    <t>Business Services</t>
  </si>
  <si>
    <t>Contracts, Procurement, Strategic Operations</t>
  </si>
  <si>
    <t>ADSDIVLTCWDXIX</t>
  </si>
  <si>
    <t>M672</t>
  </si>
  <si>
    <t>ARRA ADMIN</t>
  </si>
  <si>
    <t>M014</t>
  </si>
  <si>
    <t>CHSBS.HR.CGF</t>
  </si>
  <si>
    <t>DD10 REG 157</t>
  </si>
  <si>
    <t>M042</t>
  </si>
  <si>
    <t>M046</t>
  </si>
  <si>
    <t>M054</t>
  </si>
  <si>
    <t>CHSDO.IND1000</t>
  </si>
  <si>
    <t>M180</t>
  </si>
  <si>
    <t>M210</t>
  </si>
  <si>
    <t>M772</t>
  </si>
  <si>
    <t>M774</t>
  </si>
  <si>
    <t>ADSDIVPGGF</t>
  </si>
  <si>
    <t>ADS ADULT HOME CARE</t>
  </si>
  <si>
    <t>Inter Office Mail Volume</t>
  </si>
  <si>
    <t>Law Enforcement</t>
  </si>
  <si>
    <t>Civil Process</t>
  </si>
  <si>
    <t>Rod Edwards</t>
  </si>
  <si>
    <t>ASD</t>
  </si>
  <si>
    <t>ARC (Asessmt &amp; Referral Ctr)</t>
  </si>
  <si>
    <t>JSD</t>
  </si>
  <si>
    <t>FCS (Family Court Svcs)</t>
  </si>
  <si>
    <t>DA ADMINISTRATION</t>
  </si>
  <si>
    <t>DA GENERAL SUPPORT</t>
  </si>
  <si>
    <t>Allen Vogt</t>
  </si>
  <si>
    <t>VICTIMS ASSISTANCE</t>
  </si>
  <si>
    <t>DA Division III</t>
  </si>
  <si>
    <t>UNIT D</t>
  </si>
  <si>
    <t>DA Division II</t>
  </si>
  <si>
    <t>DA Division I</t>
  </si>
  <si>
    <t>TSCC</t>
  </si>
  <si>
    <t>Classification &amp; Programs</t>
  </si>
  <si>
    <t>119/00/0347</t>
  </si>
  <si>
    <t>PSP (Pretrial Supervision)</t>
  </si>
  <si>
    <t>INTAKE</t>
  </si>
  <si>
    <t>Corrections</t>
  </si>
  <si>
    <t>Corrections Records</t>
  </si>
  <si>
    <t>Rebecca Child</t>
  </si>
  <si>
    <t>Classification</t>
  </si>
  <si>
    <t>Mary Lindstrand</t>
  </si>
  <si>
    <t>43600-GF</t>
  </si>
  <si>
    <t>Hilary Uren</t>
  </si>
  <si>
    <t>Public Health</t>
  </si>
  <si>
    <t>Equity Planning &amp; Strategy</t>
  </si>
  <si>
    <t>Community Epidemiology Services</t>
  </si>
  <si>
    <t>Samantha Kaan</t>
  </si>
  <si>
    <t>427 SW STARK</t>
  </si>
  <si>
    <t>428 SW STARK</t>
  </si>
  <si>
    <t>FSMP (Formal Supervised Misdemeanor)</t>
  </si>
  <si>
    <t>MTSW (West)</t>
  </si>
  <si>
    <t>Local Control</t>
  </si>
  <si>
    <t>Community Svc</t>
  </si>
  <si>
    <t>RST (Reduced Supervision)</t>
  </si>
  <si>
    <t>Change Ctr-LLC</t>
  </si>
  <si>
    <t>FSU (Family Svcs)</t>
  </si>
  <si>
    <t>MMP (Monitored Misdemeanor)</t>
  </si>
  <si>
    <t>Change Ctr-DRC</t>
  </si>
  <si>
    <t>Deb Ayo</t>
  </si>
  <si>
    <t>Jay Lee</t>
  </si>
  <si>
    <t>ADVSD</t>
  </si>
  <si>
    <t>ADVSD ADMINISTRATION</t>
  </si>
  <si>
    <t>Lars Fujisato</t>
  </si>
  <si>
    <t>M613</t>
  </si>
  <si>
    <t>167/01/105</t>
  </si>
  <si>
    <t>422 SW OAK</t>
  </si>
  <si>
    <t>JOINT OFFICE OF HOMELESS SERVICES</t>
  </si>
  <si>
    <t>A HOME FOR EVERYONE/JOINT OFFICE</t>
  </si>
  <si>
    <t>CARRIE YOUNG</t>
  </si>
  <si>
    <t>Family &amp; Youth Services</t>
  </si>
  <si>
    <t>Chris Kenney</t>
  </si>
  <si>
    <t>FYS DIVISION MANAGEMENT</t>
  </si>
  <si>
    <t>Nancy Culver</t>
  </si>
  <si>
    <t>Tobacco Retail Licensing</t>
  </si>
  <si>
    <t>Tobacco Prevention and Education</t>
  </si>
  <si>
    <t>Healthy Homes and Communities</t>
  </si>
  <si>
    <t>MTEA (MidCounty)</t>
  </si>
  <si>
    <t>1400 NE 68TH</t>
  </si>
  <si>
    <t>JJC Support</t>
  </si>
  <si>
    <t>Vector/Code Enforcement</t>
  </si>
  <si>
    <t>M323A</t>
  </si>
  <si>
    <t>313/00/0001</t>
  </si>
  <si>
    <t>HANSEN</t>
  </si>
  <si>
    <t>12240 NE GLISAN ST</t>
  </si>
  <si>
    <t>Executive</t>
  </si>
  <si>
    <t>Logistics</t>
  </si>
  <si>
    <t>Bryan White</t>
  </si>
  <si>
    <t>Inverness Jail</t>
  </si>
  <si>
    <t>Jose Martinez</t>
  </si>
  <si>
    <t>Alba Zurita</t>
  </si>
  <si>
    <t>MICHAEL CROCKER</t>
  </si>
  <si>
    <t>M032</t>
  </si>
  <si>
    <t>DEBRA NEWTON</t>
  </si>
  <si>
    <t>5330 NE MLK BLVD.</t>
  </si>
  <si>
    <t>5331 NE MLK BLVD.</t>
  </si>
  <si>
    <t>Elizabeth Carroll</t>
  </si>
  <si>
    <t>Tamara Duncan</t>
  </si>
  <si>
    <t>NORTH PORTLAND HC</t>
  </si>
  <si>
    <t>M033</t>
  </si>
  <si>
    <t>M323B</t>
  </si>
  <si>
    <t>327/01</t>
  </si>
  <si>
    <t>Penumbra Kelly</t>
  </si>
  <si>
    <t>4747 E BURNSIDE ST</t>
  </si>
  <si>
    <t>M323C</t>
  </si>
  <si>
    <t>4748 E BURNSIDE ST</t>
  </si>
  <si>
    <t>Concealed Handguns</t>
  </si>
  <si>
    <t>Francis Cop</t>
  </si>
  <si>
    <t>M323D</t>
  </si>
  <si>
    <t>4749 E BURNSIDE ST</t>
  </si>
  <si>
    <t>Alarms</t>
  </si>
  <si>
    <t>M323E</t>
  </si>
  <si>
    <t>4750 E BURNSIDE ST</t>
  </si>
  <si>
    <t>Enforcement Records</t>
  </si>
  <si>
    <t>M323F</t>
  </si>
  <si>
    <t>4751 E BURNSIDE ST</t>
  </si>
  <si>
    <t>Special Investigations</t>
  </si>
  <si>
    <t>Ned Walls</t>
  </si>
  <si>
    <t>M323G</t>
  </si>
  <si>
    <t>4752 E BURNSIDE ST</t>
  </si>
  <si>
    <t>Warrant Task Force</t>
  </si>
  <si>
    <t>Lars Snitker</t>
  </si>
  <si>
    <t>ADVSD LTC-MID COUNTY</t>
  </si>
  <si>
    <t>5404 SE WOODWARD</t>
  </si>
  <si>
    <t>Professional Plaza 102</t>
  </si>
  <si>
    <t>Gateway WIC</t>
  </si>
  <si>
    <t>M012</t>
  </si>
  <si>
    <t>Debra Newton</t>
  </si>
  <si>
    <t>MTGR (Gresham)</t>
  </si>
  <si>
    <t>409/02/0200</t>
  </si>
  <si>
    <t>ADVSD ADULT PROTECTIVE SERVICES</t>
  </si>
  <si>
    <t>Molly Steele</t>
  </si>
  <si>
    <t>M027</t>
  </si>
  <si>
    <t>425/00/RECORDS</t>
  </si>
  <si>
    <t>RECORDS</t>
  </si>
  <si>
    <t>M036</t>
  </si>
  <si>
    <t>NE NFP, East NFP, CaCoon, Healthy Homes</t>
  </si>
  <si>
    <t>Rick Holt</t>
  </si>
  <si>
    <t>44711-GF</t>
  </si>
  <si>
    <t>Healthy Homes Asthma</t>
  </si>
  <si>
    <t>M029</t>
  </si>
  <si>
    <t>MEGAN NEILL</t>
  </si>
  <si>
    <t>448/02/000</t>
  </si>
  <si>
    <t>PAULA WATARI</t>
  </si>
  <si>
    <t>JIM CLAYTON</t>
  </si>
  <si>
    <t>MTDV (Domestic Violence)</t>
  </si>
  <si>
    <t>488/03</t>
  </si>
  <si>
    <t>TRIAL - DISTRICT COURT</t>
  </si>
  <si>
    <t>Columbia Gorge Corporate Center</t>
  </si>
  <si>
    <t>Warehouse</t>
  </si>
  <si>
    <t>Steven Alexander</t>
  </si>
  <si>
    <t>Commissary</t>
  </si>
  <si>
    <t>DCJ Director</t>
  </si>
  <si>
    <t>Business Svcs</t>
  </si>
  <si>
    <t>CENTRAL HUMAN RESOURCES</t>
  </si>
  <si>
    <t>Central HR, Labor Relations, Talent Development, Class Comp</t>
  </si>
  <si>
    <t>503/03/350/MCSO</t>
  </si>
  <si>
    <t>Wanda Yantis</t>
  </si>
  <si>
    <t>Chris Voss</t>
  </si>
  <si>
    <t>COUNTY ATTORNEY</t>
  </si>
  <si>
    <t>JENNY MADKOUR</t>
  </si>
  <si>
    <t>Steve March</t>
  </si>
  <si>
    <t>Brenda Morgan</t>
  </si>
  <si>
    <t>BOARD CLERK</t>
  </si>
  <si>
    <t>LYNDA GROW</t>
  </si>
  <si>
    <t>NANCY BENNETT</t>
  </si>
  <si>
    <t>DISTRICT 1</t>
  </si>
  <si>
    <t>MEGAN BEYER</t>
  </si>
  <si>
    <t>DISTRICT 2</t>
  </si>
  <si>
    <t>MeeSeon Kwon</t>
  </si>
  <si>
    <t>DISTRICT 3</t>
  </si>
  <si>
    <t>MATTHEW LASHUA</t>
  </si>
  <si>
    <t>DISTRICT 4</t>
  </si>
  <si>
    <t>ERIC ZIMMERMAN</t>
  </si>
  <si>
    <t>COMMUNICATIONS OFFICE</t>
  </si>
  <si>
    <t>DAVE AUSTIN</t>
  </si>
  <si>
    <t>Troutdale Police Community Center</t>
  </si>
  <si>
    <t>Law Enforcement Administration</t>
  </si>
  <si>
    <t>Jason Gates</t>
  </si>
  <si>
    <t>M234</t>
  </si>
  <si>
    <t>527/200</t>
  </si>
  <si>
    <t>West Gresham Plaza</t>
  </si>
  <si>
    <t>2951 NW Division St. Gresham, OR 97030</t>
  </si>
  <si>
    <t>MHASD</t>
  </si>
  <si>
    <t>AMHI, RESIDENTIAL, EASA, SCHOOL-BASED MENTAL HEALTH</t>
  </si>
  <si>
    <t>SHAMEKKA PETERSON  OR JANICE LAWRENCE-SLOAN</t>
  </si>
  <si>
    <t>M351</t>
  </si>
  <si>
    <t>JOSEPH VALTIERRA</t>
  </si>
  <si>
    <t>Postage Only</t>
  </si>
  <si>
    <t>DCHS Administration</t>
  </si>
  <si>
    <t>DCHS Human Services</t>
  </si>
  <si>
    <t>Regional Crisis Services</t>
  </si>
  <si>
    <t>4SA01-1</t>
  </si>
  <si>
    <t>LPSCC</t>
  </si>
  <si>
    <t>ABBEY STAMP</t>
  </si>
  <si>
    <t>LPSCC.SB1145</t>
  </si>
  <si>
    <t>STARS</t>
  </si>
  <si>
    <t>Deferred Compensation</t>
  </si>
  <si>
    <t>DCHS Director's Offoce</t>
  </si>
  <si>
    <t>ADVSD LTC-TD</t>
  </si>
  <si>
    <t>ADSDIVLTCTDXIX</t>
  </si>
  <si>
    <t>ADVSD LTC West</t>
  </si>
  <si>
    <t>ADVSD Public Guardian</t>
  </si>
  <si>
    <t>MTNO (North)</t>
  </si>
  <si>
    <t>APU (Progs Unit)</t>
  </si>
  <si>
    <t>SUSTAINABILITY</t>
  </si>
  <si>
    <t>John Wasiutynski</t>
  </si>
  <si>
    <t>M454</t>
  </si>
  <si>
    <t>M502</t>
  </si>
  <si>
    <t>JEFFERSON STATION</t>
  </si>
  <si>
    <t>1230 SW 1ST AVE, STE 300</t>
  </si>
  <si>
    <t>FPM</t>
  </si>
  <si>
    <t>CM&amp;D</t>
  </si>
  <si>
    <t>CP01.16.12.01.N</t>
  </si>
  <si>
    <t>Breastfeeding Peer Counseling Program</t>
  </si>
  <si>
    <t>OFFICE OF DIVERSITY &amp; EQUITY</t>
  </si>
  <si>
    <t>BEN DUNCAN</t>
  </si>
  <si>
    <t>Finance and Risk CFO</t>
  </si>
  <si>
    <t>Mike Waddell</t>
  </si>
  <si>
    <t xml:space="preserve">Payroll </t>
  </si>
  <si>
    <t>Sue Hall</t>
  </si>
  <si>
    <t>F&amp;R Purchasing</t>
  </si>
  <si>
    <t>HR Benefits</t>
  </si>
  <si>
    <t>F&amp;R Work Comp</t>
  </si>
  <si>
    <t>HD</t>
  </si>
  <si>
    <r>
      <t xml:space="preserve">STOP BASE </t>
    </r>
    <r>
      <rPr>
        <sz val="11"/>
        <rFont val="Calibri"/>
        <family val="2"/>
        <scheme val="minor"/>
      </rPr>
      <t xml:space="preserve">   (stops / day)</t>
    </r>
  </si>
  <si>
    <r>
      <t>Stop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
Share % </t>
    </r>
    <r>
      <rPr>
        <sz val="11"/>
        <rFont val="Calibri"/>
        <family val="2"/>
        <scheme val="minor"/>
      </rPr>
      <t xml:space="preserve"> (% share of stop or pro-ration for partial yr)</t>
    </r>
  </si>
  <si>
    <r>
      <t>IO Volume</t>
    </r>
    <r>
      <rPr>
        <sz val="11"/>
        <rFont val="Calibri"/>
        <family val="2"/>
        <scheme val="minor"/>
      </rPr>
      <t xml:space="preserve">
(Y= Stop base #) (N=0)</t>
    </r>
  </si>
  <si>
    <r>
      <t xml:space="preserve">TOTAL STOP       BASE 
</t>
    </r>
    <r>
      <rPr>
        <sz val="11"/>
        <rFont val="Calibri"/>
        <family val="2"/>
        <scheme val="minor"/>
      </rPr>
      <t>(K x L)</t>
    </r>
  </si>
  <si>
    <t>M900A</t>
  </si>
  <si>
    <t>528/01/0000</t>
  </si>
  <si>
    <t>I-84 Corporate Center</t>
  </si>
  <si>
    <t>FIELD SERVICES</t>
  </si>
  <si>
    <t>MICHELLE LUCKEY</t>
  </si>
  <si>
    <t>M041</t>
  </si>
  <si>
    <t>DOH</t>
  </si>
  <si>
    <t>PUBLIC HEALTH</t>
  </si>
  <si>
    <t>PROGRAM DESIGN &amp; EVALUATION</t>
  </si>
  <si>
    <t>JAMIE MATSOM</t>
  </si>
  <si>
    <t>4CA142-07-01</t>
  </si>
  <si>
    <t>M600</t>
  </si>
  <si>
    <t>McCoy Bldg</t>
  </si>
  <si>
    <t>DENTAL DIRECTOR'S OFFICE</t>
  </si>
  <si>
    <t>ALLISON MCCOPPEN</t>
  </si>
  <si>
    <t xml:space="preserve">USPS PO Box Pickup 
(B503 Only)
</t>
  </si>
  <si>
    <r>
      <t>USPS PO Box Pick Up:
DWNTN 7th Ave</t>
    </r>
    <r>
      <rPr>
        <sz val="11"/>
        <rFont val="Calibri"/>
        <family val="2"/>
        <scheme val="minor"/>
      </rPr>
      <t xml:space="preserve"> 
B503 Only 
(should = 9)</t>
    </r>
  </si>
  <si>
    <t>CJASD.VLF.CC</t>
  </si>
  <si>
    <t>48245-00-26020</t>
  </si>
  <si>
    <t>4SA77-07-1</t>
  </si>
  <si>
    <t>48220-00-26020</t>
  </si>
  <si>
    <t>48225-00-26080</t>
  </si>
  <si>
    <t>48230-00-26080</t>
  </si>
  <si>
    <t>48235-00-26020</t>
  </si>
  <si>
    <t>48240-00-31246</t>
  </si>
  <si>
    <t>4SA25-20</t>
  </si>
  <si>
    <t>47400-00-26030</t>
  </si>
  <si>
    <t>47050-GF</t>
  </si>
  <si>
    <t>4FA83-01-1</t>
  </si>
  <si>
    <t>49250-00-26030</t>
  </si>
  <si>
    <t>44555-GF</t>
  </si>
  <si>
    <t>44515-GF</t>
  </si>
  <si>
    <t>44570-GF</t>
  </si>
  <si>
    <t>44545-00-26030</t>
  </si>
  <si>
    <t>44530-GF</t>
  </si>
  <si>
    <t>44505-GF</t>
  </si>
  <si>
    <t>44540-10-10010</t>
  </si>
  <si>
    <t>44520-10-10010</t>
  </si>
  <si>
    <t>44575-GF</t>
  </si>
  <si>
    <t>4FA23-17-1</t>
  </si>
  <si>
    <t>43800-00-26080</t>
  </si>
  <si>
    <t>47700-00-26020</t>
  </si>
  <si>
    <t>46600-00-26020</t>
  </si>
  <si>
    <t>46800-00-26030</t>
  </si>
  <si>
    <t>47600-00-26020</t>
  </si>
  <si>
    <t>47550-00-40140</t>
  </si>
  <si>
    <t>4CA117-1-15</t>
  </si>
  <si>
    <t>47800-00-40160</t>
  </si>
  <si>
    <t>46300-00-40160</t>
  </si>
  <si>
    <t>46150-00-26030</t>
  </si>
  <si>
    <t>46650-00-26030</t>
  </si>
  <si>
    <t>48300-00-26020</t>
  </si>
  <si>
    <t>JOHS.AD.PDX.GF</t>
  </si>
  <si>
    <t>SOOPS.HOPE</t>
  </si>
  <si>
    <t>SOSIU3.5.BWC</t>
  </si>
  <si>
    <r>
      <t>Total Stop Points</t>
    </r>
    <r>
      <rPr>
        <sz val="11"/>
        <rFont val="Calibri"/>
        <family val="2"/>
        <scheme val="minor"/>
      </rPr>
      <t xml:space="preserve"> (Stop Base+IO Vol+USPS+SBHC Med)
M+O+Q+S</t>
    </r>
    <r>
      <rPr>
        <b/>
        <sz val="11"/>
        <rFont val="Calibri"/>
        <family val="2"/>
        <scheme val="minor"/>
      </rPr>
      <t xml:space="preserve">
</t>
    </r>
  </si>
  <si>
    <t>DD10 ADM 48</t>
  </si>
  <si>
    <t>SCP.DV CRD.CGF</t>
  </si>
  <si>
    <t>M103</t>
  </si>
  <si>
    <t>530/01/0000</t>
  </si>
  <si>
    <t>FAIRVIEW CITY HALL</t>
  </si>
  <si>
    <t>1300 NE VILLAGE ST, FAIRVIEW OR</t>
  </si>
  <si>
    <t>DETECTIVES UNIT/INVESTIGATIONS</t>
  </si>
  <si>
    <t>CAPT HARRY SMITH</t>
  </si>
  <si>
    <r>
      <t xml:space="preserve">StopID  </t>
    </r>
    <r>
      <rPr>
        <sz val="11"/>
        <rFont val="Calibri"/>
        <family val="2"/>
        <scheme val="minor"/>
      </rPr>
      <t>(BLDG/FLR/SUITE)</t>
    </r>
  </si>
  <si>
    <t>1020 NW Corporate Dr.,Troutdale, OR 97060</t>
  </si>
  <si>
    <t>School Base Health Clinic Medical</t>
  </si>
  <si>
    <t>School Base Health Clinic Medical Yes or No</t>
  </si>
  <si>
    <t>III. Add New Stops/Services</t>
  </si>
  <si>
    <t>At this time Distribution operations hours are Monday through Friday from 6:45 am to 5:30 pm. Contact Distribution Services if you require service outside of regular hours of operation.</t>
  </si>
  <si>
    <t xml:space="preserve">• The "StopID" indicates inter-office address where Distribution Delivers &amp; Picks Up </t>
  </si>
  <si>
    <t>• Please direct questions and any feedback about these instructions to DCA.Budget@multco.us  and cc Deirdre Mahoney Clark at deirdre.mahoney@multco.us.</t>
  </si>
  <si>
    <t xml:space="preserve">IV. SPECIAL NOTES FOR DISTRIBUTION: This workbook is only identifying mail stops and other services/use.   </t>
  </si>
  <si>
    <t>• This workbook does not  contain budget dollars</t>
  </si>
  <si>
    <t>2. The light green column headers L through U are informational only . There are no budget dollars shown in this workbook.</t>
  </si>
  <si>
    <t>1. Review the displayed Stop, Dept, Contact &amp; Cost Object information in columns G through J.</t>
  </si>
  <si>
    <r>
      <t xml:space="preserve">I. </t>
    </r>
    <r>
      <rPr>
        <b/>
        <sz val="12"/>
        <rFont val="Calibri"/>
        <family val="2"/>
        <scheme val="minor"/>
      </rPr>
      <t>In column F "Dept" use the filter to select your department.</t>
    </r>
  </si>
  <si>
    <t>Contact Name</t>
  </si>
  <si>
    <r>
      <rPr>
        <b/>
        <sz val="14"/>
        <color theme="4" tint="-0.249977111117893"/>
        <rFont val="Calibri"/>
        <family val="2"/>
        <scheme val="minor"/>
      </rPr>
      <t>Health Dept</t>
    </r>
    <r>
      <rPr>
        <sz val="12"/>
        <rFont val="Calibri"/>
        <family val="2"/>
        <scheme val="minor"/>
      </rPr>
      <t xml:space="preserve"> should check Column S and verify the "Y" for locations where Distribution provides special services.</t>
    </r>
  </si>
  <si>
    <r>
      <t xml:space="preserve">• Please attach the complete updated file along with those for your other internal service driver reviews by </t>
    </r>
    <r>
      <rPr>
        <sz val="12"/>
        <color rgb="FFFF0000"/>
        <rFont val="Calibri"/>
        <family val="2"/>
        <scheme val="minor"/>
      </rPr>
      <t>9/8/2017</t>
    </r>
    <r>
      <rPr>
        <sz val="12"/>
        <rFont val="Calibri"/>
        <family val="2"/>
        <scheme val="minor"/>
      </rPr>
      <t xml:space="preserve"> to DCA.Budget@multco.us.</t>
    </r>
  </si>
  <si>
    <r>
      <t xml:space="preserve">2. Add Floor or Suite # if known in column B.    </t>
    </r>
    <r>
      <rPr>
        <b/>
        <i/>
        <sz val="12"/>
        <rFont val="Calibri"/>
        <family val="2"/>
        <scheme val="minor"/>
      </rPr>
      <t>Distribution will create the actual Stop ID.</t>
    </r>
  </si>
  <si>
    <t>Distribution Rate Driver Review for FY 2019</t>
  </si>
  <si>
    <t>• Below are instructions and reference information to help with the FY 2019 Distribution Updates tab.</t>
  </si>
  <si>
    <t>FY 2019 Distribution Updates TAB</t>
  </si>
  <si>
    <t>4. Contact Andrez Posada directly at Andrez.Posada@multco.us if you have questions about requesting new Stop ID or Additional Services during this rate driver review for FY 2019.</t>
  </si>
  <si>
    <t>NOTE ANY FY 2019 CHANGES HERE</t>
  </si>
  <si>
    <t>2. Please verify the Contact Name in column I and update if necessary.</t>
  </si>
  <si>
    <t>3. Please update any Division or Program Name changes in columns G &amp; H</t>
  </si>
  <si>
    <t>5.  Please add "Approved" in column K if no changes are made</t>
  </si>
  <si>
    <t xml:space="preserve">6. You will be contacted for FY 2019 cost object changes prior to FY 2019 period 1 billing. </t>
  </si>
  <si>
    <t>II. Update or Removal of Stops/Services/Information</t>
  </si>
  <si>
    <r>
      <t xml:space="preserve">1. To indicate </t>
    </r>
    <r>
      <rPr>
        <b/>
        <sz val="12"/>
        <color rgb="FFFF0000"/>
        <rFont val="Calibri"/>
        <family val="2"/>
        <scheme val="minor"/>
      </rPr>
      <t>Removal</t>
    </r>
    <r>
      <rPr>
        <sz val="12"/>
        <rFont val="Calibri"/>
        <family val="2"/>
        <scheme val="minor"/>
      </rPr>
      <t xml:space="preserve"> of a Stop or Service, please use text Strikethrough. Please, do not delete lines.</t>
    </r>
  </si>
  <si>
    <r>
      <t xml:space="preserve">4. </t>
    </r>
    <r>
      <rPr>
        <b/>
        <sz val="12"/>
        <color rgb="FFFF0000"/>
        <rFont val="Calibri"/>
        <family val="2"/>
        <scheme val="minor"/>
      </rPr>
      <t>Please include note in column K</t>
    </r>
    <r>
      <rPr>
        <sz val="12"/>
        <rFont val="Calibri"/>
        <family val="2"/>
        <scheme val="minor"/>
      </rPr>
      <t xml:space="preserve"> for any changes to your CURRENT postal / distribution / or contact information needs in FY 2019. </t>
    </r>
  </si>
  <si>
    <r>
      <t>1.</t>
    </r>
    <r>
      <rPr>
        <b/>
        <sz val="12"/>
        <color rgb="FFFF0000"/>
        <rFont val="Calibri"/>
        <family val="2"/>
        <scheme val="minor"/>
      </rPr>
      <t xml:space="preserve"> Insert a new row</t>
    </r>
    <r>
      <rPr>
        <sz val="12"/>
        <rFont val="Calibri"/>
        <family val="2"/>
        <scheme val="minor"/>
      </rPr>
      <t xml:space="preserve"> at the bottom of the list enter the Building Name in column C</t>
    </r>
  </si>
  <si>
    <t>3. Then please fill out columns F through K so we can contact you for your detailed needs.</t>
  </si>
  <si>
    <t>• The "Mcode" is a user identifier applied to Department's cost objects by Distribution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</si>
</sst>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</numFmts>
  <fonts count="6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F49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78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3" fillId="0" borderId="0"/>
    <xf numFmtId="0" fontId="10" fillId="0" borderId="0"/>
    <xf numFmtId="0" fontId="12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4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6" fillId="3" borderId="0" applyNumberFormat="0" applyBorder="0" applyAlignment="0" applyProtection="0"/>
    <xf numFmtId="0" fontId="18" fillId="6" borderId="4" applyNumberFormat="0" applyAlignment="0" applyProtection="0"/>
    <xf numFmtId="0" fontId="19" fillId="47" borderId="11" applyNumberFormat="0" applyAlignment="0" applyProtection="0"/>
    <xf numFmtId="0" fontId="19" fillId="47" borderId="11" applyNumberFormat="0" applyAlignment="0" applyProtection="0"/>
    <xf numFmtId="0" fontId="18" fillId="6" borderId="4" applyNumberFormat="0" applyAlignment="0" applyProtection="0"/>
    <xf numFmtId="0" fontId="20" fillId="7" borderId="7" applyNumberFormat="0" applyAlignment="0" applyProtection="0"/>
    <xf numFmtId="0" fontId="21" fillId="48" borderId="12" applyNumberFormat="0" applyAlignment="0" applyProtection="0"/>
    <xf numFmtId="0" fontId="21" fillId="48" borderId="12" applyNumberFormat="0" applyAlignment="0" applyProtection="0"/>
    <xf numFmtId="0" fontId="20" fillId="7" borderId="7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6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8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5" borderId="4" applyNumberFormat="0" applyAlignment="0" applyProtection="0"/>
    <xf numFmtId="0" fontId="33" fillId="50" borderId="11" applyNumberFormat="0" applyAlignment="0" applyProtection="0"/>
    <xf numFmtId="0" fontId="33" fillId="50" borderId="11" applyNumberFormat="0" applyAlignment="0" applyProtection="0"/>
    <xf numFmtId="0" fontId="32" fillId="5" borderId="4" applyNumberFormat="0" applyAlignment="0" applyProtection="0"/>
    <xf numFmtId="0" fontId="34" fillId="0" borderId="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4" fillId="0" borderId="6" applyNumberFormat="0" applyFill="0" applyAlignment="0" applyProtection="0"/>
    <xf numFmtId="0" fontId="36" fillId="4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2" fillId="52" borderId="17" applyNumberFormat="0" applyFont="0" applyAlignment="0" applyProtection="0"/>
    <xf numFmtId="0" fontId="13" fillId="8" borderId="8" applyNumberFormat="0" applyFont="0" applyAlignment="0" applyProtection="0"/>
    <xf numFmtId="0" fontId="39" fillId="6" borderId="5" applyNumberFormat="0" applyAlignment="0" applyProtection="0"/>
    <xf numFmtId="0" fontId="40" fillId="47" borderId="18" applyNumberFormat="0" applyAlignment="0" applyProtection="0"/>
    <xf numFmtId="0" fontId="40" fillId="47" borderId="18" applyNumberFormat="0" applyAlignment="0" applyProtection="0"/>
    <xf numFmtId="0" fontId="39" fillId="6" borderId="5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2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12" fillId="0" borderId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0" fontId="46" fillId="0" borderId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50" fillId="0" borderId="10" xfId="0" applyFont="1" applyFill="1" applyBorder="1"/>
    <xf numFmtId="0" fontId="50" fillId="0" borderId="10" xfId="7" applyFont="1" applyFill="1" applyBorder="1" applyAlignment="1" applyProtection="1">
      <alignment horizontal="left"/>
    </xf>
    <xf numFmtId="0" fontId="50" fillId="0" borderId="10" xfId="1" applyFont="1" applyFill="1" applyBorder="1" applyAlignment="1" applyProtection="1">
      <alignment wrapText="1"/>
    </xf>
    <xf numFmtId="0" fontId="50" fillId="0" borderId="10" xfId="1" applyFont="1" applyFill="1" applyBorder="1" applyAlignment="1" applyProtection="1">
      <alignment horizontal="left"/>
    </xf>
    <xf numFmtId="0" fontId="50" fillId="0" borderId="10" xfId="6" applyFont="1" applyFill="1" applyBorder="1" applyAlignment="1">
      <alignment horizontal="left" wrapText="1"/>
    </xf>
    <xf numFmtId="0" fontId="50" fillId="0" borderId="10" xfId="1" applyFont="1" applyFill="1" applyBorder="1" applyAlignment="1" applyProtection="1">
      <alignment horizontal="left" wrapText="1"/>
    </xf>
    <xf numFmtId="0" fontId="50" fillId="0" borderId="10" xfId="1" applyFont="1" applyFill="1" applyBorder="1" applyAlignment="1" applyProtection="1">
      <alignment horizontal="left" vertical="center" wrapText="1"/>
    </xf>
    <xf numFmtId="0" fontId="50" fillId="0" borderId="10" xfId="7" applyNumberFormat="1" applyFont="1" applyFill="1" applyBorder="1" applyAlignment="1" applyProtection="1">
      <alignment horizontal="left"/>
    </xf>
    <xf numFmtId="43" fontId="50" fillId="0" borderId="10" xfId="263" applyFont="1" applyFill="1" applyBorder="1" applyAlignment="1" applyProtection="1">
      <alignment horizontal="right" vertical="center" wrapText="1"/>
      <protection locked="0"/>
    </xf>
    <xf numFmtId="165" fontId="50" fillId="0" borderId="10" xfId="265" applyNumberFormat="1" applyFont="1" applyFill="1" applyBorder="1" applyAlignment="1" applyProtection="1">
      <alignment horizontal="right" vertical="center" wrapText="1"/>
    </xf>
    <xf numFmtId="43" fontId="50" fillId="0" borderId="10" xfId="263" applyFont="1" applyFill="1" applyBorder="1" applyAlignment="1" applyProtection="1">
      <alignment horizontal="center" vertical="center" wrapText="1"/>
    </xf>
    <xf numFmtId="43" fontId="50" fillId="0" borderId="10" xfId="263" applyFont="1" applyFill="1" applyBorder="1" applyAlignment="1" applyProtection="1">
      <alignment horizontal="right" vertical="center" wrapText="1"/>
    </xf>
    <xf numFmtId="0" fontId="50" fillId="0" borderId="10" xfId="1" applyNumberFormat="1" applyFont="1" applyFill="1" applyBorder="1" applyAlignment="1" applyProtection="1">
      <alignment horizontal="left" wrapText="1"/>
    </xf>
    <xf numFmtId="0" fontId="50" fillId="0" borderId="10" xfId="0" applyFont="1" applyFill="1" applyBorder="1" applyAlignment="1">
      <alignment horizontal="left"/>
    </xf>
    <xf numFmtId="0" fontId="50" fillId="0" borderId="20" xfId="1" applyFont="1" applyFill="1" applyBorder="1" applyAlignment="1" applyProtection="1">
      <alignment horizontal="left" wrapText="1"/>
    </xf>
    <xf numFmtId="0" fontId="50" fillId="0" borderId="20" xfId="1" applyFont="1" applyFill="1" applyBorder="1" applyAlignment="1" applyProtection="1">
      <alignment wrapText="1"/>
    </xf>
    <xf numFmtId="0" fontId="50" fillId="0" borderId="20" xfId="6" applyFont="1" applyFill="1" applyBorder="1" applyAlignment="1">
      <alignment horizontal="left" wrapText="1"/>
    </xf>
    <xf numFmtId="0" fontId="50" fillId="0" borderId="20" xfId="0" applyFont="1" applyFill="1" applyBorder="1" applyAlignment="1">
      <alignment horizontal="left"/>
    </xf>
    <xf numFmtId="0" fontId="50" fillId="0" borderId="20" xfId="1" applyFont="1" applyFill="1" applyBorder="1" applyAlignment="1" applyProtection="1">
      <alignment horizontal="left" vertical="center" wrapText="1"/>
    </xf>
    <xf numFmtId="0" fontId="50" fillId="0" borderId="10" xfId="0" applyFont="1" applyFill="1" applyBorder="1" applyAlignment="1"/>
    <xf numFmtId="0" fontId="50" fillId="0" borderId="10" xfId="5" applyNumberFormat="1" applyFont="1" applyFill="1" applyBorder="1" applyAlignment="1">
      <alignment horizontal="left"/>
    </xf>
    <xf numFmtId="0" fontId="50" fillId="0" borderId="10" xfId="1" applyFont="1" applyFill="1" applyBorder="1" applyAlignment="1" applyProtection="1"/>
    <xf numFmtId="0" fontId="50" fillId="0" borderId="10" xfId="0" applyFont="1" applyFill="1" applyBorder="1" applyAlignment="1">
      <alignment horizontal="left" wrapText="1"/>
    </xf>
    <xf numFmtId="49" fontId="49" fillId="33" borderId="10" xfId="1" applyNumberFormat="1" applyFont="1" applyFill="1" applyBorder="1" applyAlignment="1" applyProtection="1">
      <alignment horizontal="center" vertical="top" wrapText="1"/>
    </xf>
    <xf numFmtId="0" fontId="49" fillId="33" borderId="10" xfId="1" applyFont="1" applyFill="1" applyBorder="1" applyAlignment="1" applyProtection="1">
      <alignment horizontal="center" vertical="top" wrapText="1"/>
    </xf>
    <xf numFmtId="164" fontId="49" fillId="34" borderId="10" xfId="1" applyNumberFormat="1" applyFont="1" applyFill="1" applyBorder="1" applyAlignment="1" applyProtection="1">
      <alignment horizontal="center" vertical="top" wrapText="1"/>
    </xf>
    <xf numFmtId="164" fontId="49" fillId="35" borderId="10" xfId="1" applyNumberFormat="1" applyFont="1" applyFill="1" applyBorder="1" applyAlignment="1" applyProtection="1">
      <alignment horizontal="center" vertical="top" wrapText="1"/>
    </xf>
    <xf numFmtId="164" fontId="49" fillId="34" borderId="10" xfId="1" quotePrefix="1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/>
    </xf>
    <xf numFmtId="0" fontId="20" fillId="53" borderId="10" xfId="1" applyFont="1" applyFill="1" applyBorder="1" applyAlignment="1" applyProtection="1">
      <alignment horizontal="center" vertical="top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left"/>
    </xf>
    <xf numFmtId="43" fontId="12" fillId="0" borderId="10" xfId="263" applyFont="1" applyFill="1" applyBorder="1" applyAlignment="1" applyProtection="1">
      <alignment horizontal="right" vertical="center" wrapText="1"/>
    </xf>
    <xf numFmtId="43" fontId="12" fillId="0" borderId="10" xfId="263" applyFont="1" applyFill="1" applyBorder="1" applyAlignment="1" applyProtection="1">
      <alignment horizontal="right" vertical="center" wrapText="1"/>
      <protection locked="0"/>
    </xf>
    <xf numFmtId="165" fontId="12" fillId="0" borderId="10" xfId="265" applyNumberFormat="1" applyFont="1" applyFill="1" applyBorder="1" applyAlignment="1" applyProtection="1">
      <alignment horizontal="right" vertical="center" wrapText="1"/>
    </xf>
    <xf numFmtId="43" fontId="12" fillId="0" borderId="10" xfId="263" applyFont="1" applyFill="1" applyBorder="1" applyAlignment="1" applyProtection="1">
      <alignment horizontal="center" vertical="center" wrapText="1"/>
    </xf>
    <xf numFmtId="0" fontId="3" fillId="0" borderId="0" xfId="0" applyFont="1" applyFill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3" fontId="52" fillId="0" borderId="0" xfId="0" applyNumberFormat="1" applyFont="1" applyFill="1" applyAlignment="1">
      <alignment horizontal="center"/>
    </xf>
    <xf numFmtId="0" fontId="50" fillId="0" borderId="10" xfId="0" applyFont="1" applyFill="1" applyBorder="1" applyAlignment="1" applyProtection="1">
      <alignment horizontal="left"/>
    </xf>
    <xf numFmtId="0" fontId="54" fillId="0" borderId="0" xfId="271" applyFont="1" applyAlignment="1">
      <alignment vertical="center"/>
    </xf>
    <xf numFmtId="0" fontId="54" fillId="0" borderId="0" xfId="271" applyFont="1" applyAlignment="1">
      <alignment vertical="center" wrapText="1"/>
    </xf>
    <xf numFmtId="0" fontId="47" fillId="0" borderId="0" xfId="271" applyFont="1" applyAlignment="1">
      <alignment vertical="center"/>
    </xf>
    <xf numFmtId="0" fontId="47" fillId="0" borderId="0" xfId="271" applyFont="1" applyAlignment="1">
      <alignment vertical="center" wrapText="1"/>
    </xf>
    <xf numFmtId="0" fontId="47" fillId="55" borderId="0" xfId="271" applyFont="1" applyFill="1" applyBorder="1" applyAlignment="1">
      <alignment vertical="center"/>
    </xf>
    <xf numFmtId="0" fontId="47" fillId="55" borderId="0" xfId="271" applyFont="1" applyFill="1" applyBorder="1" applyAlignment="1">
      <alignment vertical="center" wrapText="1"/>
    </xf>
    <xf numFmtId="0" fontId="47" fillId="0" borderId="0" xfId="271" applyFont="1" applyBorder="1" applyAlignment="1">
      <alignment vertical="center"/>
    </xf>
    <xf numFmtId="0" fontId="56" fillId="55" borderId="0" xfId="271" applyFont="1" applyFill="1" applyBorder="1" applyAlignment="1">
      <alignment vertical="center" wrapText="1"/>
    </xf>
    <xf numFmtId="0" fontId="47" fillId="0" borderId="0" xfId="271" applyFont="1" applyBorder="1" applyAlignment="1">
      <alignment vertical="center" wrapText="1"/>
    </xf>
    <xf numFmtId="0" fontId="47" fillId="0" borderId="0" xfId="271" applyFont="1" applyFill="1" applyBorder="1" applyAlignment="1">
      <alignment vertical="center" wrapText="1"/>
    </xf>
    <xf numFmtId="0" fontId="57" fillId="55" borderId="0" xfId="271" applyFont="1" applyFill="1" applyBorder="1" applyAlignment="1">
      <alignment vertical="center" wrapText="1"/>
    </xf>
    <xf numFmtId="0" fontId="3" fillId="54" borderId="0" xfId="0" applyFont="1" applyFill="1" applyAlignment="1">
      <alignment horizontal="left"/>
    </xf>
    <xf numFmtId="0" fontId="53" fillId="56" borderId="10" xfId="4" applyFont="1" applyFill="1" applyBorder="1" applyAlignment="1" applyProtection="1">
      <alignment horizontal="center" vertical="center" wrapText="1"/>
    </xf>
    <xf numFmtId="0" fontId="60" fillId="55" borderId="0" xfId="271" applyFont="1" applyFill="1" applyBorder="1" applyAlignment="1">
      <alignment horizontal="left" vertical="center" wrapText="1"/>
    </xf>
    <xf numFmtId="0" fontId="47" fillId="57" borderId="0" xfId="0" applyFont="1" applyFill="1" applyAlignment="1"/>
    <xf numFmtId="0" fontId="61" fillId="0" borderId="0" xfId="0" applyFont="1"/>
    <xf numFmtId="0" fontId="62" fillId="57" borderId="0" xfId="0" applyFont="1" applyFill="1" applyAlignment="1"/>
    <xf numFmtId="0" fontId="61" fillId="57" borderId="0" xfId="0" applyFont="1" applyFill="1"/>
    <xf numFmtId="0" fontId="56" fillId="0" borderId="0" xfId="271" applyFont="1" applyAlignment="1">
      <alignment vertical="center"/>
    </xf>
    <xf numFmtId="0" fontId="63" fillId="0" borderId="0" xfId="271" applyFont="1" applyAlignment="1">
      <alignment vertical="center"/>
    </xf>
    <xf numFmtId="1" fontId="3" fillId="0" borderId="21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43" fontId="12" fillId="0" borderId="21" xfId="263" applyFont="1" applyFill="1" applyBorder="1" applyAlignment="1" applyProtection="1">
      <alignment horizontal="right" vertical="center" wrapText="1"/>
      <protection locked="0"/>
    </xf>
    <xf numFmtId="165" fontId="12" fillId="0" borderId="21" xfId="265" applyNumberFormat="1" applyFont="1" applyFill="1" applyBorder="1" applyAlignment="1" applyProtection="1">
      <alignment horizontal="right" vertical="center" wrapText="1"/>
    </xf>
    <xf numFmtId="43" fontId="50" fillId="0" borderId="21" xfId="263" applyFont="1" applyFill="1" applyBorder="1" applyAlignment="1" applyProtection="1">
      <alignment horizontal="right" vertical="center" wrapText="1"/>
    </xf>
    <xf numFmtId="43" fontId="12" fillId="0" borderId="21" xfId="263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/>
  </cellXfs>
  <cellStyles count="278">
    <cellStyle name="20% - Accent1 2" xfId="8"/>
    <cellStyle name="20% - Accent1 2 2" xfId="9"/>
    <cellStyle name="20% - Accent1 3" xfId="10"/>
    <cellStyle name="20% - Accent1 4" xfId="11"/>
    <cellStyle name="20% - Accent1 5" xfId="12"/>
    <cellStyle name="20% - Accent2 2" xfId="13"/>
    <cellStyle name="20% - Accent2 2 2" xfId="14"/>
    <cellStyle name="20% - Accent2 3" xfId="15"/>
    <cellStyle name="20% - Accent2 4" xfId="16"/>
    <cellStyle name="20% - Accent2 5" xfId="17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5 2" xfId="28"/>
    <cellStyle name="20% - Accent5 2 2" xfId="29"/>
    <cellStyle name="20% - Accent5 3" xfId="30"/>
    <cellStyle name="20% - Accent5 4" xfId="31"/>
    <cellStyle name="20% - Accent5 5" xfId="32"/>
    <cellStyle name="20% - Accent6 2" xfId="33"/>
    <cellStyle name="20% - Accent6 2 2" xfId="34"/>
    <cellStyle name="20% - Accent6 3" xfId="35"/>
    <cellStyle name="20% - Accent6 4" xfId="36"/>
    <cellStyle name="20% - Accent6 5" xfId="37"/>
    <cellStyle name="40% - Accent1 2" xfId="38"/>
    <cellStyle name="40% - Accent1 2 2" xfId="39"/>
    <cellStyle name="40% - Accent1 3" xfId="40"/>
    <cellStyle name="40% - Accent1 4" xfId="41"/>
    <cellStyle name="40% - Accent1 5" xfId="42"/>
    <cellStyle name="40% - Accent2 2" xfId="43"/>
    <cellStyle name="40% - Accent2 2 2" xfId="44"/>
    <cellStyle name="40% - Accent2 3" xfId="45"/>
    <cellStyle name="40% - Accent2 4" xfId="46"/>
    <cellStyle name="40% - Accent2 5" xfId="47"/>
    <cellStyle name="40% - Accent3 2" xfId="48"/>
    <cellStyle name="40% - Accent3 2 2" xfId="49"/>
    <cellStyle name="40% - Accent3 3" xfId="50"/>
    <cellStyle name="40% - Accent3 4" xfId="51"/>
    <cellStyle name="40% - Accent3 5" xfId="52"/>
    <cellStyle name="40% - Accent4 2" xfId="53"/>
    <cellStyle name="40% - Accent4 2 2" xfId="54"/>
    <cellStyle name="40% - Accent4 3" xfId="55"/>
    <cellStyle name="40% - Accent4 4" xfId="56"/>
    <cellStyle name="40% - Accent4 5" xfId="57"/>
    <cellStyle name="40% - Accent5 2" xfId="58"/>
    <cellStyle name="40% - Accent5 2 2" xfId="59"/>
    <cellStyle name="40% - Accent5 3" xfId="60"/>
    <cellStyle name="40% - Accent5 4" xfId="61"/>
    <cellStyle name="40% - Accent5 5" xfId="62"/>
    <cellStyle name="40% - Accent6 2" xfId="63"/>
    <cellStyle name="40% - Accent6 2 2" xfId="64"/>
    <cellStyle name="40% - Accent6 3" xfId="65"/>
    <cellStyle name="40% - Accent6 4" xfId="66"/>
    <cellStyle name="40% - Accent6 5" xfId="67"/>
    <cellStyle name="60% - Accent1 2" xfId="68"/>
    <cellStyle name="60% - Accent1 2 2" xfId="69"/>
    <cellStyle name="60% - Accent1 3" xfId="70"/>
    <cellStyle name="60% - Accent1 4" xfId="71"/>
    <cellStyle name="60% - Accent2 2" xfId="72"/>
    <cellStyle name="60% - Accent2 2 2" xfId="73"/>
    <cellStyle name="60% - Accent2 3" xfId="74"/>
    <cellStyle name="60% - Accent2 4" xfId="75"/>
    <cellStyle name="60% - Accent3 2" xfId="76"/>
    <cellStyle name="60% - Accent3 2 2" xfId="77"/>
    <cellStyle name="60% - Accent3 3" xfId="78"/>
    <cellStyle name="60% - Accent3 4" xfId="79"/>
    <cellStyle name="60% - Accent4 2" xfId="80"/>
    <cellStyle name="60% - Accent4 2 2" xfId="81"/>
    <cellStyle name="60% - Accent4 3" xfId="82"/>
    <cellStyle name="60% - Accent4 4" xfId="83"/>
    <cellStyle name="60% - Accent5 2" xfId="84"/>
    <cellStyle name="60% - Accent5 2 2" xfId="85"/>
    <cellStyle name="60% - Accent5 3" xfId="86"/>
    <cellStyle name="60% - Accent5 4" xfId="87"/>
    <cellStyle name="60% - Accent6 2" xfId="88"/>
    <cellStyle name="60% - Accent6 2 2" xfId="89"/>
    <cellStyle name="60% - Accent6 3" xfId="90"/>
    <cellStyle name="60% - Accent6 4" xfId="91"/>
    <cellStyle name="Accent1 2" xfId="92"/>
    <cellStyle name="Accent1 2 2" xfId="93"/>
    <cellStyle name="Accent1 3" xfId="94"/>
    <cellStyle name="Accent1 4" xfId="95"/>
    <cellStyle name="Accent2 2" xfId="96"/>
    <cellStyle name="Accent2 2 2" xfId="97"/>
    <cellStyle name="Accent2 3" xfId="98"/>
    <cellStyle name="Accent2 4" xfId="99"/>
    <cellStyle name="Accent3 2" xfId="100"/>
    <cellStyle name="Accent3 2 2" xfId="101"/>
    <cellStyle name="Accent3 3" xfId="102"/>
    <cellStyle name="Accent3 4" xfId="103"/>
    <cellStyle name="Accent4 2" xfId="104"/>
    <cellStyle name="Accent4 2 2" xfId="105"/>
    <cellStyle name="Accent4 3" xfId="106"/>
    <cellStyle name="Accent4 4" xfId="107"/>
    <cellStyle name="Accent5 2" xfId="108"/>
    <cellStyle name="Accent5 2 2" xfId="109"/>
    <cellStyle name="Accent5 3" xfId="110"/>
    <cellStyle name="Accent5 4" xfId="111"/>
    <cellStyle name="Accent6 2" xfId="112"/>
    <cellStyle name="Accent6 2 2" xfId="113"/>
    <cellStyle name="Accent6 3" xfId="114"/>
    <cellStyle name="Accent6 4" xfId="115"/>
    <cellStyle name="Bad 2" xfId="116"/>
    <cellStyle name="Bad 2 2" xfId="117"/>
    <cellStyle name="Bad 3" xfId="118"/>
    <cellStyle name="Bad 4" xfId="119"/>
    <cellStyle name="Calculation 2" xfId="120"/>
    <cellStyle name="Calculation 2 2" xfId="121"/>
    <cellStyle name="Calculation 3" xfId="122"/>
    <cellStyle name="Calculation 4" xfId="123"/>
    <cellStyle name="Check Cell 2" xfId="124"/>
    <cellStyle name="Check Cell 2 2" xfId="125"/>
    <cellStyle name="Check Cell 3" xfId="126"/>
    <cellStyle name="Check Cell 4" xfId="127"/>
    <cellStyle name="Comma" xfId="263" builtinId="3"/>
    <cellStyle name="Comma 2" xfId="128"/>
    <cellStyle name="Comma 2 2" xfId="2"/>
    <cellStyle name="Comma 3" xfId="129"/>
    <cellStyle name="Comma 3 2" xfId="273"/>
    <cellStyle name="Comma 4" xfId="130"/>
    <cellStyle name="Comma 4 2" xfId="131"/>
    <cellStyle name="Comma 5" xfId="132"/>
    <cellStyle name="Comma 6" xfId="133"/>
    <cellStyle name="Currency 10" xfId="268"/>
    <cellStyle name="Currency 2" xfId="134"/>
    <cellStyle name="Currency 2 2" xfId="135"/>
    <cellStyle name="Currency 2 2 2" xfId="3"/>
    <cellStyle name="Currency 2 2 2 2" xfId="136"/>
    <cellStyle name="Currency 2 2 2 3" xfId="137"/>
    <cellStyle name="Currency 2 2 3" xfId="138"/>
    <cellStyle name="Currency 2 2 4" xfId="139"/>
    <cellStyle name="Currency 2 2 5" xfId="140"/>
    <cellStyle name="Currency 2 3" xfId="141"/>
    <cellStyle name="Currency 2 4" xfId="142"/>
    <cellStyle name="Currency 3" xfId="143"/>
    <cellStyle name="Currency 3 2" xfId="144"/>
    <cellStyle name="Currency 3 3" xfId="145"/>
    <cellStyle name="Currency 4" xfId="146"/>
    <cellStyle name="Currency 5" xfId="147"/>
    <cellStyle name="Currency 6" xfId="148"/>
    <cellStyle name="Currency 7" xfId="149"/>
    <cellStyle name="Currency 7 2" xfId="270"/>
    <cellStyle name="Currency 8" xfId="150"/>
    <cellStyle name="Currency 9" xfId="264"/>
    <cellStyle name="Explanatory Text 2" xfId="151"/>
    <cellStyle name="Explanatory Text 2 2" xfId="152"/>
    <cellStyle name="Explanatory Text 3" xfId="153"/>
    <cellStyle name="Explanatory Text 4" xfId="154"/>
    <cellStyle name="Good 2" xfId="155"/>
    <cellStyle name="Good 2 2" xfId="156"/>
    <cellStyle name="Good 3" xfId="157"/>
    <cellStyle name="Good 4" xfId="158"/>
    <cellStyle name="Heading 1 2" xfId="159"/>
    <cellStyle name="Heading 1 2 2" xfId="160"/>
    <cellStyle name="Heading 1 3" xfId="161"/>
    <cellStyle name="Heading 1 4" xfId="162"/>
    <cellStyle name="Heading 2 2" xfId="163"/>
    <cellStyle name="Heading 2 2 2" xfId="164"/>
    <cellStyle name="Heading 2 3" xfId="165"/>
    <cellStyle name="Heading 2 4" xfId="166"/>
    <cellStyle name="Heading 3 2" xfId="167"/>
    <cellStyle name="Heading 3 2 2" xfId="168"/>
    <cellStyle name="Heading 3 3" xfId="169"/>
    <cellStyle name="Heading 3 4" xfId="170"/>
    <cellStyle name="Heading 4 2" xfId="171"/>
    <cellStyle name="Heading 4 2 2" xfId="172"/>
    <cellStyle name="Heading 4 3" xfId="173"/>
    <cellStyle name="Heading 4 4" xfId="174"/>
    <cellStyle name="Input 2" xfId="175"/>
    <cellStyle name="Input 2 2" xfId="176"/>
    <cellStyle name="Input 3" xfId="177"/>
    <cellStyle name="Input 4" xfId="178"/>
    <cellStyle name="Linked Cell 2" xfId="179"/>
    <cellStyle name="Linked Cell 2 2" xfId="180"/>
    <cellStyle name="Linked Cell 3" xfId="181"/>
    <cellStyle name="Linked Cell 4" xfId="182"/>
    <cellStyle name="Neutral 2" xfId="183"/>
    <cellStyle name="Neutral 2 2" xfId="184"/>
    <cellStyle name="Neutral 3" xfId="185"/>
    <cellStyle name="Neutral 4" xfId="186"/>
    <cellStyle name="Normal" xfId="0" builtinId="0"/>
    <cellStyle name="Normal 10" xfId="187"/>
    <cellStyle name="Normal 11" xfId="188"/>
    <cellStyle name="Normal 12" xfId="189"/>
    <cellStyle name="Normal 12 2" xfId="190"/>
    <cellStyle name="Normal 13" xfId="269"/>
    <cellStyle name="Normal 14" xfId="271"/>
    <cellStyle name="Normal 15" xfId="275"/>
    <cellStyle name="Normal 2" xfId="191"/>
    <cellStyle name="Normal 2 2" xfId="192"/>
    <cellStyle name="Normal 2 2 2" xfId="4"/>
    <cellStyle name="Normal 2 2 3" xfId="193"/>
    <cellStyle name="Normal 2 2 4" xfId="274"/>
    <cellStyle name="Normal 2 3" xfId="194"/>
    <cellStyle name="Normal 2 3 2" xfId="195"/>
    <cellStyle name="Normal 2 3 2 2" xfId="196"/>
    <cellStyle name="Normal 2 3 2 3" xfId="197"/>
    <cellStyle name="Normal 2 3 3" xfId="198"/>
    <cellStyle name="Normal 2 3 4" xfId="199"/>
    <cellStyle name="Normal 2 4" xfId="200"/>
    <cellStyle name="Normal 2 4 2" xfId="201"/>
    <cellStyle name="Normal 2 4 3" xfId="202"/>
    <cellStyle name="Normal 2 5" xfId="203"/>
    <cellStyle name="Normal 2 6" xfId="204"/>
    <cellStyle name="Normal 2 7" xfId="205"/>
    <cellStyle name="Normal 2 8" xfId="266"/>
    <cellStyle name="Normal 3" xfId="5"/>
    <cellStyle name="Normal 3 10" xfId="206"/>
    <cellStyle name="Normal 3 11" xfId="207"/>
    <cellStyle name="Normal 3 12" xfId="208"/>
    <cellStyle name="Normal 3 13" xfId="267"/>
    <cellStyle name="Normal 3 14" xfId="276"/>
    <cellStyle name="Normal 3 2" xfId="209"/>
    <cellStyle name="Normal 3 2 2" xfId="210"/>
    <cellStyle name="Normal 3 3" xfId="211"/>
    <cellStyle name="Normal 3 3 2" xfId="277"/>
    <cellStyle name="Normal 3 4" xfId="212"/>
    <cellStyle name="Normal 3 5" xfId="213"/>
    <cellStyle name="Normal 3 6" xfId="214"/>
    <cellStyle name="Normal 3 7" xfId="215"/>
    <cellStyle name="Normal 3 8" xfId="216"/>
    <cellStyle name="Normal 3 9" xfId="217"/>
    <cellStyle name="Normal 4" xfId="218"/>
    <cellStyle name="Normal 4 2" xfId="219"/>
    <cellStyle name="Normal 5" xfId="220"/>
    <cellStyle name="Normal 5 2" xfId="221"/>
    <cellStyle name="Normal 5 2 2" xfId="222"/>
    <cellStyle name="Normal 5 2 3" xfId="223"/>
    <cellStyle name="Normal 5 3" xfId="224"/>
    <cellStyle name="Normal 5 4" xfId="225"/>
    <cellStyle name="Normal 5 5" xfId="272"/>
    <cellStyle name="Normal 6" xfId="226"/>
    <cellStyle name="Normal 6 2" xfId="227"/>
    <cellStyle name="Normal 6 3" xfId="228"/>
    <cellStyle name="Normal 7" xfId="229"/>
    <cellStyle name="Normal 7 2" xfId="230"/>
    <cellStyle name="Normal 8" xfId="7"/>
    <cellStyle name="Normal 9" xfId="231"/>
    <cellStyle name="Normal 9 2" xfId="232"/>
    <cellStyle name="Normal_BILLING Contacts FY07" xfId="6"/>
    <cellStyle name="Normal_STOP" xfId="1"/>
    <cellStyle name="Note 2" xfId="233"/>
    <cellStyle name="Note 2 2" xfId="234"/>
    <cellStyle name="Note 2 3" xfId="235"/>
    <cellStyle name="Note 3" xfId="236"/>
    <cellStyle name="Note 4" xfId="237"/>
    <cellStyle name="Output 2" xfId="238"/>
    <cellStyle name="Output 2 2" xfId="239"/>
    <cellStyle name="Output 3" xfId="240"/>
    <cellStyle name="Output 4" xfId="241"/>
    <cellStyle name="Percent" xfId="265" builtinId="5"/>
    <cellStyle name="Percent 2" xfId="242"/>
    <cellStyle name="Percent 2 2" xfId="243"/>
    <cellStyle name="Percent 2 2 2" xfId="244"/>
    <cellStyle name="Percent 2 2 3" xfId="245"/>
    <cellStyle name="Percent 2 3" xfId="246"/>
    <cellStyle name="Percent 2 4" xfId="247"/>
    <cellStyle name="Percent 3" xfId="248"/>
    <cellStyle name="Percent 3 2" xfId="249"/>
    <cellStyle name="Percent 3 3" xfId="250"/>
    <cellStyle name="Percent 3 4" xfId="251"/>
    <cellStyle name="Title 2" xfId="252"/>
    <cellStyle name="Title 2 2" xfId="253"/>
    <cellStyle name="Title 3" xfId="254"/>
    <cellStyle name="Total 2" xfId="255"/>
    <cellStyle name="Total 2 2" xfId="256"/>
    <cellStyle name="Total 3" xfId="257"/>
    <cellStyle name="Total 4" xfId="258"/>
    <cellStyle name="Warning Text 2" xfId="259"/>
    <cellStyle name="Warning Text 2 2" xfId="260"/>
    <cellStyle name="Warning Text 3" xfId="261"/>
    <cellStyle name="Warning Text 4" xfId="262"/>
  </cellStyles>
  <dxfs count="0"/>
  <tableStyles count="0" defaultTableStyle="TableStyleMedium9" defaultPivotStyle="PivotStyleLight16"/>
  <colors>
    <mruColors>
      <color rgb="FFF68E38"/>
      <color rgb="FFF5862B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lanhome\Freds\MGARDNER\Fleet\Fleet%20FYE02\Billings%20FYE02\Sep%202001%20County%20Fleet%20Bill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lanhome\Freds\mgardner\Fleet\Fleet%20FYE05\Billings%20FY05\Jul%202002%20County%20Fleet%20Bill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BCS"/>
      <sheetName val="TRANS"/>
      <sheetName val="LIB"/>
      <sheetName val="METRO"/>
      <sheetName val="July Park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showGridLines="0" tabSelected="1" zoomScaleNormal="100" workbookViewId="0">
      <pane ySplit="1" topLeftCell="A2" activePane="bottomLeft" state="frozen"/>
      <selection pane="bottomLeft" activeCell="B9" sqref="B9"/>
    </sheetView>
  </sheetViews>
  <sheetFormatPr defaultColWidth="11.21875" defaultRowHeight="15.75" x14ac:dyDescent="0.2"/>
  <cols>
    <col min="1" max="1" width="3.44140625" style="46" customWidth="1"/>
    <col min="2" max="2" width="124.21875" style="47" customWidth="1"/>
    <col min="3" max="16384" width="11.21875" style="46"/>
  </cols>
  <sheetData>
    <row r="1" spans="1:26" ht="18.75" x14ac:dyDescent="0.2">
      <c r="A1" s="50"/>
      <c r="B1" s="59" t="s">
        <v>908</v>
      </c>
      <c r="C1" s="50"/>
      <c r="D1" s="48"/>
      <c r="E1" s="52"/>
      <c r="F1" s="50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x14ac:dyDescent="0.2">
      <c r="A2" s="48"/>
      <c r="B2" s="51" t="s">
        <v>909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48"/>
      <c r="B3" s="51" t="s">
        <v>906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">
      <c r="A4" s="48"/>
      <c r="B4" s="51" t="s">
        <v>898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2.75" customHeight="1" x14ac:dyDescent="0.2">
      <c r="A5" s="48"/>
      <c r="B5" s="51" t="s">
        <v>900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2.75" customHeight="1" x14ac:dyDescent="0.2">
      <c r="A6" s="48"/>
      <c r="B6" s="51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">
      <c r="A7" s="48"/>
      <c r="B7" s="56" t="s">
        <v>910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">
      <c r="A8" s="48"/>
      <c r="B8" s="51" t="s">
        <v>922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">
      <c r="A9" s="48"/>
      <c r="B9" s="51" t="s">
        <v>897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6.5" customHeight="1" x14ac:dyDescent="0.2">
      <c r="A10" s="48"/>
      <c r="B10" s="51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6.5" customHeight="1" x14ac:dyDescent="0.2">
      <c r="A11" s="48"/>
      <c r="B11" s="51" t="s">
        <v>903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6.5" customHeight="1" x14ac:dyDescent="0.2">
      <c r="A12" s="48"/>
      <c r="B12" s="51" t="s">
        <v>902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6.5" customHeight="1" x14ac:dyDescent="0.2">
      <c r="A13" s="48"/>
      <c r="B13" s="51" t="s">
        <v>901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6.5" customHeight="1" x14ac:dyDescent="0.2">
      <c r="A14" s="48"/>
      <c r="B14" s="54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6.5" customHeight="1" x14ac:dyDescent="0.2">
      <c r="A15" s="48"/>
      <c r="B15" s="53" t="s">
        <v>917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6.5" customHeight="1" x14ac:dyDescent="0.2">
      <c r="A16" s="48"/>
      <c r="B16" s="51" t="s">
        <v>918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6.5" customHeight="1" x14ac:dyDescent="0.2">
      <c r="A17" s="48"/>
      <c r="B17" s="51" t="s">
        <v>913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6.5" customHeight="1" x14ac:dyDescent="0.2">
      <c r="A18" s="48"/>
      <c r="B18" s="51" t="s">
        <v>914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2">
      <c r="A19" s="48"/>
      <c r="B19" s="51" t="s">
        <v>919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6.5" customHeight="1" x14ac:dyDescent="0.2">
      <c r="A20" s="48"/>
      <c r="B20" s="55" t="s">
        <v>915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6.5" customHeight="1" x14ac:dyDescent="0.2">
      <c r="A21" s="48"/>
      <c r="B21" s="51" t="s">
        <v>916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2">
      <c r="A22" s="48"/>
      <c r="B22" s="51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6.5" customHeight="1" x14ac:dyDescent="0.2">
      <c r="A23" s="48"/>
      <c r="B23" s="53" t="s">
        <v>895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6.5" customHeight="1" x14ac:dyDescent="0.2">
      <c r="A24" s="48"/>
      <c r="B24" s="51" t="s">
        <v>920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s="65" customFormat="1" ht="16.5" customHeight="1" x14ac:dyDescent="0.2">
      <c r="A25" s="64"/>
      <c r="B25" s="51" t="s">
        <v>907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s="65" customFormat="1" ht="20.25" customHeight="1" x14ac:dyDescent="0.2">
      <c r="A26" s="64"/>
      <c r="B26" s="51" t="s">
        <v>921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32.25" customHeight="1" x14ac:dyDescent="0.2">
      <c r="A27" s="48"/>
      <c r="B27" s="51" t="s">
        <v>911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6.5" customHeight="1" x14ac:dyDescent="0.2">
      <c r="A28" s="48"/>
      <c r="B28" s="51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6.5" customHeight="1" x14ac:dyDescent="0.2">
      <c r="A29" s="48"/>
      <c r="B29" s="53" t="s">
        <v>899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6.5" customHeight="1" x14ac:dyDescent="0.2">
      <c r="A30" s="48"/>
      <c r="B30" s="51" t="s">
        <v>905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0.5" customHeight="1" x14ac:dyDescent="0.2"/>
    <row r="32" spans="1:26" ht="31.5" x14ac:dyDescent="0.2">
      <c r="A32" s="48"/>
      <c r="B32" s="53" t="s">
        <v>896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x14ac:dyDescent="0.2">
      <c r="A33" s="50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x14ac:dyDescent="0.2">
      <c r="A34" s="48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x14ac:dyDescent="0.2">
      <c r="A35" s="48"/>
      <c r="B35" s="49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x14ac:dyDescent="0.2">
      <c r="A36" s="48"/>
      <c r="B36" s="49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x14ac:dyDescent="0.2">
      <c r="A37" s="48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x14ac:dyDescent="0.2">
      <c r="A38" s="48"/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s="61" customFormat="1" x14ac:dyDescent="0.25">
      <c r="A39" s="60"/>
    </row>
    <row r="40" spans="1:26" s="61" customFormat="1" x14ac:dyDescent="0.25">
      <c r="A40" s="62"/>
    </row>
    <row r="41" spans="1:26" s="61" customFormat="1" x14ac:dyDescent="0.25">
      <c r="A41" s="60"/>
    </row>
    <row r="42" spans="1:26" s="63" customFormat="1" x14ac:dyDescent="0.25">
      <c r="A42" s="60"/>
    </row>
    <row r="43" spans="1:26" s="63" customFormat="1" x14ac:dyDescent="0.25">
      <c r="A43" s="60"/>
    </row>
    <row r="44" spans="1:26" x14ac:dyDescent="0.2">
      <c r="A44" s="48"/>
      <c r="B44" s="49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x14ac:dyDescent="0.2">
      <c r="A45" s="48"/>
      <c r="B45" s="49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x14ac:dyDescent="0.2">
      <c r="A46" s="48"/>
      <c r="B46" s="49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x14ac:dyDescent="0.2">
      <c r="A47" s="48"/>
      <c r="B47" s="49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x14ac:dyDescent="0.2">
      <c r="A48" s="48"/>
      <c r="B48" s="49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x14ac:dyDescent="0.2">
      <c r="A49" s="48"/>
      <c r="B49" s="49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x14ac:dyDescent="0.2">
      <c r="A50" s="48"/>
      <c r="B50" s="49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x14ac:dyDescent="0.2">
      <c r="A51" s="48"/>
      <c r="B51" s="49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x14ac:dyDescent="0.2">
      <c r="A52" s="48"/>
      <c r="B52" s="49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x14ac:dyDescent="0.2">
      <c r="A53" s="48"/>
      <c r="B53" s="49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x14ac:dyDescent="0.2">
      <c r="A54" s="48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x14ac:dyDescent="0.2">
      <c r="A55" s="48"/>
      <c r="B55" s="49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x14ac:dyDescent="0.2">
      <c r="A56" s="48"/>
      <c r="B56" s="49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x14ac:dyDescent="0.2">
      <c r="A57" s="48"/>
      <c r="B57" s="49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x14ac:dyDescent="0.2">
      <c r="A58" s="48"/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x14ac:dyDescent="0.2">
      <c r="A59" s="48"/>
      <c r="B59" s="49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x14ac:dyDescent="0.2">
      <c r="A60" s="48"/>
      <c r="B60" s="49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x14ac:dyDescent="0.2">
      <c r="A61" s="48"/>
      <c r="B61" s="49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x14ac:dyDescent="0.2">
      <c r="A62" s="48"/>
      <c r="B62" s="49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x14ac:dyDescent="0.2">
      <c r="A63" s="48"/>
      <c r="B63" s="49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x14ac:dyDescent="0.2">
      <c r="A64" s="48"/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x14ac:dyDescent="0.2">
      <c r="A65" s="48"/>
      <c r="B65" s="49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x14ac:dyDescent="0.2">
      <c r="A66" s="48"/>
      <c r="B66" s="49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x14ac:dyDescent="0.2">
      <c r="A67" s="48"/>
      <c r="B67" s="49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x14ac:dyDescent="0.2">
      <c r="A68" s="48"/>
      <c r="B68" s="49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x14ac:dyDescent="0.2">
      <c r="A69" s="48"/>
      <c r="B69" s="49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x14ac:dyDescent="0.2">
      <c r="A70" s="48"/>
      <c r="B70" s="49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x14ac:dyDescent="0.2">
      <c r="A71" s="48"/>
      <c r="B71" s="49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x14ac:dyDescent="0.2">
      <c r="A72" s="48"/>
      <c r="B72" s="49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x14ac:dyDescent="0.2">
      <c r="A73" s="48"/>
      <c r="B73" s="49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x14ac:dyDescent="0.2">
      <c r="A74" s="48"/>
      <c r="B74" s="49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x14ac:dyDescent="0.2">
      <c r="A75" s="48"/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x14ac:dyDescent="0.2">
      <c r="A76" s="48"/>
      <c r="B76" s="49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x14ac:dyDescent="0.2">
      <c r="A77" s="48"/>
      <c r="B77" s="49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x14ac:dyDescent="0.2">
      <c r="A78" s="48"/>
      <c r="B78" s="49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x14ac:dyDescent="0.2">
      <c r="A79" s="48"/>
      <c r="B79" s="49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x14ac:dyDescent="0.2">
      <c r="A80" s="48"/>
      <c r="B80" s="49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x14ac:dyDescent="0.2">
      <c r="A81" s="48"/>
      <c r="B81" s="49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x14ac:dyDescent="0.2">
      <c r="A82" s="48"/>
      <c r="B82" s="49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x14ac:dyDescent="0.2">
      <c r="A83" s="48"/>
      <c r="B83" s="49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x14ac:dyDescent="0.2">
      <c r="A84" s="48"/>
      <c r="B84" s="49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x14ac:dyDescent="0.2">
      <c r="A85" s="48"/>
      <c r="B85" s="49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x14ac:dyDescent="0.2">
      <c r="A86" s="48"/>
      <c r="B86" s="49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x14ac:dyDescent="0.2">
      <c r="A87" s="48"/>
      <c r="B87" s="49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x14ac:dyDescent="0.2">
      <c r="A88" s="48"/>
      <c r="B88" s="49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x14ac:dyDescent="0.2">
      <c r="A89" s="48"/>
      <c r="B89" s="49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x14ac:dyDescent="0.2">
      <c r="A90" s="48"/>
      <c r="B90" s="49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x14ac:dyDescent="0.2">
      <c r="A91" s="48"/>
      <c r="B91" s="49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x14ac:dyDescent="0.2">
      <c r="A92" s="48"/>
      <c r="B92" s="49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x14ac:dyDescent="0.2">
      <c r="A93" s="48"/>
      <c r="B93" s="49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x14ac:dyDescent="0.2">
      <c r="A94" s="48"/>
      <c r="B94" s="49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x14ac:dyDescent="0.2">
      <c r="A95" s="48"/>
      <c r="B95" s="49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x14ac:dyDescent="0.2">
      <c r="A96" s="48"/>
      <c r="B96" s="49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x14ac:dyDescent="0.2">
      <c r="A97" s="48"/>
      <c r="B97" s="49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x14ac:dyDescent="0.2">
      <c r="A98" s="48"/>
      <c r="B98" s="49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x14ac:dyDescent="0.2">
      <c r="A99" s="48"/>
      <c r="B99" s="49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x14ac:dyDescent="0.2">
      <c r="A100" s="48"/>
      <c r="B100" s="49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x14ac:dyDescent="0.2">
      <c r="A101" s="48"/>
      <c r="B101" s="49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x14ac:dyDescent="0.2">
      <c r="A102" s="48"/>
      <c r="B102" s="49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x14ac:dyDescent="0.2">
      <c r="A103" s="48"/>
      <c r="B103" s="49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x14ac:dyDescent="0.2">
      <c r="A104" s="48"/>
      <c r="B104" s="49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x14ac:dyDescent="0.2">
      <c r="A105" s="48"/>
      <c r="B105" s="49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x14ac:dyDescent="0.2">
      <c r="A106" s="48"/>
      <c r="B106" s="49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x14ac:dyDescent="0.2">
      <c r="A107" s="48"/>
      <c r="B107" s="49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x14ac:dyDescent="0.2">
      <c r="A108" s="48"/>
      <c r="B108" s="49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x14ac:dyDescent="0.2">
      <c r="A109" s="48"/>
      <c r="B109" s="49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x14ac:dyDescent="0.2">
      <c r="A110" s="48"/>
      <c r="B110" s="49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x14ac:dyDescent="0.2">
      <c r="A111" s="48"/>
      <c r="B111" s="49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x14ac:dyDescent="0.2">
      <c r="A112" s="48"/>
      <c r="B112" s="49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x14ac:dyDescent="0.2">
      <c r="A113" s="48"/>
      <c r="B113" s="49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x14ac:dyDescent="0.2">
      <c r="A114" s="48"/>
      <c r="B114" s="49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x14ac:dyDescent="0.2">
      <c r="A115" s="48"/>
      <c r="B115" s="49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x14ac:dyDescent="0.2">
      <c r="A116" s="48"/>
      <c r="B116" s="49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x14ac:dyDescent="0.2">
      <c r="A117" s="48"/>
      <c r="B117" s="49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x14ac:dyDescent="0.2">
      <c r="A118" s="48"/>
      <c r="B118" s="49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x14ac:dyDescent="0.2">
      <c r="A119" s="48"/>
      <c r="B119" s="49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x14ac:dyDescent="0.2">
      <c r="A120" s="48"/>
      <c r="B120" s="49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x14ac:dyDescent="0.2">
      <c r="A121" s="48"/>
      <c r="B121" s="49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x14ac:dyDescent="0.2">
      <c r="A122" s="48"/>
      <c r="B122" s="49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x14ac:dyDescent="0.2">
      <c r="A123" s="48"/>
      <c r="B123" s="49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x14ac:dyDescent="0.2">
      <c r="A124" s="48"/>
      <c r="B124" s="49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x14ac:dyDescent="0.2">
      <c r="A125" s="48"/>
      <c r="B125" s="49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x14ac:dyDescent="0.2">
      <c r="A126" s="48"/>
      <c r="B126" s="49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x14ac:dyDescent="0.2">
      <c r="A127" s="48"/>
      <c r="B127" s="49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x14ac:dyDescent="0.2">
      <c r="A128" s="48"/>
      <c r="B128" s="49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x14ac:dyDescent="0.2">
      <c r="A129" s="48"/>
      <c r="B129" s="49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x14ac:dyDescent="0.2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x14ac:dyDescent="0.2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x14ac:dyDescent="0.2">
      <c r="A132" s="48"/>
      <c r="B132" s="49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x14ac:dyDescent="0.2">
      <c r="A133" s="48"/>
      <c r="B133" s="49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x14ac:dyDescent="0.2">
      <c r="A134" s="48"/>
      <c r="B134" s="49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x14ac:dyDescent="0.2">
      <c r="A135" s="48"/>
      <c r="B135" s="49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x14ac:dyDescent="0.2">
      <c r="A136" s="48"/>
      <c r="B136" s="49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x14ac:dyDescent="0.2">
      <c r="A137" s="48"/>
      <c r="B137" s="49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x14ac:dyDescent="0.2">
      <c r="A138" s="48"/>
      <c r="B138" s="49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x14ac:dyDescent="0.2">
      <c r="A139" s="48"/>
      <c r="B139" s="49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x14ac:dyDescent="0.2">
      <c r="A140" s="48"/>
      <c r="B140" s="49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x14ac:dyDescent="0.2">
      <c r="A141" s="48"/>
      <c r="B141" s="49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x14ac:dyDescent="0.2">
      <c r="A142" s="48"/>
      <c r="B142" s="49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x14ac:dyDescent="0.2">
      <c r="A143" s="48"/>
      <c r="B143" s="49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x14ac:dyDescent="0.2">
      <c r="A144" s="48"/>
      <c r="B144" s="49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x14ac:dyDescent="0.2">
      <c r="A145" s="48"/>
      <c r="B145" s="49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x14ac:dyDescent="0.2">
      <c r="A146" s="48"/>
      <c r="B146" s="49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x14ac:dyDescent="0.2">
      <c r="A147" s="48"/>
      <c r="B147" s="49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x14ac:dyDescent="0.2">
      <c r="A148" s="48"/>
      <c r="B148" s="49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x14ac:dyDescent="0.2">
      <c r="A149" s="48"/>
      <c r="B149" s="49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x14ac:dyDescent="0.2">
      <c r="A150" s="48"/>
      <c r="B150" s="49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x14ac:dyDescent="0.2">
      <c r="A151" s="48"/>
      <c r="B151" s="49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x14ac:dyDescent="0.2">
      <c r="A152" s="48"/>
      <c r="B152" s="49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x14ac:dyDescent="0.2">
      <c r="A153" s="48"/>
      <c r="B153" s="49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x14ac:dyDescent="0.2">
      <c r="A154" s="48"/>
      <c r="B154" s="49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x14ac:dyDescent="0.2">
      <c r="A155" s="48"/>
      <c r="B155" s="49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x14ac:dyDescent="0.2">
      <c r="A156" s="48"/>
      <c r="B156" s="49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x14ac:dyDescent="0.2">
      <c r="A157" s="48"/>
      <c r="B157" s="49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x14ac:dyDescent="0.2">
      <c r="A158" s="48"/>
      <c r="B158" s="49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x14ac:dyDescent="0.2">
      <c r="A159" s="48"/>
      <c r="B159" s="49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x14ac:dyDescent="0.2">
      <c r="A160" s="48"/>
      <c r="B160" s="49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x14ac:dyDescent="0.2">
      <c r="A161" s="48"/>
      <c r="B161" s="49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x14ac:dyDescent="0.2">
      <c r="A162" s="48"/>
      <c r="B162" s="49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x14ac:dyDescent="0.2">
      <c r="A163" s="48"/>
      <c r="B163" s="49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x14ac:dyDescent="0.2">
      <c r="A164" s="48"/>
      <c r="B164" s="49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x14ac:dyDescent="0.2">
      <c r="A165" s="48"/>
      <c r="B165" s="49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x14ac:dyDescent="0.2">
      <c r="A166" s="48"/>
      <c r="B166" s="49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x14ac:dyDescent="0.2">
      <c r="A167" s="48"/>
      <c r="B167" s="49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x14ac:dyDescent="0.2">
      <c r="A168" s="48"/>
      <c r="B168" s="49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x14ac:dyDescent="0.2">
      <c r="A169" s="48"/>
      <c r="B169" s="49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x14ac:dyDescent="0.2">
      <c r="A170" s="48"/>
      <c r="B170" s="49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x14ac:dyDescent="0.2">
      <c r="A171" s="48"/>
      <c r="B171" s="49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x14ac:dyDescent="0.2">
      <c r="A172" s="48"/>
      <c r="B172" s="49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x14ac:dyDescent="0.2">
      <c r="A173" s="48"/>
      <c r="B173" s="49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x14ac:dyDescent="0.2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x14ac:dyDescent="0.2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x14ac:dyDescent="0.2">
      <c r="A176" s="48"/>
      <c r="B176" s="49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x14ac:dyDescent="0.2">
      <c r="A177" s="48"/>
      <c r="B177" s="49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x14ac:dyDescent="0.2">
      <c r="A178" s="48"/>
      <c r="B178" s="49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x14ac:dyDescent="0.2">
      <c r="A179" s="48"/>
      <c r="B179" s="49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x14ac:dyDescent="0.2">
      <c r="A180" s="48"/>
      <c r="B180" s="49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x14ac:dyDescent="0.2">
      <c r="A181" s="48"/>
      <c r="B181" s="49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x14ac:dyDescent="0.2">
      <c r="A182" s="48"/>
      <c r="B182" s="49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x14ac:dyDescent="0.2">
      <c r="A183" s="48"/>
      <c r="B183" s="49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x14ac:dyDescent="0.2">
      <c r="A184" s="48"/>
      <c r="B184" s="49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x14ac:dyDescent="0.2">
      <c r="A185" s="48"/>
      <c r="B185" s="49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x14ac:dyDescent="0.2">
      <c r="A186" s="48"/>
      <c r="B186" s="49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x14ac:dyDescent="0.2">
      <c r="A187" s="48"/>
      <c r="B187" s="49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x14ac:dyDescent="0.2">
      <c r="A188" s="48"/>
      <c r="B188" s="49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x14ac:dyDescent="0.2">
      <c r="A189" s="48"/>
      <c r="B189" s="49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x14ac:dyDescent="0.2">
      <c r="A190" s="48"/>
      <c r="B190" s="49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x14ac:dyDescent="0.2">
      <c r="A191" s="48"/>
      <c r="B191" s="49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x14ac:dyDescent="0.2">
      <c r="A192" s="48"/>
      <c r="B192" s="49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x14ac:dyDescent="0.2">
      <c r="A193" s="48"/>
      <c r="B193" s="49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x14ac:dyDescent="0.2">
      <c r="A194" s="48"/>
      <c r="B194" s="49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x14ac:dyDescent="0.2">
      <c r="A195" s="48"/>
      <c r="B195" s="49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x14ac:dyDescent="0.2">
      <c r="A196" s="48"/>
      <c r="B196" s="49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x14ac:dyDescent="0.2">
      <c r="A197" s="48"/>
      <c r="B197" s="49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x14ac:dyDescent="0.2">
      <c r="A198" s="48"/>
      <c r="B198" s="49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x14ac:dyDescent="0.2">
      <c r="A199" s="48"/>
      <c r="B199" s="49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x14ac:dyDescent="0.2">
      <c r="A200" s="48"/>
      <c r="B200" s="49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x14ac:dyDescent="0.2">
      <c r="A201" s="48"/>
      <c r="B201" s="49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x14ac:dyDescent="0.2">
      <c r="A202" s="48"/>
      <c r="B202" s="49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x14ac:dyDescent="0.2">
      <c r="A203" s="48"/>
      <c r="B203" s="49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x14ac:dyDescent="0.2">
      <c r="A204" s="48"/>
      <c r="B204" s="49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x14ac:dyDescent="0.2">
      <c r="A205" s="48"/>
      <c r="B205" s="49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x14ac:dyDescent="0.2">
      <c r="A206" s="48"/>
      <c r="B206" s="49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x14ac:dyDescent="0.2">
      <c r="A207" s="48"/>
      <c r="B207" s="49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x14ac:dyDescent="0.2">
      <c r="A208" s="48"/>
      <c r="B208" s="49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x14ac:dyDescent="0.2">
      <c r="A209" s="48"/>
      <c r="B209" s="49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x14ac:dyDescent="0.2">
      <c r="A210" s="48"/>
      <c r="B210" s="49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x14ac:dyDescent="0.2">
      <c r="A211" s="48"/>
      <c r="B211" s="49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x14ac:dyDescent="0.2">
      <c r="A212" s="48"/>
      <c r="B212" s="49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x14ac:dyDescent="0.2">
      <c r="A213" s="48"/>
      <c r="B213" s="49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x14ac:dyDescent="0.2">
      <c r="A214" s="48"/>
      <c r="B214" s="49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x14ac:dyDescent="0.2">
      <c r="A215" s="48"/>
      <c r="B215" s="49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x14ac:dyDescent="0.2">
      <c r="A216" s="48"/>
      <c r="B216" s="49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x14ac:dyDescent="0.2">
      <c r="A217" s="48"/>
      <c r="B217" s="49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x14ac:dyDescent="0.2">
      <c r="A218" s="48"/>
      <c r="B218" s="49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x14ac:dyDescent="0.2">
      <c r="A219" s="48"/>
      <c r="B219" s="49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x14ac:dyDescent="0.2">
      <c r="A220" s="48"/>
      <c r="B220" s="49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x14ac:dyDescent="0.2">
      <c r="A221" s="48"/>
      <c r="B221" s="49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x14ac:dyDescent="0.2">
      <c r="A222" s="48"/>
      <c r="B222" s="49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x14ac:dyDescent="0.2">
      <c r="A223" s="48"/>
      <c r="B223" s="49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x14ac:dyDescent="0.2">
      <c r="A224" s="48"/>
      <c r="B224" s="49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x14ac:dyDescent="0.2">
      <c r="A225" s="48"/>
      <c r="B225" s="49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x14ac:dyDescent="0.2">
      <c r="A226" s="48"/>
      <c r="B226" s="49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x14ac:dyDescent="0.2">
      <c r="A227" s="48"/>
      <c r="B227" s="49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x14ac:dyDescent="0.2">
      <c r="A228" s="48"/>
      <c r="B228" s="49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x14ac:dyDescent="0.2">
      <c r="A229" s="48"/>
      <c r="B229" s="49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x14ac:dyDescent="0.2">
      <c r="A230" s="48"/>
      <c r="B230" s="49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x14ac:dyDescent="0.2">
      <c r="A231" s="48"/>
      <c r="B231" s="49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x14ac:dyDescent="0.2">
      <c r="A232" s="48"/>
      <c r="B232" s="49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x14ac:dyDescent="0.2">
      <c r="A233" s="48"/>
      <c r="B233" s="49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x14ac:dyDescent="0.2">
      <c r="A234" s="48"/>
      <c r="B234" s="49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x14ac:dyDescent="0.2">
      <c r="A235" s="48"/>
      <c r="B235" s="49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x14ac:dyDescent="0.2">
      <c r="A236" s="48"/>
      <c r="B236" s="49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x14ac:dyDescent="0.2">
      <c r="A237" s="48"/>
      <c r="B237" s="49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x14ac:dyDescent="0.2">
      <c r="A238" s="48"/>
      <c r="B238" s="49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x14ac:dyDescent="0.2">
      <c r="A239" s="48"/>
      <c r="B239" s="49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x14ac:dyDescent="0.2">
      <c r="A240" s="48"/>
      <c r="B240" s="49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x14ac:dyDescent="0.2">
      <c r="A241" s="48"/>
      <c r="B241" s="49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x14ac:dyDescent="0.2">
      <c r="A242" s="48"/>
      <c r="B242" s="49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x14ac:dyDescent="0.2">
      <c r="A243" s="48"/>
      <c r="B243" s="49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x14ac:dyDescent="0.2">
      <c r="A244" s="48"/>
      <c r="B244" s="49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x14ac:dyDescent="0.2">
      <c r="A245" s="48"/>
      <c r="B245" s="49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x14ac:dyDescent="0.2">
      <c r="A246" s="48"/>
      <c r="B246" s="49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x14ac:dyDescent="0.2">
      <c r="A247" s="48"/>
      <c r="B247" s="49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x14ac:dyDescent="0.2">
      <c r="A248" s="48"/>
      <c r="B248" s="49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x14ac:dyDescent="0.2">
      <c r="A249" s="48"/>
      <c r="B249" s="49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x14ac:dyDescent="0.2">
      <c r="A250" s="48"/>
      <c r="B250" s="49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x14ac:dyDescent="0.2">
      <c r="A251" s="48"/>
      <c r="B251" s="49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x14ac:dyDescent="0.2">
      <c r="A252" s="48"/>
      <c r="B252" s="49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x14ac:dyDescent="0.2">
      <c r="A253" s="48"/>
      <c r="B253" s="49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x14ac:dyDescent="0.2">
      <c r="A254" s="48"/>
      <c r="B254" s="49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x14ac:dyDescent="0.2">
      <c r="A255" s="48"/>
      <c r="B255" s="49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x14ac:dyDescent="0.2">
      <c r="A256" s="48"/>
      <c r="B256" s="49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x14ac:dyDescent="0.2">
      <c r="A257" s="48"/>
      <c r="B257" s="49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x14ac:dyDescent="0.2">
      <c r="A258" s="48"/>
      <c r="B258" s="49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x14ac:dyDescent="0.2">
      <c r="A259" s="48"/>
      <c r="B259" s="49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x14ac:dyDescent="0.2">
      <c r="A260" s="48"/>
      <c r="B260" s="49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x14ac:dyDescent="0.2">
      <c r="A261" s="48"/>
      <c r="B261" s="49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x14ac:dyDescent="0.2">
      <c r="A262" s="48"/>
      <c r="B262" s="49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x14ac:dyDescent="0.2">
      <c r="A263" s="48"/>
      <c r="B263" s="49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x14ac:dyDescent="0.2">
      <c r="A264" s="48"/>
      <c r="B264" s="49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x14ac:dyDescent="0.2">
      <c r="A265" s="48"/>
      <c r="B265" s="49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x14ac:dyDescent="0.2">
      <c r="A266" s="48"/>
      <c r="B266" s="49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x14ac:dyDescent="0.2">
      <c r="A267" s="48"/>
      <c r="B267" s="49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x14ac:dyDescent="0.2">
      <c r="A268" s="48"/>
      <c r="B268" s="49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x14ac:dyDescent="0.2">
      <c r="A269" s="48"/>
      <c r="B269" s="49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x14ac:dyDescent="0.2">
      <c r="A270" s="48"/>
      <c r="B270" s="49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x14ac:dyDescent="0.2">
      <c r="A271" s="48"/>
      <c r="B271" s="49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x14ac:dyDescent="0.2">
      <c r="A272" s="48"/>
      <c r="B272" s="49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x14ac:dyDescent="0.2">
      <c r="A273" s="48"/>
      <c r="B273" s="49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x14ac:dyDescent="0.2">
      <c r="A274" s="48"/>
      <c r="B274" s="49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x14ac:dyDescent="0.2">
      <c r="A275" s="48"/>
      <c r="B275" s="49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x14ac:dyDescent="0.2">
      <c r="A276" s="48"/>
      <c r="B276" s="49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x14ac:dyDescent="0.2">
      <c r="A277" s="48"/>
      <c r="B277" s="49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x14ac:dyDescent="0.2">
      <c r="A278" s="48"/>
      <c r="B278" s="49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x14ac:dyDescent="0.2">
      <c r="A279" s="48"/>
      <c r="B279" s="49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x14ac:dyDescent="0.2">
      <c r="A280" s="48"/>
      <c r="B280" s="49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x14ac:dyDescent="0.2">
      <c r="A281" s="48"/>
      <c r="B281" s="49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x14ac:dyDescent="0.2">
      <c r="A282" s="48"/>
      <c r="B282" s="49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x14ac:dyDescent="0.2">
      <c r="A283" s="48"/>
      <c r="B283" s="49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x14ac:dyDescent="0.2">
      <c r="A284" s="48"/>
      <c r="B284" s="49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x14ac:dyDescent="0.2">
      <c r="A285" s="48"/>
      <c r="B285" s="49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x14ac:dyDescent="0.2">
      <c r="A286" s="48"/>
      <c r="B286" s="49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x14ac:dyDescent="0.2">
      <c r="A287" s="48"/>
      <c r="B287" s="49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x14ac:dyDescent="0.2">
      <c r="A288" s="48"/>
      <c r="B288" s="49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x14ac:dyDescent="0.2">
      <c r="A289" s="48"/>
      <c r="B289" s="49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x14ac:dyDescent="0.2">
      <c r="A290" s="48"/>
      <c r="B290" s="49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x14ac:dyDescent="0.2">
      <c r="A291" s="48"/>
      <c r="B291" s="49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x14ac:dyDescent="0.2">
      <c r="A292" s="48"/>
      <c r="B292" s="49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x14ac:dyDescent="0.2">
      <c r="A293" s="48"/>
      <c r="B293" s="49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x14ac:dyDescent="0.2">
      <c r="A294" s="48"/>
      <c r="B294" s="49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x14ac:dyDescent="0.2">
      <c r="A295" s="48"/>
      <c r="B295" s="49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x14ac:dyDescent="0.2">
      <c r="A296" s="48"/>
      <c r="B296" s="49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x14ac:dyDescent="0.2">
      <c r="A297" s="48"/>
      <c r="B297" s="49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x14ac:dyDescent="0.2">
      <c r="A298" s="48"/>
      <c r="B298" s="49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x14ac:dyDescent="0.2">
      <c r="A299" s="48"/>
      <c r="B299" s="49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x14ac:dyDescent="0.2">
      <c r="A300" s="48"/>
      <c r="B300" s="49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x14ac:dyDescent="0.2">
      <c r="A301" s="48"/>
      <c r="B301" s="49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x14ac:dyDescent="0.2">
      <c r="A302" s="48"/>
      <c r="B302" s="49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x14ac:dyDescent="0.2">
      <c r="A303" s="48"/>
      <c r="B303" s="49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x14ac:dyDescent="0.2">
      <c r="A304" s="48"/>
      <c r="B304" s="49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x14ac:dyDescent="0.2">
      <c r="A305" s="48"/>
      <c r="B305" s="49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x14ac:dyDescent="0.2">
      <c r="A306" s="48"/>
      <c r="B306" s="49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x14ac:dyDescent="0.2">
      <c r="A307" s="48"/>
      <c r="B307" s="49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x14ac:dyDescent="0.2">
      <c r="A308" s="48"/>
      <c r="B308" s="49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x14ac:dyDescent="0.2">
      <c r="A309" s="48"/>
      <c r="B309" s="49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x14ac:dyDescent="0.2">
      <c r="A310" s="48"/>
      <c r="B310" s="49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x14ac:dyDescent="0.2">
      <c r="A311" s="48"/>
      <c r="B311" s="49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x14ac:dyDescent="0.2">
      <c r="A312" s="48"/>
      <c r="B312" s="49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x14ac:dyDescent="0.2">
      <c r="A313" s="48"/>
      <c r="B313" s="49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x14ac:dyDescent="0.2">
      <c r="A314" s="48"/>
      <c r="B314" s="49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x14ac:dyDescent="0.2">
      <c r="A315" s="48"/>
      <c r="B315" s="49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x14ac:dyDescent="0.2">
      <c r="A316" s="48"/>
      <c r="B316" s="49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x14ac:dyDescent="0.2">
      <c r="A317" s="48"/>
      <c r="B317" s="49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x14ac:dyDescent="0.2">
      <c r="A318" s="48"/>
      <c r="B318" s="49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x14ac:dyDescent="0.2">
      <c r="A319" s="48"/>
      <c r="B319" s="49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x14ac:dyDescent="0.2">
      <c r="A320" s="48"/>
      <c r="B320" s="49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x14ac:dyDescent="0.2">
      <c r="A321" s="48"/>
      <c r="B321" s="49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x14ac:dyDescent="0.2">
      <c r="A322" s="48"/>
      <c r="B322" s="49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x14ac:dyDescent="0.2">
      <c r="A323" s="48"/>
      <c r="B323" s="49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x14ac:dyDescent="0.2">
      <c r="A324" s="48"/>
      <c r="B324" s="49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x14ac:dyDescent="0.2">
      <c r="A325" s="48"/>
      <c r="B325" s="49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x14ac:dyDescent="0.2">
      <c r="A326" s="48"/>
      <c r="B326" s="49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x14ac:dyDescent="0.2">
      <c r="A327" s="48"/>
      <c r="B327" s="49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x14ac:dyDescent="0.2">
      <c r="A328" s="48"/>
      <c r="B328" s="49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x14ac:dyDescent="0.2">
      <c r="A329" s="48"/>
      <c r="B329" s="49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x14ac:dyDescent="0.2">
      <c r="A330" s="48"/>
      <c r="B330" s="49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x14ac:dyDescent="0.2">
      <c r="A331" s="48"/>
      <c r="B331" s="49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x14ac:dyDescent="0.2">
      <c r="A332" s="48"/>
      <c r="B332" s="49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x14ac:dyDescent="0.2">
      <c r="A333" s="48"/>
      <c r="B333" s="49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x14ac:dyDescent="0.2">
      <c r="A334" s="48"/>
      <c r="B334" s="49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x14ac:dyDescent="0.2">
      <c r="A335" s="48"/>
      <c r="B335" s="49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x14ac:dyDescent="0.2">
      <c r="A336" s="48"/>
      <c r="B336" s="49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x14ac:dyDescent="0.2">
      <c r="A337" s="48"/>
      <c r="B337" s="49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x14ac:dyDescent="0.2">
      <c r="A338" s="48"/>
      <c r="B338" s="49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x14ac:dyDescent="0.2">
      <c r="A339" s="48"/>
      <c r="B339" s="49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x14ac:dyDescent="0.2">
      <c r="A340" s="48"/>
      <c r="B340" s="49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x14ac:dyDescent="0.2">
      <c r="A341" s="48"/>
      <c r="B341" s="49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x14ac:dyDescent="0.2">
      <c r="A342" s="48"/>
      <c r="B342" s="49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x14ac:dyDescent="0.2">
      <c r="A343" s="48"/>
      <c r="B343" s="49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x14ac:dyDescent="0.2">
      <c r="A344" s="48"/>
      <c r="B344" s="49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x14ac:dyDescent="0.2">
      <c r="A345" s="48"/>
      <c r="B345" s="49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x14ac:dyDescent="0.2">
      <c r="A346" s="48"/>
      <c r="B346" s="49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x14ac:dyDescent="0.2">
      <c r="A347" s="48"/>
      <c r="B347" s="49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x14ac:dyDescent="0.2">
      <c r="A348" s="48"/>
      <c r="B348" s="49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x14ac:dyDescent="0.2">
      <c r="A349" s="48"/>
      <c r="B349" s="49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x14ac:dyDescent="0.2">
      <c r="A350" s="48"/>
      <c r="B350" s="49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x14ac:dyDescent="0.2">
      <c r="A351" s="48"/>
      <c r="B351" s="49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x14ac:dyDescent="0.2">
      <c r="A352" s="48"/>
      <c r="B352" s="49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x14ac:dyDescent="0.2">
      <c r="A353" s="48"/>
      <c r="B353" s="49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x14ac:dyDescent="0.2">
      <c r="A354" s="48"/>
      <c r="B354" s="49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x14ac:dyDescent="0.2">
      <c r="A355" s="48"/>
      <c r="B355" s="49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x14ac:dyDescent="0.2">
      <c r="A356" s="48"/>
      <c r="B356" s="49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x14ac:dyDescent="0.2">
      <c r="A357" s="48"/>
      <c r="B357" s="49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x14ac:dyDescent="0.2">
      <c r="A358" s="48"/>
      <c r="B358" s="49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x14ac:dyDescent="0.2">
      <c r="A359" s="48"/>
      <c r="B359" s="49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x14ac:dyDescent="0.2">
      <c r="A360" s="48"/>
      <c r="B360" s="49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x14ac:dyDescent="0.2">
      <c r="A361" s="48"/>
      <c r="B361" s="49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x14ac:dyDescent="0.2">
      <c r="A362" s="48"/>
      <c r="B362" s="49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x14ac:dyDescent="0.2">
      <c r="A363" s="48"/>
      <c r="B363" s="49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x14ac:dyDescent="0.2">
      <c r="A364" s="48"/>
      <c r="B364" s="49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x14ac:dyDescent="0.2">
      <c r="A365" s="48"/>
      <c r="B365" s="49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x14ac:dyDescent="0.2">
      <c r="A366" s="48"/>
      <c r="B366" s="49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x14ac:dyDescent="0.2">
      <c r="A367" s="48"/>
      <c r="B367" s="49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x14ac:dyDescent="0.2">
      <c r="A368" s="48"/>
      <c r="B368" s="49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x14ac:dyDescent="0.2">
      <c r="A369" s="48"/>
      <c r="B369" s="49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x14ac:dyDescent="0.2">
      <c r="A370" s="48"/>
      <c r="B370" s="49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x14ac:dyDescent="0.2">
      <c r="A371" s="48"/>
      <c r="B371" s="49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x14ac:dyDescent="0.2">
      <c r="A372" s="48"/>
      <c r="B372" s="49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x14ac:dyDescent="0.2">
      <c r="A373" s="48"/>
      <c r="B373" s="49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x14ac:dyDescent="0.2">
      <c r="A374" s="48"/>
      <c r="B374" s="49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x14ac:dyDescent="0.2">
      <c r="A375" s="48"/>
      <c r="B375" s="49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x14ac:dyDescent="0.2">
      <c r="A376" s="48"/>
      <c r="B376" s="49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x14ac:dyDescent="0.2">
      <c r="A377" s="48"/>
      <c r="B377" s="49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x14ac:dyDescent="0.2">
      <c r="A378" s="48"/>
      <c r="B378" s="49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x14ac:dyDescent="0.2">
      <c r="A379" s="48"/>
      <c r="B379" s="49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x14ac:dyDescent="0.2">
      <c r="A380" s="48"/>
      <c r="B380" s="49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x14ac:dyDescent="0.2">
      <c r="A381" s="48"/>
      <c r="B381" s="49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x14ac:dyDescent="0.2">
      <c r="A382" s="48"/>
      <c r="B382" s="49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x14ac:dyDescent="0.2">
      <c r="A383" s="48"/>
      <c r="B383" s="49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x14ac:dyDescent="0.2">
      <c r="A384" s="48"/>
      <c r="B384" s="49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x14ac:dyDescent="0.2">
      <c r="A385" s="48"/>
      <c r="B385" s="49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x14ac:dyDescent="0.2">
      <c r="A386" s="48"/>
      <c r="B386" s="49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x14ac:dyDescent="0.2">
      <c r="A387" s="48"/>
      <c r="B387" s="49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x14ac:dyDescent="0.2">
      <c r="A388" s="48"/>
      <c r="B388" s="49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x14ac:dyDescent="0.2">
      <c r="A389" s="48"/>
      <c r="B389" s="49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x14ac:dyDescent="0.2">
      <c r="A390" s="48"/>
      <c r="B390" s="49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x14ac:dyDescent="0.2">
      <c r="A391" s="48"/>
      <c r="B391" s="49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x14ac:dyDescent="0.2">
      <c r="A392" s="48"/>
      <c r="B392" s="49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x14ac:dyDescent="0.2">
      <c r="A393" s="48"/>
      <c r="B393" s="49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x14ac:dyDescent="0.2">
      <c r="A394" s="48"/>
      <c r="B394" s="49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x14ac:dyDescent="0.2">
      <c r="A395" s="48"/>
      <c r="B395" s="49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x14ac:dyDescent="0.2">
      <c r="A396" s="48"/>
      <c r="B396" s="49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x14ac:dyDescent="0.2">
      <c r="A397" s="48"/>
      <c r="B397" s="49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x14ac:dyDescent="0.2">
      <c r="A398" s="48"/>
      <c r="B398" s="49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x14ac:dyDescent="0.2">
      <c r="A399" s="48"/>
      <c r="B399" s="49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x14ac:dyDescent="0.2">
      <c r="A400" s="48"/>
      <c r="B400" s="49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x14ac:dyDescent="0.2">
      <c r="A401" s="48"/>
      <c r="B401" s="49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x14ac:dyDescent="0.2">
      <c r="A402" s="48"/>
      <c r="B402" s="49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x14ac:dyDescent="0.2">
      <c r="A403" s="48"/>
      <c r="B403" s="49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x14ac:dyDescent="0.2">
      <c r="A404" s="48"/>
      <c r="B404" s="49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x14ac:dyDescent="0.2">
      <c r="A405" s="48"/>
      <c r="B405" s="49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x14ac:dyDescent="0.2">
      <c r="A406" s="48"/>
      <c r="B406" s="49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x14ac:dyDescent="0.2">
      <c r="A407" s="48"/>
      <c r="B407" s="49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x14ac:dyDescent="0.2">
      <c r="A408" s="48"/>
      <c r="B408" s="49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x14ac:dyDescent="0.2">
      <c r="A409" s="48"/>
      <c r="B409" s="49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x14ac:dyDescent="0.2">
      <c r="A410" s="48"/>
      <c r="B410" s="49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x14ac:dyDescent="0.2">
      <c r="A411" s="48"/>
      <c r="B411" s="49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x14ac:dyDescent="0.2">
      <c r="A412" s="48"/>
      <c r="B412" s="49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x14ac:dyDescent="0.2">
      <c r="A413" s="48"/>
      <c r="B413" s="49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x14ac:dyDescent="0.2">
      <c r="A414" s="48"/>
      <c r="B414" s="49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x14ac:dyDescent="0.2">
      <c r="A415" s="48"/>
      <c r="B415" s="49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x14ac:dyDescent="0.2">
      <c r="A416" s="48"/>
      <c r="B416" s="49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x14ac:dyDescent="0.2">
      <c r="A417" s="48"/>
      <c r="B417" s="49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x14ac:dyDescent="0.2">
      <c r="A418" s="48"/>
      <c r="B418" s="49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x14ac:dyDescent="0.2">
      <c r="A419" s="48"/>
      <c r="B419" s="49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x14ac:dyDescent="0.2">
      <c r="A420" s="48"/>
      <c r="B420" s="49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x14ac:dyDescent="0.2">
      <c r="A421" s="48"/>
      <c r="B421" s="49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x14ac:dyDescent="0.2">
      <c r="A422" s="48"/>
      <c r="B422" s="49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x14ac:dyDescent="0.2">
      <c r="A423" s="48"/>
      <c r="B423" s="49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x14ac:dyDescent="0.2">
      <c r="A424" s="48"/>
      <c r="B424" s="49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x14ac:dyDescent="0.2">
      <c r="A425" s="48"/>
      <c r="B425" s="49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x14ac:dyDescent="0.2">
      <c r="A426" s="48"/>
      <c r="B426" s="49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x14ac:dyDescent="0.2">
      <c r="A427" s="48"/>
      <c r="B427" s="49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x14ac:dyDescent="0.2">
      <c r="A428" s="48"/>
      <c r="B428" s="49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x14ac:dyDescent="0.2">
      <c r="A429" s="48"/>
      <c r="B429" s="49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x14ac:dyDescent="0.2">
      <c r="A430" s="48"/>
      <c r="B430" s="49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x14ac:dyDescent="0.2">
      <c r="A431" s="48"/>
      <c r="B431" s="49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x14ac:dyDescent="0.2">
      <c r="A432" s="48"/>
      <c r="B432" s="49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x14ac:dyDescent="0.2">
      <c r="A433" s="48"/>
      <c r="B433" s="49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x14ac:dyDescent="0.2">
      <c r="A434" s="48"/>
      <c r="B434" s="49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x14ac:dyDescent="0.2">
      <c r="A435" s="48"/>
      <c r="B435" s="49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x14ac:dyDescent="0.2">
      <c r="A436" s="48"/>
      <c r="B436" s="49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x14ac:dyDescent="0.2">
      <c r="A437" s="48"/>
      <c r="B437" s="49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x14ac:dyDescent="0.2">
      <c r="A438" s="48"/>
      <c r="B438" s="49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x14ac:dyDescent="0.2">
      <c r="A439" s="48"/>
      <c r="B439" s="49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x14ac:dyDescent="0.2">
      <c r="A440" s="48"/>
      <c r="B440" s="49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x14ac:dyDescent="0.2">
      <c r="A441" s="48"/>
      <c r="B441" s="49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x14ac:dyDescent="0.2">
      <c r="A442" s="48"/>
      <c r="B442" s="49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x14ac:dyDescent="0.2">
      <c r="A443" s="48"/>
      <c r="B443" s="49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x14ac:dyDescent="0.2">
      <c r="A444" s="48"/>
      <c r="B444" s="49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x14ac:dyDescent="0.2">
      <c r="A445" s="48"/>
      <c r="B445" s="49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x14ac:dyDescent="0.2">
      <c r="A446" s="48"/>
      <c r="B446" s="49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x14ac:dyDescent="0.2">
      <c r="A447" s="48"/>
      <c r="B447" s="49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x14ac:dyDescent="0.2">
      <c r="A448" s="48"/>
      <c r="B448" s="49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x14ac:dyDescent="0.2">
      <c r="A449" s="48"/>
      <c r="B449" s="49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x14ac:dyDescent="0.2">
      <c r="A450" s="48"/>
      <c r="B450" s="49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x14ac:dyDescent="0.2">
      <c r="A451" s="48"/>
      <c r="B451" s="49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x14ac:dyDescent="0.2">
      <c r="A452" s="48"/>
      <c r="B452" s="49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x14ac:dyDescent="0.2">
      <c r="A453" s="48"/>
      <c r="B453" s="49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x14ac:dyDescent="0.2">
      <c r="A454" s="48"/>
      <c r="B454" s="49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x14ac:dyDescent="0.2">
      <c r="A455" s="48"/>
      <c r="B455" s="49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x14ac:dyDescent="0.2">
      <c r="A456" s="48"/>
      <c r="B456" s="49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x14ac:dyDescent="0.2">
      <c r="A457" s="48"/>
      <c r="B457" s="49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x14ac:dyDescent="0.2">
      <c r="A458" s="48"/>
      <c r="B458" s="49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x14ac:dyDescent="0.2">
      <c r="A459" s="48"/>
      <c r="B459" s="49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x14ac:dyDescent="0.2">
      <c r="A460" s="48"/>
      <c r="B460" s="49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x14ac:dyDescent="0.2">
      <c r="A461" s="48"/>
      <c r="B461" s="49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x14ac:dyDescent="0.2">
      <c r="A462" s="48"/>
      <c r="B462" s="49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x14ac:dyDescent="0.2">
      <c r="A463" s="48"/>
      <c r="B463" s="49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x14ac:dyDescent="0.2">
      <c r="A464" s="48"/>
      <c r="B464" s="49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x14ac:dyDescent="0.2">
      <c r="A465" s="48"/>
      <c r="B465" s="49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x14ac:dyDescent="0.2">
      <c r="A466" s="48"/>
      <c r="B466" s="49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x14ac:dyDescent="0.2">
      <c r="A467" s="48"/>
      <c r="B467" s="49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x14ac:dyDescent="0.2">
      <c r="A468" s="48"/>
      <c r="B468" s="49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x14ac:dyDescent="0.2">
      <c r="A469" s="48"/>
      <c r="B469" s="49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x14ac:dyDescent="0.2">
      <c r="A470" s="48"/>
      <c r="B470" s="49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x14ac:dyDescent="0.2">
      <c r="A471" s="48"/>
      <c r="B471" s="49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x14ac:dyDescent="0.2">
      <c r="A472" s="48"/>
      <c r="B472" s="49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x14ac:dyDescent="0.2">
      <c r="A473" s="48"/>
      <c r="B473" s="49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x14ac:dyDescent="0.2">
      <c r="A474" s="48"/>
      <c r="B474" s="49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x14ac:dyDescent="0.2">
      <c r="A475" s="48"/>
      <c r="B475" s="49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x14ac:dyDescent="0.2">
      <c r="A476" s="48"/>
      <c r="B476" s="49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x14ac:dyDescent="0.2">
      <c r="A477" s="48"/>
      <c r="B477" s="49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x14ac:dyDescent="0.2">
      <c r="A478" s="48"/>
      <c r="B478" s="49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x14ac:dyDescent="0.2">
      <c r="A479" s="48"/>
      <c r="B479" s="49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x14ac:dyDescent="0.2">
      <c r="A480" s="48"/>
      <c r="B480" s="49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x14ac:dyDescent="0.2">
      <c r="A481" s="48"/>
      <c r="B481" s="49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x14ac:dyDescent="0.2">
      <c r="A482" s="48"/>
      <c r="B482" s="49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x14ac:dyDescent="0.2">
      <c r="A483" s="48"/>
      <c r="B483" s="49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x14ac:dyDescent="0.2">
      <c r="A484" s="48"/>
      <c r="B484" s="49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x14ac:dyDescent="0.2">
      <c r="A485" s="48"/>
      <c r="B485" s="49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x14ac:dyDescent="0.2">
      <c r="A486" s="48"/>
      <c r="B486" s="49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x14ac:dyDescent="0.2">
      <c r="A487" s="48"/>
      <c r="B487" s="49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x14ac:dyDescent="0.2">
      <c r="A488" s="48"/>
      <c r="B488" s="49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x14ac:dyDescent="0.2">
      <c r="A489" s="48"/>
      <c r="B489" s="49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x14ac:dyDescent="0.2">
      <c r="A490" s="48"/>
      <c r="B490" s="49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x14ac:dyDescent="0.2">
      <c r="A491" s="48"/>
      <c r="B491" s="49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x14ac:dyDescent="0.2">
      <c r="A492" s="48"/>
      <c r="B492" s="49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x14ac:dyDescent="0.2">
      <c r="A493" s="48"/>
      <c r="B493" s="49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x14ac:dyDescent="0.2">
      <c r="A494" s="48"/>
      <c r="B494" s="49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x14ac:dyDescent="0.2">
      <c r="A495" s="48"/>
      <c r="B495" s="49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x14ac:dyDescent="0.2">
      <c r="A496" s="48"/>
      <c r="B496" s="49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x14ac:dyDescent="0.2">
      <c r="A497" s="48"/>
      <c r="B497" s="49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x14ac:dyDescent="0.2">
      <c r="A498" s="48"/>
      <c r="B498" s="49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x14ac:dyDescent="0.2">
      <c r="A499" s="48"/>
      <c r="B499" s="49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x14ac:dyDescent="0.2">
      <c r="A500" s="48"/>
      <c r="B500" s="49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x14ac:dyDescent="0.2">
      <c r="A501" s="48"/>
      <c r="B501" s="49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x14ac:dyDescent="0.2">
      <c r="A502" s="48"/>
      <c r="B502" s="49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x14ac:dyDescent="0.2">
      <c r="A503" s="48"/>
      <c r="B503" s="49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x14ac:dyDescent="0.2">
      <c r="A504" s="48"/>
      <c r="B504" s="49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x14ac:dyDescent="0.2">
      <c r="A505" s="48"/>
      <c r="B505" s="49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x14ac:dyDescent="0.2">
      <c r="A506" s="48"/>
      <c r="B506" s="49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x14ac:dyDescent="0.2">
      <c r="A507" s="48"/>
      <c r="B507" s="49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x14ac:dyDescent="0.2">
      <c r="A508" s="48"/>
      <c r="B508" s="49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x14ac:dyDescent="0.2">
      <c r="A509" s="48"/>
      <c r="B509" s="49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x14ac:dyDescent="0.2">
      <c r="A510" s="48"/>
      <c r="B510" s="49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x14ac:dyDescent="0.2">
      <c r="A511" s="48"/>
      <c r="B511" s="49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x14ac:dyDescent="0.2">
      <c r="A512" s="48"/>
      <c r="B512" s="49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x14ac:dyDescent="0.2">
      <c r="A513" s="48"/>
      <c r="B513" s="49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x14ac:dyDescent="0.2">
      <c r="A514" s="48"/>
      <c r="B514" s="49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x14ac:dyDescent="0.2">
      <c r="A515" s="48"/>
      <c r="B515" s="49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x14ac:dyDescent="0.2">
      <c r="A516" s="48"/>
      <c r="B516" s="49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x14ac:dyDescent="0.2">
      <c r="A517" s="48"/>
      <c r="B517" s="49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x14ac:dyDescent="0.2">
      <c r="A518" s="48"/>
      <c r="B518" s="49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x14ac:dyDescent="0.2">
      <c r="A519" s="48"/>
      <c r="B519" s="49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x14ac:dyDescent="0.2">
      <c r="A520" s="48"/>
      <c r="B520" s="49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x14ac:dyDescent="0.2">
      <c r="A521" s="48"/>
      <c r="B521" s="49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x14ac:dyDescent="0.2">
      <c r="A522" s="48"/>
      <c r="B522" s="49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x14ac:dyDescent="0.2">
      <c r="A523" s="48"/>
      <c r="B523" s="49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x14ac:dyDescent="0.2">
      <c r="A524" s="48"/>
      <c r="B524" s="49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x14ac:dyDescent="0.2">
      <c r="A525" s="48"/>
      <c r="B525" s="49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x14ac:dyDescent="0.2">
      <c r="A526" s="48"/>
      <c r="B526" s="49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x14ac:dyDescent="0.2">
      <c r="A527" s="48"/>
      <c r="B527" s="49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x14ac:dyDescent="0.2">
      <c r="A528" s="48"/>
      <c r="B528" s="49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x14ac:dyDescent="0.2">
      <c r="A529" s="48"/>
      <c r="B529" s="49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x14ac:dyDescent="0.2">
      <c r="A530" s="48"/>
      <c r="B530" s="49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x14ac:dyDescent="0.2">
      <c r="A531" s="48"/>
      <c r="B531" s="49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x14ac:dyDescent="0.2">
      <c r="A532" s="48"/>
      <c r="B532" s="49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x14ac:dyDescent="0.2">
      <c r="A533" s="48"/>
      <c r="B533" s="49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x14ac:dyDescent="0.2">
      <c r="A534" s="48"/>
      <c r="B534" s="49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x14ac:dyDescent="0.2">
      <c r="A535" s="48"/>
      <c r="B535" s="49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x14ac:dyDescent="0.2">
      <c r="A536" s="48"/>
      <c r="B536" s="49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x14ac:dyDescent="0.2">
      <c r="A537" s="48"/>
      <c r="B537" s="49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x14ac:dyDescent="0.2">
      <c r="A538" s="48"/>
      <c r="B538" s="49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x14ac:dyDescent="0.2">
      <c r="A539" s="48"/>
      <c r="B539" s="49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x14ac:dyDescent="0.2">
      <c r="A540" s="48"/>
      <c r="B540" s="49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x14ac:dyDescent="0.2">
      <c r="A541" s="48"/>
      <c r="B541" s="49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x14ac:dyDescent="0.2">
      <c r="A542" s="48"/>
      <c r="B542" s="49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x14ac:dyDescent="0.2">
      <c r="A543" s="48"/>
      <c r="B543" s="49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x14ac:dyDescent="0.2">
      <c r="A544" s="48"/>
      <c r="B544" s="49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x14ac:dyDescent="0.2">
      <c r="A545" s="48"/>
      <c r="B545" s="49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x14ac:dyDescent="0.2">
      <c r="A546" s="48"/>
      <c r="B546" s="49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x14ac:dyDescent="0.2">
      <c r="A547" s="48"/>
      <c r="B547" s="49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x14ac:dyDescent="0.2">
      <c r="A548" s="48"/>
      <c r="B548" s="49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x14ac:dyDescent="0.2">
      <c r="A549" s="48"/>
      <c r="B549" s="49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x14ac:dyDescent="0.2">
      <c r="A550" s="48"/>
      <c r="B550" s="49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x14ac:dyDescent="0.2">
      <c r="A551" s="48"/>
      <c r="B551" s="49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x14ac:dyDescent="0.2">
      <c r="A552" s="48"/>
      <c r="B552" s="49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x14ac:dyDescent="0.2">
      <c r="A553" s="48"/>
      <c r="B553" s="49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x14ac:dyDescent="0.2">
      <c r="A554" s="48"/>
      <c r="B554" s="49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x14ac:dyDescent="0.2">
      <c r="A555" s="48"/>
      <c r="B555" s="49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x14ac:dyDescent="0.2">
      <c r="A556" s="48"/>
      <c r="B556" s="49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x14ac:dyDescent="0.2">
      <c r="A557" s="48"/>
      <c r="B557" s="49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x14ac:dyDescent="0.2">
      <c r="A558" s="48"/>
      <c r="B558" s="49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x14ac:dyDescent="0.2">
      <c r="A559" s="48"/>
      <c r="B559" s="49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x14ac:dyDescent="0.2">
      <c r="A560" s="48"/>
      <c r="B560" s="49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x14ac:dyDescent="0.2">
      <c r="A561" s="48"/>
      <c r="B561" s="49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x14ac:dyDescent="0.2">
      <c r="A562" s="48"/>
      <c r="B562" s="49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x14ac:dyDescent="0.2">
      <c r="A563" s="48"/>
      <c r="B563" s="49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x14ac:dyDescent="0.2">
      <c r="A564" s="48"/>
      <c r="B564" s="49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x14ac:dyDescent="0.2">
      <c r="A565" s="48"/>
      <c r="B565" s="49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x14ac:dyDescent="0.2">
      <c r="A566" s="48"/>
      <c r="B566" s="49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x14ac:dyDescent="0.2">
      <c r="A567" s="48"/>
      <c r="B567" s="49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x14ac:dyDescent="0.2">
      <c r="A568" s="48"/>
      <c r="B568" s="49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x14ac:dyDescent="0.2">
      <c r="A569" s="48"/>
      <c r="B569" s="49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x14ac:dyDescent="0.2">
      <c r="A570" s="48"/>
      <c r="B570" s="49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x14ac:dyDescent="0.2">
      <c r="A571" s="48"/>
      <c r="B571" s="49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x14ac:dyDescent="0.2">
      <c r="A572" s="48"/>
      <c r="B572" s="49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x14ac:dyDescent="0.2">
      <c r="A573" s="48"/>
      <c r="B573" s="49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x14ac:dyDescent="0.2">
      <c r="A574" s="48"/>
      <c r="B574" s="49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x14ac:dyDescent="0.2">
      <c r="A575" s="48"/>
      <c r="B575" s="49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x14ac:dyDescent="0.2">
      <c r="A576" s="48"/>
      <c r="B576" s="49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x14ac:dyDescent="0.2">
      <c r="A577" s="48"/>
      <c r="B577" s="49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x14ac:dyDescent="0.2">
      <c r="A578" s="48"/>
      <c r="B578" s="49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x14ac:dyDescent="0.2">
      <c r="A579" s="48"/>
      <c r="B579" s="49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x14ac:dyDescent="0.2">
      <c r="A580" s="48"/>
      <c r="B580" s="49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x14ac:dyDescent="0.2">
      <c r="A581" s="48"/>
      <c r="B581" s="49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x14ac:dyDescent="0.2">
      <c r="A582" s="48"/>
      <c r="B582" s="49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x14ac:dyDescent="0.2">
      <c r="A583" s="48"/>
      <c r="B583" s="49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x14ac:dyDescent="0.2">
      <c r="A584" s="48"/>
      <c r="B584" s="49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x14ac:dyDescent="0.2">
      <c r="A585" s="48"/>
      <c r="B585" s="49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x14ac:dyDescent="0.2">
      <c r="A586" s="48"/>
      <c r="B586" s="49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x14ac:dyDescent="0.2">
      <c r="A587" s="48"/>
      <c r="B587" s="49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x14ac:dyDescent="0.2">
      <c r="A588" s="48"/>
      <c r="B588" s="49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x14ac:dyDescent="0.2">
      <c r="A589" s="48"/>
      <c r="B589" s="49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x14ac:dyDescent="0.2">
      <c r="A590" s="48"/>
      <c r="B590" s="49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x14ac:dyDescent="0.2">
      <c r="A591" s="48"/>
      <c r="B591" s="49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x14ac:dyDescent="0.2">
      <c r="A592" s="48"/>
      <c r="B592" s="49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x14ac:dyDescent="0.2">
      <c r="A593" s="48"/>
      <c r="B593" s="49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x14ac:dyDescent="0.2">
      <c r="A594" s="48"/>
      <c r="B594" s="49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x14ac:dyDescent="0.2">
      <c r="A595" s="48"/>
      <c r="B595" s="49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x14ac:dyDescent="0.2">
      <c r="A596" s="48"/>
      <c r="B596" s="49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x14ac:dyDescent="0.2">
      <c r="A597" s="48"/>
      <c r="B597" s="49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x14ac:dyDescent="0.2">
      <c r="A598" s="48"/>
      <c r="B598" s="49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x14ac:dyDescent="0.2">
      <c r="A599" s="48"/>
      <c r="B599" s="49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x14ac:dyDescent="0.2">
      <c r="A600" s="48"/>
      <c r="B600" s="49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x14ac:dyDescent="0.2">
      <c r="A601" s="48"/>
      <c r="B601" s="49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x14ac:dyDescent="0.2">
      <c r="A602" s="48"/>
      <c r="B602" s="49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x14ac:dyDescent="0.2">
      <c r="A603" s="48"/>
      <c r="B603" s="49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x14ac:dyDescent="0.2">
      <c r="A604" s="48"/>
      <c r="B604" s="49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x14ac:dyDescent="0.2">
      <c r="A605" s="48"/>
      <c r="B605" s="49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x14ac:dyDescent="0.2">
      <c r="A606" s="48"/>
      <c r="B606" s="49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x14ac:dyDescent="0.2">
      <c r="A607" s="48"/>
      <c r="B607" s="49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x14ac:dyDescent="0.2">
      <c r="A608" s="48"/>
      <c r="B608" s="49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x14ac:dyDescent="0.2">
      <c r="A609" s="48"/>
      <c r="B609" s="49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x14ac:dyDescent="0.2">
      <c r="A610" s="48"/>
      <c r="B610" s="49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x14ac:dyDescent="0.2">
      <c r="A611" s="48"/>
      <c r="B611" s="49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x14ac:dyDescent="0.2">
      <c r="A612" s="48"/>
      <c r="B612" s="49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x14ac:dyDescent="0.2">
      <c r="A613" s="48"/>
      <c r="B613" s="49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x14ac:dyDescent="0.2">
      <c r="A614" s="48"/>
      <c r="B614" s="49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x14ac:dyDescent="0.2">
      <c r="A615" s="48"/>
      <c r="B615" s="49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x14ac:dyDescent="0.2">
      <c r="A616" s="48"/>
      <c r="B616" s="49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x14ac:dyDescent="0.2">
      <c r="A617" s="48"/>
      <c r="B617" s="49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x14ac:dyDescent="0.2">
      <c r="A618" s="48"/>
      <c r="B618" s="49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x14ac:dyDescent="0.2">
      <c r="A619" s="48"/>
      <c r="B619" s="49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x14ac:dyDescent="0.2">
      <c r="A620" s="48"/>
      <c r="B620" s="49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x14ac:dyDescent="0.2">
      <c r="A621" s="48"/>
      <c r="B621" s="49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x14ac:dyDescent="0.2">
      <c r="A622" s="48"/>
      <c r="B622" s="49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x14ac:dyDescent="0.2">
      <c r="A623" s="48"/>
      <c r="B623" s="49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x14ac:dyDescent="0.2">
      <c r="A624" s="48"/>
      <c r="B624" s="49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x14ac:dyDescent="0.2">
      <c r="A625" s="48"/>
      <c r="B625" s="49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x14ac:dyDescent="0.2">
      <c r="A626" s="48"/>
      <c r="B626" s="49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x14ac:dyDescent="0.2">
      <c r="A627" s="48"/>
      <c r="B627" s="49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x14ac:dyDescent="0.2">
      <c r="A628" s="48"/>
      <c r="B628" s="49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x14ac:dyDescent="0.2">
      <c r="A629" s="48"/>
      <c r="B629" s="49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x14ac:dyDescent="0.2">
      <c r="A630" s="48"/>
      <c r="B630" s="49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x14ac:dyDescent="0.2">
      <c r="A631" s="48"/>
      <c r="B631" s="49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x14ac:dyDescent="0.2">
      <c r="A632" s="48"/>
      <c r="B632" s="49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x14ac:dyDescent="0.2">
      <c r="A633" s="48"/>
      <c r="B633" s="49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x14ac:dyDescent="0.2">
      <c r="A634" s="48"/>
      <c r="B634" s="49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x14ac:dyDescent="0.2">
      <c r="A635" s="48"/>
      <c r="B635" s="49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x14ac:dyDescent="0.2">
      <c r="A636" s="48"/>
      <c r="B636" s="49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x14ac:dyDescent="0.2">
      <c r="A637" s="48"/>
      <c r="B637" s="49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x14ac:dyDescent="0.2">
      <c r="A638" s="48"/>
      <c r="B638" s="49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x14ac:dyDescent="0.2">
      <c r="A639" s="48"/>
      <c r="B639" s="49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x14ac:dyDescent="0.2">
      <c r="A640" s="48"/>
      <c r="B640" s="49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x14ac:dyDescent="0.2">
      <c r="A641" s="48"/>
      <c r="B641" s="49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x14ac:dyDescent="0.2">
      <c r="A642" s="48"/>
      <c r="B642" s="49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x14ac:dyDescent="0.2">
      <c r="A643" s="48"/>
      <c r="B643" s="49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x14ac:dyDescent="0.2">
      <c r="A644" s="48"/>
      <c r="B644" s="49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x14ac:dyDescent="0.2">
      <c r="A645" s="48"/>
      <c r="B645" s="49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x14ac:dyDescent="0.2">
      <c r="A646" s="48"/>
      <c r="B646" s="49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x14ac:dyDescent="0.2">
      <c r="A647" s="48"/>
      <c r="B647" s="49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x14ac:dyDescent="0.2">
      <c r="A648" s="48"/>
      <c r="B648" s="49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x14ac:dyDescent="0.2">
      <c r="A649" s="48"/>
      <c r="B649" s="49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x14ac:dyDescent="0.2">
      <c r="A650" s="48"/>
      <c r="B650" s="49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x14ac:dyDescent="0.2">
      <c r="A651" s="48"/>
      <c r="B651" s="49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x14ac:dyDescent="0.2">
      <c r="A652" s="48"/>
      <c r="B652" s="49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x14ac:dyDescent="0.2">
      <c r="A653" s="48"/>
      <c r="B653" s="49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x14ac:dyDescent="0.2">
      <c r="A654" s="48"/>
      <c r="B654" s="49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x14ac:dyDescent="0.2">
      <c r="A655" s="48"/>
      <c r="B655" s="49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x14ac:dyDescent="0.2">
      <c r="A656" s="48"/>
      <c r="B656" s="49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x14ac:dyDescent="0.2">
      <c r="A657" s="48"/>
      <c r="B657" s="49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x14ac:dyDescent="0.2">
      <c r="A658" s="48"/>
      <c r="B658" s="49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x14ac:dyDescent="0.2">
      <c r="A659" s="48"/>
      <c r="B659" s="49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x14ac:dyDescent="0.2">
      <c r="A660" s="48"/>
      <c r="B660" s="49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x14ac:dyDescent="0.2">
      <c r="A661" s="48"/>
      <c r="B661" s="49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x14ac:dyDescent="0.2">
      <c r="A662" s="48"/>
      <c r="B662" s="49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x14ac:dyDescent="0.2">
      <c r="A663" s="48"/>
      <c r="B663" s="49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x14ac:dyDescent="0.2">
      <c r="A664" s="48"/>
      <c r="B664" s="49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x14ac:dyDescent="0.2">
      <c r="A665" s="48"/>
      <c r="B665" s="49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x14ac:dyDescent="0.2">
      <c r="A666" s="48"/>
      <c r="B666" s="49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x14ac:dyDescent="0.2">
      <c r="A667" s="48"/>
      <c r="B667" s="49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x14ac:dyDescent="0.2">
      <c r="A668" s="48"/>
      <c r="B668" s="49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x14ac:dyDescent="0.2">
      <c r="A669" s="48"/>
      <c r="B669" s="49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x14ac:dyDescent="0.2">
      <c r="A670" s="48"/>
      <c r="B670" s="49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x14ac:dyDescent="0.2">
      <c r="A671" s="48"/>
      <c r="B671" s="49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x14ac:dyDescent="0.2">
      <c r="A672" s="48"/>
      <c r="B672" s="49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x14ac:dyDescent="0.2">
      <c r="A673" s="48"/>
      <c r="B673" s="49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x14ac:dyDescent="0.2">
      <c r="A674" s="48"/>
      <c r="B674" s="49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x14ac:dyDescent="0.2">
      <c r="A675" s="48"/>
      <c r="B675" s="49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x14ac:dyDescent="0.2">
      <c r="A676" s="48"/>
      <c r="B676" s="49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x14ac:dyDescent="0.2">
      <c r="A677" s="48"/>
      <c r="B677" s="49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x14ac:dyDescent="0.2">
      <c r="A678" s="48"/>
      <c r="B678" s="49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x14ac:dyDescent="0.2">
      <c r="A679" s="48"/>
      <c r="B679" s="49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x14ac:dyDescent="0.2">
      <c r="A680" s="48"/>
      <c r="B680" s="49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x14ac:dyDescent="0.2">
      <c r="A681" s="48"/>
      <c r="B681" s="49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x14ac:dyDescent="0.2">
      <c r="A682" s="48"/>
      <c r="B682" s="49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x14ac:dyDescent="0.2">
      <c r="A683" s="48"/>
      <c r="B683" s="49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x14ac:dyDescent="0.2">
      <c r="A684" s="48"/>
      <c r="B684" s="49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x14ac:dyDescent="0.2">
      <c r="A685" s="48"/>
      <c r="B685" s="49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x14ac:dyDescent="0.2">
      <c r="A686" s="48"/>
      <c r="B686" s="49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x14ac:dyDescent="0.2">
      <c r="A687" s="48"/>
      <c r="B687" s="49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x14ac:dyDescent="0.2">
      <c r="A688" s="48"/>
      <c r="B688" s="49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x14ac:dyDescent="0.2">
      <c r="A689" s="48"/>
      <c r="B689" s="49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x14ac:dyDescent="0.2">
      <c r="A690" s="48"/>
      <c r="B690" s="49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x14ac:dyDescent="0.2">
      <c r="A691" s="48"/>
      <c r="B691" s="49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x14ac:dyDescent="0.2">
      <c r="A692" s="48"/>
      <c r="B692" s="49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x14ac:dyDescent="0.2">
      <c r="A693" s="48"/>
      <c r="B693" s="49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x14ac:dyDescent="0.2">
      <c r="A694" s="48"/>
      <c r="B694" s="49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x14ac:dyDescent="0.2">
      <c r="A695" s="48"/>
      <c r="B695" s="49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x14ac:dyDescent="0.2">
      <c r="A696" s="48"/>
      <c r="B696" s="49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x14ac:dyDescent="0.2">
      <c r="A697" s="48"/>
      <c r="B697" s="49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x14ac:dyDescent="0.2">
      <c r="A698" s="48"/>
      <c r="B698" s="49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x14ac:dyDescent="0.2">
      <c r="A699" s="48"/>
      <c r="B699" s="49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x14ac:dyDescent="0.2">
      <c r="A700" s="48"/>
      <c r="B700" s="49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x14ac:dyDescent="0.2">
      <c r="A701" s="48"/>
      <c r="B701" s="49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x14ac:dyDescent="0.2">
      <c r="A702" s="48"/>
      <c r="B702" s="49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x14ac:dyDescent="0.2">
      <c r="A703" s="48"/>
      <c r="B703" s="49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x14ac:dyDescent="0.2">
      <c r="A704" s="48"/>
      <c r="B704" s="49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x14ac:dyDescent="0.2">
      <c r="A705" s="48"/>
      <c r="B705" s="49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x14ac:dyDescent="0.2">
      <c r="A706" s="48"/>
      <c r="B706" s="49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x14ac:dyDescent="0.2">
      <c r="A707" s="48"/>
      <c r="B707" s="49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x14ac:dyDescent="0.2">
      <c r="A708" s="48"/>
      <c r="B708" s="49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x14ac:dyDescent="0.2">
      <c r="A709" s="48"/>
      <c r="B709" s="49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x14ac:dyDescent="0.2">
      <c r="A710" s="48"/>
      <c r="B710" s="49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x14ac:dyDescent="0.2">
      <c r="A711" s="48"/>
      <c r="B711" s="49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x14ac:dyDescent="0.2">
      <c r="A712" s="48"/>
      <c r="B712" s="49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x14ac:dyDescent="0.2">
      <c r="A713" s="48"/>
      <c r="B713" s="49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x14ac:dyDescent="0.2">
      <c r="A714" s="48"/>
      <c r="B714" s="49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x14ac:dyDescent="0.2">
      <c r="A715" s="48"/>
      <c r="B715" s="49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x14ac:dyDescent="0.2">
      <c r="A716" s="48"/>
      <c r="B716" s="49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x14ac:dyDescent="0.2">
      <c r="A717" s="48"/>
      <c r="B717" s="49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x14ac:dyDescent="0.2">
      <c r="A718" s="48"/>
      <c r="B718" s="49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x14ac:dyDescent="0.2">
      <c r="A719" s="48"/>
      <c r="B719" s="49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x14ac:dyDescent="0.2">
      <c r="A720" s="48"/>
      <c r="B720" s="49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x14ac:dyDescent="0.2">
      <c r="A721" s="48"/>
      <c r="B721" s="49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x14ac:dyDescent="0.2">
      <c r="A722" s="48"/>
      <c r="B722" s="49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x14ac:dyDescent="0.2">
      <c r="A723" s="48"/>
      <c r="B723" s="49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x14ac:dyDescent="0.2">
      <c r="A724" s="48"/>
      <c r="B724" s="49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x14ac:dyDescent="0.2">
      <c r="A725" s="48"/>
      <c r="B725" s="49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x14ac:dyDescent="0.2">
      <c r="A726" s="48"/>
      <c r="B726" s="49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x14ac:dyDescent="0.2">
      <c r="A727" s="48"/>
      <c r="B727" s="49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x14ac:dyDescent="0.2">
      <c r="A728" s="48"/>
      <c r="B728" s="49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x14ac:dyDescent="0.2">
      <c r="A729" s="48"/>
      <c r="B729" s="49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x14ac:dyDescent="0.2">
      <c r="A730" s="48"/>
      <c r="B730" s="49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x14ac:dyDescent="0.2">
      <c r="A731" s="48"/>
      <c r="B731" s="49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x14ac:dyDescent="0.2">
      <c r="A732" s="48"/>
      <c r="B732" s="49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x14ac:dyDescent="0.2">
      <c r="A733" s="48"/>
      <c r="B733" s="49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x14ac:dyDescent="0.2">
      <c r="A734" s="48"/>
      <c r="B734" s="49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x14ac:dyDescent="0.2">
      <c r="A735" s="48"/>
      <c r="B735" s="49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x14ac:dyDescent="0.2">
      <c r="A736" s="48"/>
      <c r="B736" s="49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x14ac:dyDescent="0.2">
      <c r="A737" s="48"/>
      <c r="B737" s="49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x14ac:dyDescent="0.2">
      <c r="A738" s="48"/>
      <c r="B738" s="49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x14ac:dyDescent="0.2">
      <c r="A739" s="48"/>
      <c r="B739" s="49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x14ac:dyDescent="0.2">
      <c r="A740" s="48"/>
      <c r="B740" s="49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x14ac:dyDescent="0.2">
      <c r="A741" s="48"/>
      <c r="B741" s="49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x14ac:dyDescent="0.2">
      <c r="A742" s="48"/>
      <c r="B742" s="49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x14ac:dyDescent="0.2">
      <c r="A743" s="48"/>
      <c r="B743" s="49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x14ac:dyDescent="0.2">
      <c r="A744" s="48"/>
      <c r="B744" s="49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x14ac:dyDescent="0.2">
      <c r="A745" s="48"/>
      <c r="B745" s="49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x14ac:dyDescent="0.2">
      <c r="A746" s="48"/>
      <c r="B746" s="49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x14ac:dyDescent="0.2">
      <c r="A747" s="48"/>
      <c r="B747" s="49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x14ac:dyDescent="0.2">
      <c r="A748" s="48"/>
      <c r="B748" s="49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x14ac:dyDescent="0.2">
      <c r="A749" s="48"/>
      <c r="B749" s="49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x14ac:dyDescent="0.2">
      <c r="A750" s="48"/>
      <c r="B750" s="49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x14ac:dyDescent="0.2">
      <c r="A751" s="48"/>
      <c r="B751" s="49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x14ac:dyDescent="0.2">
      <c r="A752" s="48"/>
      <c r="B752" s="49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x14ac:dyDescent="0.2">
      <c r="A753" s="48"/>
      <c r="B753" s="49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x14ac:dyDescent="0.2">
      <c r="A754" s="48"/>
      <c r="B754" s="49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x14ac:dyDescent="0.2">
      <c r="A755" s="48"/>
      <c r="B755" s="49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x14ac:dyDescent="0.2">
      <c r="A756" s="48"/>
      <c r="B756" s="49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x14ac:dyDescent="0.2">
      <c r="A757" s="48"/>
      <c r="B757" s="49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x14ac:dyDescent="0.2">
      <c r="A758" s="48"/>
      <c r="B758" s="49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x14ac:dyDescent="0.2">
      <c r="A759" s="48"/>
      <c r="B759" s="49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x14ac:dyDescent="0.2">
      <c r="A760" s="48"/>
      <c r="B760" s="49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x14ac:dyDescent="0.2">
      <c r="A761" s="48"/>
      <c r="B761" s="49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x14ac:dyDescent="0.2">
      <c r="A762" s="48"/>
      <c r="B762" s="49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x14ac:dyDescent="0.2">
      <c r="A763" s="48"/>
      <c r="B763" s="49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x14ac:dyDescent="0.2">
      <c r="A764" s="48"/>
      <c r="B764" s="49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x14ac:dyDescent="0.2">
      <c r="A765" s="48"/>
      <c r="B765" s="49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x14ac:dyDescent="0.2">
      <c r="A766" s="48"/>
      <c r="B766" s="49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x14ac:dyDescent="0.2">
      <c r="A767" s="48"/>
      <c r="B767" s="49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x14ac:dyDescent="0.2">
      <c r="A768" s="48"/>
      <c r="B768" s="49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x14ac:dyDescent="0.2">
      <c r="A769" s="48"/>
      <c r="B769" s="49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x14ac:dyDescent="0.2">
      <c r="A770" s="48"/>
      <c r="B770" s="49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x14ac:dyDescent="0.2">
      <c r="A771" s="48"/>
      <c r="B771" s="49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x14ac:dyDescent="0.2">
      <c r="A772" s="48"/>
      <c r="B772" s="49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x14ac:dyDescent="0.2">
      <c r="A773" s="48"/>
      <c r="B773" s="49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x14ac:dyDescent="0.2">
      <c r="A774" s="48"/>
      <c r="B774" s="49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x14ac:dyDescent="0.2">
      <c r="A775" s="48"/>
      <c r="B775" s="49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x14ac:dyDescent="0.2">
      <c r="A776" s="48"/>
      <c r="B776" s="49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x14ac:dyDescent="0.2">
      <c r="A777" s="48"/>
      <c r="B777" s="49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x14ac:dyDescent="0.2">
      <c r="A778" s="48"/>
      <c r="B778" s="49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x14ac:dyDescent="0.2">
      <c r="A779" s="48"/>
      <c r="B779" s="49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x14ac:dyDescent="0.2">
      <c r="A780" s="48"/>
      <c r="B780" s="49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x14ac:dyDescent="0.2">
      <c r="A781" s="48"/>
      <c r="B781" s="49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x14ac:dyDescent="0.2">
      <c r="A782" s="48"/>
      <c r="B782" s="49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x14ac:dyDescent="0.2">
      <c r="A783" s="48"/>
      <c r="B783" s="49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x14ac:dyDescent="0.2">
      <c r="A784" s="48"/>
      <c r="B784" s="49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x14ac:dyDescent="0.2">
      <c r="A785" s="48"/>
      <c r="B785" s="49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x14ac:dyDescent="0.2">
      <c r="A786" s="48"/>
      <c r="B786" s="49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x14ac:dyDescent="0.2">
      <c r="A787" s="48"/>
      <c r="B787" s="49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x14ac:dyDescent="0.2">
      <c r="A788" s="48"/>
      <c r="B788" s="49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x14ac:dyDescent="0.2">
      <c r="A789" s="48"/>
      <c r="B789" s="49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x14ac:dyDescent="0.2">
      <c r="A790" s="48"/>
      <c r="B790" s="49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x14ac:dyDescent="0.2">
      <c r="A791" s="48"/>
      <c r="B791" s="49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x14ac:dyDescent="0.2">
      <c r="A792" s="48"/>
      <c r="B792" s="49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x14ac:dyDescent="0.2">
      <c r="A793" s="48"/>
      <c r="B793" s="49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x14ac:dyDescent="0.2">
      <c r="A794" s="48"/>
      <c r="B794" s="49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x14ac:dyDescent="0.2">
      <c r="A795" s="48"/>
      <c r="B795" s="49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x14ac:dyDescent="0.2">
      <c r="A796" s="48"/>
      <c r="B796" s="49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x14ac:dyDescent="0.2">
      <c r="A797" s="48"/>
      <c r="B797" s="49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x14ac:dyDescent="0.2">
      <c r="A798" s="48"/>
      <c r="B798" s="49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x14ac:dyDescent="0.2">
      <c r="A799" s="48"/>
      <c r="B799" s="49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x14ac:dyDescent="0.2">
      <c r="A800" s="48"/>
      <c r="B800" s="49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x14ac:dyDescent="0.2">
      <c r="A801" s="48"/>
      <c r="B801" s="49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x14ac:dyDescent="0.2">
      <c r="A802" s="48"/>
      <c r="B802" s="49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x14ac:dyDescent="0.2">
      <c r="A803" s="48"/>
      <c r="B803" s="49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x14ac:dyDescent="0.2">
      <c r="A804" s="48"/>
      <c r="B804" s="49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x14ac:dyDescent="0.2">
      <c r="A805" s="48"/>
      <c r="B805" s="49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x14ac:dyDescent="0.2">
      <c r="A806" s="48"/>
      <c r="B806" s="49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x14ac:dyDescent="0.2">
      <c r="A807" s="48"/>
      <c r="B807" s="49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x14ac:dyDescent="0.2">
      <c r="A808" s="48"/>
      <c r="B808" s="49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x14ac:dyDescent="0.2">
      <c r="A809" s="48"/>
      <c r="B809" s="49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x14ac:dyDescent="0.2">
      <c r="A810" s="48"/>
      <c r="B810" s="49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x14ac:dyDescent="0.2">
      <c r="A811" s="48"/>
      <c r="B811" s="49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x14ac:dyDescent="0.2">
      <c r="A812" s="48"/>
      <c r="B812" s="49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x14ac:dyDescent="0.2">
      <c r="A813" s="48"/>
      <c r="B813" s="49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x14ac:dyDescent="0.2">
      <c r="A814" s="48"/>
      <c r="B814" s="49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x14ac:dyDescent="0.2">
      <c r="A815" s="48"/>
      <c r="B815" s="49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x14ac:dyDescent="0.2">
      <c r="A816" s="48"/>
      <c r="B816" s="49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x14ac:dyDescent="0.2">
      <c r="A817" s="48"/>
      <c r="B817" s="49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x14ac:dyDescent="0.2">
      <c r="A818" s="48"/>
      <c r="B818" s="49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x14ac:dyDescent="0.2">
      <c r="A819" s="48"/>
      <c r="B819" s="49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x14ac:dyDescent="0.2">
      <c r="A820" s="48"/>
      <c r="B820" s="49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x14ac:dyDescent="0.2">
      <c r="A821" s="48"/>
      <c r="B821" s="49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x14ac:dyDescent="0.2">
      <c r="A822" s="48"/>
      <c r="B822" s="49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x14ac:dyDescent="0.2">
      <c r="A823" s="48"/>
      <c r="B823" s="49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x14ac:dyDescent="0.2">
      <c r="A824" s="48"/>
      <c r="B824" s="49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x14ac:dyDescent="0.2">
      <c r="A825" s="48"/>
      <c r="B825" s="49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x14ac:dyDescent="0.2">
      <c r="A826" s="48"/>
      <c r="B826" s="49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x14ac:dyDescent="0.2">
      <c r="A827" s="48"/>
      <c r="B827" s="49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x14ac:dyDescent="0.2">
      <c r="A828" s="48"/>
      <c r="B828" s="49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x14ac:dyDescent="0.2">
      <c r="A829" s="48"/>
      <c r="B829" s="49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x14ac:dyDescent="0.2">
      <c r="A830" s="48"/>
      <c r="B830" s="49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x14ac:dyDescent="0.2">
      <c r="A831" s="48"/>
      <c r="B831" s="49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x14ac:dyDescent="0.2">
      <c r="A832" s="48"/>
      <c r="B832" s="49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x14ac:dyDescent="0.2">
      <c r="A833" s="48"/>
      <c r="B833" s="49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x14ac:dyDescent="0.2">
      <c r="A834" s="48"/>
      <c r="B834" s="49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x14ac:dyDescent="0.2">
      <c r="A835" s="48"/>
      <c r="B835" s="49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x14ac:dyDescent="0.2">
      <c r="A836" s="48"/>
      <c r="B836" s="49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x14ac:dyDescent="0.2">
      <c r="A837" s="48"/>
      <c r="B837" s="49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x14ac:dyDescent="0.2">
      <c r="A838" s="48"/>
      <c r="B838" s="49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x14ac:dyDescent="0.2">
      <c r="A839" s="48"/>
      <c r="B839" s="49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x14ac:dyDescent="0.2">
      <c r="A840" s="48"/>
      <c r="B840" s="49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x14ac:dyDescent="0.2">
      <c r="A841" s="48"/>
      <c r="B841" s="49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x14ac:dyDescent="0.2">
      <c r="A842" s="48"/>
      <c r="B842" s="49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x14ac:dyDescent="0.2">
      <c r="A843" s="48"/>
      <c r="B843" s="49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x14ac:dyDescent="0.2">
      <c r="A844" s="48"/>
      <c r="B844" s="49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x14ac:dyDescent="0.2">
      <c r="A845" s="48"/>
      <c r="B845" s="49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x14ac:dyDescent="0.2">
      <c r="A846" s="48"/>
      <c r="B846" s="49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x14ac:dyDescent="0.2">
      <c r="A847" s="48"/>
      <c r="B847" s="49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x14ac:dyDescent="0.2">
      <c r="A848" s="48"/>
      <c r="B848" s="49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x14ac:dyDescent="0.2">
      <c r="A849" s="48"/>
      <c r="B849" s="49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x14ac:dyDescent="0.2">
      <c r="A850" s="48"/>
      <c r="B850" s="49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x14ac:dyDescent="0.2">
      <c r="A851" s="48"/>
      <c r="B851" s="49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x14ac:dyDescent="0.2">
      <c r="A852" s="48"/>
      <c r="B852" s="49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x14ac:dyDescent="0.2">
      <c r="A853" s="48"/>
      <c r="B853" s="49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x14ac:dyDescent="0.2">
      <c r="A854" s="48"/>
      <c r="B854" s="49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x14ac:dyDescent="0.2">
      <c r="A855" s="48"/>
      <c r="B855" s="49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x14ac:dyDescent="0.2">
      <c r="A856" s="48"/>
      <c r="B856" s="49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x14ac:dyDescent="0.2">
      <c r="A857" s="48"/>
      <c r="B857" s="49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x14ac:dyDescent="0.2">
      <c r="A858" s="48"/>
      <c r="B858" s="49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x14ac:dyDescent="0.2">
      <c r="A859" s="48"/>
      <c r="B859" s="49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x14ac:dyDescent="0.2">
      <c r="A860" s="48"/>
      <c r="B860" s="49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x14ac:dyDescent="0.2">
      <c r="A861" s="48"/>
      <c r="B861" s="49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x14ac:dyDescent="0.2">
      <c r="A862" s="48"/>
      <c r="B862" s="49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x14ac:dyDescent="0.2">
      <c r="A863" s="48"/>
      <c r="B863" s="49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x14ac:dyDescent="0.2">
      <c r="A864" s="48"/>
      <c r="B864" s="49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x14ac:dyDescent="0.2">
      <c r="A865" s="48"/>
      <c r="B865" s="49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x14ac:dyDescent="0.2">
      <c r="A866" s="48"/>
      <c r="B866" s="49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x14ac:dyDescent="0.2">
      <c r="A867" s="48"/>
      <c r="B867" s="49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x14ac:dyDescent="0.2">
      <c r="A868" s="48"/>
      <c r="B868" s="49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x14ac:dyDescent="0.2">
      <c r="A869" s="48"/>
      <c r="B869" s="49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x14ac:dyDescent="0.2">
      <c r="A870" s="48"/>
      <c r="B870" s="49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x14ac:dyDescent="0.2">
      <c r="A871" s="48"/>
      <c r="B871" s="49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x14ac:dyDescent="0.2">
      <c r="A872" s="48"/>
      <c r="B872" s="49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x14ac:dyDescent="0.2">
      <c r="A873" s="48"/>
      <c r="B873" s="49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x14ac:dyDescent="0.2">
      <c r="A874" s="48"/>
      <c r="B874" s="49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x14ac:dyDescent="0.2">
      <c r="A875" s="48"/>
      <c r="B875" s="49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x14ac:dyDescent="0.2">
      <c r="A876" s="48"/>
      <c r="B876" s="49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x14ac:dyDescent="0.2">
      <c r="A877" s="48"/>
      <c r="B877" s="49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x14ac:dyDescent="0.2">
      <c r="A878" s="48"/>
      <c r="B878" s="49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x14ac:dyDescent="0.2">
      <c r="A879" s="48"/>
      <c r="B879" s="49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x14ac:dyDescent="0.2">
      <c r="A880" s="48"/>
      <c r="B880" s="49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x14ac:dyDescent="0.2">
      <c r="A881" s="48"/>
      <c r="B881" s="49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x14ac:dyDescent="0.2">
      <c r="A882" s="48"/>
      <c r="B882" s="49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x14ac:dyDescent="0.2">
      <c r="A883" s="48"/>
      <c r="B883" s="49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x14ac:dyDescent="0.2">
      <c r="A884" s="48"/>
      <c r="B884" s="49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x14ac:dyDescent="0.2">
      <c r="A885" s="48"/>
      <c r="B885" s="49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x14ac:dyDescent="0.2">
      <c r="A886" s="48"/>
      <c r="B886" s="49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x14ac:dyDescent="0.2">
      <c r="A887" s="48"/>
      <c r="B887" s="49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x14ac:dyDescent="0.2">
      <c r="A888" s="48"/>
      <c r="B888" s="49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x14ac:dyDescent="0.2">
      <c r="A889" s="48"/>
      <c r="B889" s="49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x14ac:dyDescent="0.2">
      <c r="A890" s="48"/>
      <c r="B890" s="49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x14ac:dyDescent="0.2">
      <c r="A891" s="48"/>
      <c r="B891" s="49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x14ac:dyDescent="0.2">
      <c r="A892" s="48"/>
      <c r="B892" s="49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x14ac:dyDescent="0.2">
      <c r="A893" s="48"/>
      <c r="B893" s="49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x14ac:dyDescent="0.2">
      <c r="A894" s="48"/>
      <c r="B894" s="49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x14ac:dyDescent="0.2">
      <c r="A895" s="48"/>
      <c r="B895" s="49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x14ac:dyDescent="0.2">
      <c r="A896" s="48"/>
      <c r="B896" s="49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x14ac:dyDescent="0.2">
      <c r="A897" s="48"/>
      <c r="B897" s="49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x14ac:dyDescent="0.2">
      <c r="A898" s="48"/>
      <c r="B898" s="49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x14ac:dyDescent="0.2">
      <c r="A899" s="48"/>
      <c r="B899" s="49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x14ac:dyDescent="0.2">
      <c r="A900" s="48"/>
      <c r="B900" s="49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x14ac:dyDescent="0.2">
      <c r="A901" s="48"/>
      <c r="B901" s="49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x14ac:dyDescent="0.2">
      <c r="A902" s="48"/>
      <c r="B902" s="49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x14ac:dyDescent="0.2">
      <c r="A903" s="48"/>
      <c r="B903" s="49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x14ac:dyDescent="0.2">
      <c r="A904" s="48"/>
      <c r="B904" s="49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x14ac:dyDescent="0.2">
      <c r="A905" s="48"/>
      <c r="B905" s="49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x14ac:dyDescent="0.2">
      <c r="A906" s="48"/>
      <c r="B906" s="49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x14ac:dyDescent="0.2">
      <c r="A907" s="48"/>
      <c r="B907" s="49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x14ac:dyDescent="0.2">
      <c r="A908" s="48"/>
      <c r="B908" s="49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x14ac:dyDescent="0.2">
      <c r="A909" s="48"/>
      <c r="B909" s="49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x14ac:dyDescent="0.2">
      <c r="A910" s="48"/>
      <c r="B910" s="49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x14ac:dyDescent="0.2">
      <c r="A911" s="48"/>
      <c r="B911" s="49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x14ac:dyDescent="0.2">
      <c r="A912" s="48"/>
      <c r="B912" s="49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x14ac:dyDescent="0.2">
      <c r="A913" s="48"/>
      <c r="B913" s="49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x14ac:dyDescent="0.2">
      <c r="A914" s="48"/>
      <c r="B914" s="49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x14ac:dyDescent="0.2">
      <c r="A915" s="48"/>
      <c r="B915" s="49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x14ac:dyDescent="0.2">
      <c r="A916" s="48"/>
      <c r="B916" s="49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x14ac:dyDescent="0.2">
      <c r="A917" s="48"/>
      <c r="B917" s="49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x14ac:dyDescent="0.2">
      <c r="A918" s="48"/>
      <c r="B918" s="49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x14ac:dyDescent="0.2">
      <c r="A919" s="48"/>
      <c r="B919" s="49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x14ac:dyDescent="0.2">
      <c r="A920" s="48"/>
      <c r="B920" s="49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x14ac:dyDescent="0.2">
      <c r="A921" s="48"/>
      <c r="B921" s="49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x14ac:dyDescent="0.2">
      <c r="A922" s="48"/>
      <c r="B922" s="49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x14ac:dyDescent="0.2">
      <c r="A923" s="48"/>
      <c r="B923" s="49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x14ac:dyDescent="0.2">
      <c r="A924" s="48"/>
      <c r="B924" s="49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x14ac:dyDescent="0.2">
      <c r="A925" s="48"/>
      <c r="B925" s="49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x14ac:dyDescent="0.2">
      <c r="A926" s="48"/>
      <c r="B926" s="49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x14ac:dyDescent="0.2">
      <c r="A927" s="48"/>
      <c r="B927" s="49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x14ac:dyDescent="0.2">
      <c r="A928" s="48"/>
      <c r="B928" s="49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x14ac:dyDescent="0.2">
      <c r="A929" s="48"/>
      <c r="B929" s="49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x14ac:dyDescent="0.2">
      <c r="A930" s="48"/>
      <c r="B930" s="49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x14ac:dyDescent="0.2">
      <c r="A931" s="48"/>
      <c r="B931" s="49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x14ac:dyDescent="0.2">
      <c r="A932" s="48"/>
      <c r="B932" s="49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x14ac:dyDescent="0.2">
      <c r="A933" s="48"/>
      <c r="B933" s="49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x14ac:dyDescent="0.2">
      <c r="A934" s="48"/>
      <c r="B934" s="49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x14ac:dyDescent="0.2">
      <c r="A935" s="48"/>
      <c r="B935" s="49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x14ac:dyDescent="0.2">
      <c r="A936" s="48"/>
      <c r="B936" s="49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x14ac:dyDescent="0.2">
      <c r="A937" s="48"/>
      <c r="B937" s="49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x14ac:dyDescent="0.2">
      <c r="A938" s="48"/>
      <c r="B938" s="49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x14ac:dyDescent="0.2">
      <c r="A939" s="48"/>
      <c r="B939" s="49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x14ac:dyDescent="0.2">
      <c r="A940" s="48"/>
      <c r="B940" s="49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x14ac:dyDescent="0.2">
      <c r="A941" s="48"/>
      <c r="B941" s="49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x14ac:dyDescent="0.2">
      <c r="A942" s="48"/>
      <c r="B942" s="49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x14ac:dyDescent="0.2">
      <c r="A943" s="48"/>
      <c r="B943" s="49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x14ac:dyDescent="0.2">
      <c r="A944" s="48"/>
      <c r="B944" s="49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x14ac:dyDescent="0.2">
      <c r="A945" s="48"/>
      <c r="B945" s="49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x14ac:dyDescent="0.2">
      <c r="A946" s="48"/>
      <c r="B946" s="49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x14ac:dyDescent="0.2">
      <c r="A947" s="48"/>
      <c r="B947" s="49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x14ac:dyDescent="0.2">
      <c r="A948" s="48"/>
      <c r="B948" s="49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x14ac:dyDescent="0.2">
      <c r="A949" s="48"/>
      <c r="B949" s="49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x14ac:dyDescent="0.2">
      <c r="A950" s="48"/>
      <c r="B950" s="49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x14ac:dyDescent="0.2">
      <c r="A951" s="48"/>
      <c r="B951" s="49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x14ac:dyDescent="0.2">
      <c r="A952" s="48"/>
      <c r="B952" s="49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x14ac:dyDescent="0.2">
      <c r="A953" s="48"/>
      <c r="B953" s="49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x14ac:dyDescent="0.2">
      <c r="A954" s="48"/>
      <c r="B954" s="49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x14ac:dyDescent="0.2">
      <c r="A955" s="48"/>
      <c r="B955" s="49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x14ac:dyDescent="0.2">
      <c r="A956" s="48"/>
      <c r="B956" s="49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x14ac:dyDescent="0.2">
      <c r="A957" s="48"/>
      <c r="B957" s="49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x14ac:dyDescent="0.2">
      <c r="A958" s="48"/>
      <c r="B958" s="49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x14ac:dyDescent="0.2">
      <c r="A959" s="48"/>
      <c r="B959" s="49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x14ac:dyDescent="0.2">
      <c r="A960" s="48"/>
      <c r="B960" s="49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x14ac:dyDescent="0.2">
      <c r="A961" s="48"/>
      <c r="B961" s="49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x14ac:dyDescent="0.2">
      <c r="A962" s="48"/>
      <c r="B962" s="49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x14ac:dyDescent="0.2">
      <c r="A963" s="48"/>
      <c r="B963" s="49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x14ac:dyDescent="0.2">
      <c r="A964" s="48"/>
      <c r="B964" s="49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x14ac:dyDescent="0.2">
      <c r="A965" s="48"/>
      <c r="B965" s="49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x14ac:dyDescent="0.2">
      <c r="A966" s="48"/>
      <c r="B966" s="49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x14ac:dyDescent="0.2">
      <c r="A967" s="48"/>
      <c r="B967" s="49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x14ac:dyDescent="0.2">
      <c r="A968" s="48"/>
      <c r="B968" s="49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x14ac:dyDescent="0.2">
      <c r="A969" s="48"/>
      <c r="B969" s="49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x14ac:dyDescent="0.2">
      <c r="A970" s="48"/>
      <c r="B970" s="49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x14ac:dyDescent="0.2">
      <c r="A971" s="48"/>
      <c r="B971" s="49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x14ac:dyDescent="0.2">
      <c r="A972" s="48"/>
      <c r="B972" s="49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x14ac:dyDescent="0.2">
      <c r="A973" s="48"/>
      <c r="B973" s="49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x14ac:dyDescent="0.2">
      <c r="A974" s="48"/>
      <c r="B974" s="49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x14ac:dyDescent="0.2">
      <c r="A975" s="48"/>
      <c r="B975" s="49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x14ac:dyDescent="0.2">
      <c r="A976" s="48"/>
      <c r="B976" s="49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x14ac:dyDescent="0.2">
      <c r="A977" s="48"/>
      <c r="B977" s="49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x14ac:dyDescent="0.2">
      <c r="A978" s="48"/>
      <c r="B978" s="49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x14ac:dyDescent="0.2">
      <c r="A979" s="48"/>
      <c r="B979" s="49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x14ac:dyDescent="0.2">
      <c r="A980" s="48"/>
      <c r="B980" s="49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x14ac:dyDescent="0.2">
      <c r="A981" s="48"/>
      <c r="B981" s="49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x14ac:dyDescent="0.2">
      <c r="A982" s="48"/>
      <c r="B982" s="49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x14ac:dyDescent="0.2">
      <c r="A983" s="48"/>
      <c r="B983" s="49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x14ac:dyDescent="0.2">
      <c r="A984" s="48"/>
      <c r="B984" s="49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x14ac:dyDescent="0.2">
      <c r="A985" s="48"/>
      <c r="B985" s="49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x14ac:dyDescent="0.2">
      <c r="A986" s="48"/>
      <c r="B986" s="49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x14ac:dyDescent="0.2">
      <c r="A987" s="48"/>
      <c r="B987" s="49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x14ac:dyDescent="0.2">
      <c r="A988" s="48"/>
      <c r="B988" s="49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x14ac:dyDescent="0.2">
      <c r="A989" s="48"/>
      <c r="B989" s="49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x14ac:dyDescent="0.2">
      <c r="A990" s="48"/>
      <c r="B990" s="49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x14ac:dyDescent="0.2">
      <c r="A991" s="48"/>
      <c r="B991" s="49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x14ac:dyDescent="0.2">
      <c r="A992" s="48"/>
      <c r="B992" s="49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x14ac:dyDescent="0.2">
      <c r="A993" s="48"/>
      <c r="B993" s="49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</sheetData>
  <pageMargins left="0.7" right="0.7" top="0.75" bottom="0.75" header="0.3" footer="0.3"/>
  <pageSetup scale="82" orientation="landscape" r:id="rId1"/>
  <headerFooter>
    <oddHeader>&amp;C&amp;A</oddHeader>
    <oddFooter>&amp;Rprinted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I244"/>
  <sheetViews>
    <sheetView zoomScale="75" zoomScaleNormal="75" workbookViewId="0">
      <pane xSplit="1" ySplit="2" topLeftCell="B52" activePane="bottomRight" state="frozen"/>
      <selection activeCell="E28" sqref="E28"/>
      <selection pane="topRight" activeCell="E28" sqref="E28"/>
      <selection pane="bottomLeft" activeCell="E28" sqref="E28"/>
      <selection pane="bottomRight" activeCell="I108" sqref="I108"/>
    </sheetView>
  </sheetViews>
  <sheetFormatPr defaultColWidth="51.33203125" defaultRowHeight="12.75" x14ac:dyDescent="0.2"/>
  <cols>
    <col min="1" max="1" width="9.5546875" style="3" bestFit="1" customWidth="1"/>
    <col min="2" max="2" width="23.109375" style="2" bestFit="1" customWidth="1"/>
    <col min="3" max="3" width="22.5546875" style="2" bestFit="1" customWidth="1"/>
    <col min="4" max="4" width="31.6640625" style="2" bestFit="1" customWidth="1"/>
    <col min="5" max="5" width="8.44140625" style="2" bestFit="1" customWidth="1"/>
    <col min="6" max="6" width="10" style="2" customWidth="1"/>
    <col min="7" max="7" width="23.5546875" style="2" bestFit="1" customWidth="1"/>
    <col min="8" max="8" width="22.5546875" style="2" customWidth="1"/>
    <col min="9" max="9" width="12.6640625" style="2" customWidth="1"/>
    <col min="10" max="10" width="12.88671875" style="2" bestFit="1" customWidth="1"/>
    <col min="11" max="11" width="30.77734375" style="2" bestFit="1" customWidth="1"/>
    <col min="12" max="12" width="14.109375" style="4" customWidth="1"/>
    <col min="13" max="13" width="17.109375" style="4" customWidth="1"/>
    <col min="14" max="14" width="18.44140625" style="4" bestFit="1" customWidth="1"/>
    <col min="15" max="15" width="9.6640625" style="4" customWidth="1"/>
    <col min="16" max="16" width="13" style="4" customWidth="1"/>
    <col min="17" max="17" width="12.6640625" style="4" customWidth="1"/>
    <col min="18" max="18" width="19.109375" style="4" bestFit="1" customWidth="1"/>
    <col min="19" max="20" width="13.77734375" style="4" bestFit="1" customWidth="1"/>
    <col min="21" max="21" width="17.44140625" style="4" customWidth="1"/>
    <col min="22" max="16384" width="51.33203125" style="1"/>
  </cols>
  <sheetData>
    <row r="1" spans="1:21" x14ac:dyDescent="0.2">
      <c r="G1" s="57"/>
      <c r="H1" s="57"/>
      <c r="I1" s="57"/>
      <c r="J1" s="57"/>
      <c r="K1" s="57"/>
    </row>
    <row r="2" spans="1:21" s="33" customFormat="1" ht="75" x14ac:dyDescent="0.2">
      <c r="A2" s="28" t="s">
        <v>0</v>
      </c>
      <c r="B2" s="29" t="s">
        <v>891</v>
      </c>
      <c r="C2" s="29" t="s">
        <v>1</v>
      </c>
      <c r="D2" s="29" t="s">
        <v>2</v>
      </c>
      <c r="E2" s="29" t="s">
        <v>3</v>
      </c>
      <c r="F2" s="34" t="s">
        <v>4</v>
      </c>
      <c r="G2" s="58" t="s">
        <v>5</v>
      </c>
      <c r="H2" s="58" t="s">
        <v>6</v>
      </c>
      <c r="I2" s="58" t="s">
        <v>904</v>
      </c>
      <c r="J2" s="58" t="s">
        <v>7</v>
      </c>
      <c r="K2" s="58" t="s">
        <v>912</v>
      </c>
      <c r="L2" s="30" t="s">
        <v>823</v>
      </c>
      <c r="M2" s="30" t="s">
        <v>824</v>
      </c>
      <c r="N2" s="30" t="s">
        <v>826</v>
      </c>
      <c r="O2" s="31" t="s">
        <v>614</v>
      </c>
      <c r="P2" s="31" t="s">
        <v>825</v>
      </c>
      <c r="Q2" s="31" t="s">
        <v>842</v>
      </c>
      <c r="R2" s="30" t="s">
        <v>843</v>
      </c>
      <c r="S2" s="30" t="s">
        <v>894</v>
      </c>
      <c r="T2" s="30" t="s">
        <v>893</v>
      </c>
      <c r="U2" s="32" t="s">
        <v>882</v>
      </c>
    </row>
    <row r="3" spans="1:21" s="41" customFormat="1" x14ac:dyDescent="0.2">
      <c r="A3" s="5" t="s">
        <v>521</v>
      </c>
      <c r="B3" s="6" t="s">
        <v>522</v>
      </c>
      <c r="C3" s="7" t="s">
        <v>19</v>
      </c>
      <c r="D3" s="8" t="s">
        <v>20</v>
      </c>
      <c r="E3" s="9">
        <v>2</v>
      </c>
      <c r="F3" s="10" t="s">
        <v>512</v>
      </c>
      <c r="G3" s="6" t="s">
        <v>615</v>
      </c>
      <c r="H3" s="6" t="s">
        <v>616</v>
      </c>
      <c r="I3" s="11" t="s">
        <v>617</v>
      </c>
      <c r="J3" s="12">
        <v>601690</v>
      </c>
      <c r="K3" s="12"/>
      <c r="L3" s="13">
        <v>1</v>
      </c>
      <c r="M3" s="14">
        <v>1</v>
      </c>
      <c r="N3" s="16">
        <f>L3*M3</f>
        <v>1</v>
      </c>
      <c r="O3" s="15" t="s">
        <v>12</v>
      </c>
      <c r="P3" s="16">
        <f>IF(O3="Y",N3,0)</f>
        <v>0</v>
      </c>
      <c r="Q3" s="15" t="s">
        <v>12</v>
      </c>
      <c r="R3" s="16">
        <v>0</v>
      </c>
      <c r="S3" s="15" t="s">
        <v>12</v>
      </c>
      <c r="T3" s="16">
        <v>0</v>
      </c>
      <c r="U3" s="16">
        <f>N3+P3+R3+T3</f>
        <v>1</v>
      </c>
    </row>
    <row r="4" spans="1:21" s="41" customFormat="1" x14ac:dyDescent="0.2">
      <c r="A4" s="5" t="s">
        <v>158</v>
      </c>
      <c r="B4" s="10" t="s">
        <v>159</v>
      </c>
      <c r="C4" s="7" t="s">
        <v>19</v>
      </c>
      <c r="D4" s="10" t="s">
        <v>20</v>
      </c>
      <c r="E4" s="9">
        <v>2</v>
      </c>
      <c r="F4" s="10" t="s">
        <v>141</v>
      </c>
      <c r="G4" s="10" t="s">
        <v>618</v>
      </c>
      <c r="H4" s="10" t="s">
        <v>619</v>
      </c>
      <c r="I4" s="11" t="s">
        <v>143</v>
      </c>
      <c r="J4" s="10">
        <v>505911</v>
      </c>
      <c r="K4" s="10"/>
      <c r="L4" s="13">
        <v>1</v>
      </c>
      <c r="M4" s="14">
        <v>0.5</v>
      </c>
      <c r="N4" s="16">
        <f t="shared" ref="N4:N67" si="0">L4*M4</f>
        <v>0.5</v>
      </c>
      <c r="O4" s="15" t="s">
        <v>12</v>
      </c>
      <c r="P4" s="16">
        <f t="shared" ref="P4:P47" si="1">IF(O4="Y",N4,0)</f>
        <v>0</v>
      </c>
      <c r="Q4" s="15" t="s">
        <v>12</v>
      </c>
      <c r="R4" s="16">
        <v>0</v>
      </c>
      <c r="S4" s="15" t="s">
        <v>12</v>
      </c>
      <c r="T4" s="16">
        <v>0</v>
      </c>
      <c r="U4" s="16">
        <f t="shared" ref="U4:U67" si="2">N4+P4+R4+T4</f>
        <v>0.5</v>
      </c>
    </row>
    <row r="5" spans="1:21" s="41" customFormat="1" x14ac:dyDescent="0.2">
      <c r="A5" s="5" t="s">
        <v>126</v>
      </c>
      <c r="B5" s="10" t="s">
        <v>159</v>
      </c>
      <c r="C5" s="7" t="s">
        <v>19</v>
      </c>
      <c r="D5" s="10" t="s">
        <v>20</v>
      </c>
      <c r="E5" s="9">
        <v>2</v>
      </c>
      <c r="F5" s="10" t="s">
        <v>141</v>
      </c>
      <c r="G5" s="10" t="s">
        <v>620</v>
      </c>
      <c r="H5" s="10" t="s">
        <v>621</v>
      </c>
      <c r="I5" s="11" t="s">
        <v>143</v>
      </c>
      <c r="J5" s="10" t="s">
        <v>565</v>
      </c>
      <c r="K5" s="10"/>
      <c r="L5" s="13">
        <v>1</v>
      </c>
      <c r="M5" s="14">
        <v>0.5</v>
      </c>
      <c r="N5" s="16">
        <f t="shared" si="0"/>
        <v>0.5</v>
      </c>
      <c r="O5" s="15" t="s">
        <v>12</v>
      </c>
      <c r="P5" s="16">
        <f t="shared" si="1"/>
        <v>0</v>
      </c>
      <c r="Q5" s="15" t="s">
        <v>12</v>
      </c>
      <c r="R5" s="16">
        <v>0</v>
      </c>
      <c r="S5" s="15" t="s">
        <v>12</v>
      </c>
      <c r="T5" s="16">
        <v>0</v>
      </c>
      <c r="U5" s="16">
        <f t="shared" si="2"/>
        <v>0.5</v>
      </c>
    </row>
    <row r="6" spans="1:21" s="41" customFormat="1" x14ac:dyDescent="0.2">
      <c r="A6" s="5" t="s">
        <v>17</v>
      </c>
      <c r="B6" s="10" t="s">
        <v>18</v>
      </c>
      <c r="C6" s="7" t="s">
        <v>19</v>
      </c>
      <c r="D6" s="10" t="s">
        <v>20</v>
      </c>
      <c r="E6" s="9">
        <v>2</v>
      </c>
      <c r="F6" s="10" t="s">
        <v>11</v>
      </c>
      <c r="G6" s="10" t="s">
        <v>622</v>
      </c>
      <c r="H6" s="7" t="s">
        <v>623</v>
      </c>
      <c r="I6" s="11" t="s">
        <v>624</v>
      </c>
      <c r="J6" s="17">
        <v>150000</v>
      </c>
      <c r="K6" s="17"/>
      <c r="L6" s="13">
        <v>3</v>
      </c>
      <c r="M6" s="14">
        <v>1</v>
      </c>
      <c r="N6" s="16">
        <f t="shared" si="0"/>
        <v>3</v>
      </c>
      <c r="O6" s="15" t="s">
        <v>12</v>
      </c>
      <c r="P6" s="16">
        <f t="shared" si="1"/>
        <v>0</v>
      </c>
      <c r="Q6" s="15" t="s">
        <v>12</v>
      </c>
      <c r="R6" s="16">
        <v>0</v>
      </c>
      <c r="S6" s="15" t="s">
        <v>12</v>
      </c>
      <c r="T6" s="16">
        <v>0</v>
      </c>
      <c r="U6" s="16">
        <f t="shared" si="2"/>
        <v>3</v>
      </c>
    </row>
    <row r="7" spans="1:21" s="41" customFormat="1" x14ac:dyDescent="0.2">
      <c r="A7" s="5" t="s">
        <v>42</v>
      </c>
      <c r="B7" s="10" t="s">
        <v>43</v>
      </c>
      <c r="C7" s="7" t="s">
        <v>19</v>
      </c>
      <c r="D7" s="10" t="s">
        <v>20</v>
      </c>
      <c r="E7" s="9">
        <v>2</v>
      </c>
      <c r="F7" s="10" t="s">
        <v>11</v>
      </c>
      <c r="G7" s="10" t="s">
        <v>622</v>
      </c>
      <c r="H7" s="10" t="s">
        <v>625</v>
      </c>
      <c r="I7" s="11" t="s">
        <v>624</v>
      </c>
      <c r="J7" s="17">
        <v>153800</v>
      </c>
      <c r="K7" s="17"/>
      <c r="L7" s="13">
        <v>2</v>
      </c>
      <c r="M7" s="14">
        <v>1</v>
      </c>
      <c r="N7" s="16">
        <f t="shared" si="0"/>
        <v>2</v>
      </c>
      <c r="O7" s="15" t="s">
        <v>12</v>
      </c>
      <c r="P7" s="16">
        <f t="shared" si="1"/>
        <v>0</v>
      </c>
      <c r="Q7" s="15" t="s">
        <v>12</v>
      </c>
      <c r="R7" s="16">
        <v>0</v>
      </c>
      <c r="S7" s="15" t="s">
        <v>12</v>
      </c>
      <c r="T7" s="16">
        <v>0</v>
      </c>
      <c r="U7" s="16">
        <f t="shared" si="2"/>
        <v>2</v>
      </c>
    </row>
    <row r="8" spans="1:21" s="41" customFormat="1" x14ac:dyDescent="0.2">
      <c r="A8" s="5" t="s">
        <v>32</v>
      </c>
      <c r="B8" s="10" t="s">
        <v>33</v>
      </c>
      <c r="C8" s="7" t="s">
        <v>19</v>
      </c>
      <c r="D8" s="10" t="s">
        <v>20</v>
      </c>
      <c r="E8" s="9">
        <v>2</v>
      </c>
      <c r="F8" s="10" t="s">
        <v>11</v>
      </c>
      <c r="G8" s="10" t="s">
        <v>626</v>
      </c>
      <c r="H8" s="10" t="s">
        <v>627</v>
      </c>
      <c r="I8" s="11" t="s">
        <v>624</v>
      </c>
      <c r="J8" s="10">
        <v>151601</v>
      </c>
      <c r="K8" s="10"/>
      <c r="L8" s="13">
        <v>2</v>
      </c>
      <c r="M8" s="14">
        <v>1</v>
      </c>
      <c r="N8" s="16">
        <f t="shared" si="0"/>
        <v>2</v>
      </c>
      <c r="O8" s="15" t="s">
        <v>12</v>
      </c>
      <c r="P8" s="16">
        <f t="shared" si="1"/>
        <v>0</v>
      </c>
      <c r="Q8" s="15" t="s">
        <v>12</v>
      </c>
      <c r="R8" s="16">
        <v>0</v>
      </c>
      <c r="S8" s="15" t="s">
        <v>12</v>
      </c>
      <c r="T8" s="16">
        <v>0</v>
      </c>
      <c r="U8" s="16">
        <f t="shared" si="2"/>
        <v>2</v>
      </c>
    </row>
    <row r="9" spans="1:21" s="41" customFormat="1" x14ac:dyDescent="0.2">
      <c r="A9" s="5" t="s">
        <v>22</v>
      </c>
      <c r="B9" s="10" t="s">
        <v>23</v>
      </c>
      <c r="C9" s="7" t="s">
        <v>19</v>
      </c>
      <c r="D9" s="10" t="s">
        <v>20</v>
      </c>
      <c r="E9" s="9">
        <v>2</v>
      </c>
      <c r="F9" s="10" t="s">
        <v>11</v>
      </c>
      <c r="G9" s="10" t="s">
        <v>626</v>
      </c>
      <c r="H9" s="10" t="s">
        <v>24</v>
      </c>
      <c r="I9" s="11" t="s">
        <v>624</v>
      </c>
      <c r="J9" s="17">
        <v>151200</v>
      </c>
      <c r="K9" s="17"/>
      <c r="L9" s="13">
        <v>2</v>
      </c>
      <c r="M9" s="14">
        <v>1</v>
      </c>
      <c r="N9" s="16">
        <f t="shared" si="0"/>
        <v>2</v>
      </c>
      <c r="O9" s="15" t="s">
        <v>12</v>
      </c>
      <c r="P9" s="16">
        <f t="shared" si="1"/>
        <v>0</v>
      </c>
      <c r="Q9" s="15" t="s">
        <v>12</v>
      </c>
      <c r="R9" s="16">
        <v>0</v>
      </c>
      <c r="S9" s="15" t="s">
        <v>12</v>
      </c>
      <c r="T9" s="16">
        <v>0</v>
      </c>
      <c r="U9" s="16">
        <f t="shared" si="2"/>
        <v>2</v>
      </c>
    </row>
    <row r="10" spans="1:21" s="41" customFormat="1" x14ac:dyDescent="0.2">
      <c r="A10" s="5" t="s">
        <v>34</v>
      </c>
      <c r="B10" s="10" t="s">
        <v>35</v>
      </c>
      <c r="C10" s="7" t="s">
        <v>19</v>
      </c>
      <c r="D10" s="10" t="s">
        <v>20</v>
      </c>
      <c r="E10" s="9">
        <v>2</v>
      </c>
      <c r="F10" s="10" t="s">
        <v>11</v>
      </c>
      <c r="G10" s="10" t="s">
        <v>628</v>
      </c>
      <c r="H10" s="10" t="s">
        <v>36</v>
      </c>
      <c r="I10" s="11" t="s">
        <v>624</v>
      </c>
      <c r="J10" s="10">
        <v>151301</v>
      </c>
      <c r="K10" s="10"/>
      <c r="L10" s="13">
        <v>2</v>
      </c>
      <c r="M10" s="14">
        <v>1</v>
      </c>
      <c r="N10" s="16">
        <f t="shared" si="0"/>
        <v>2</v>
      </c>
      <c r="O10" s="15" t="s">
        <v>12</v>
      </c>
      <c r="P10" s="16">
        <f t="shared" si="1"/>
        <v>0</v>
      </c>
      <c r="Q10" s="15" t="s">
        <v>12</v>
      </c>
      <c r="R10" s="16">
        <v>0</v>
      </c>
      <c r="S10" s="15" t="s">
        <v>12</v>
      </c>
      <c r="T10" s="16">
        <v>0</v>
      </c>
      <c r="U10" s="16">
        <f t="shared" si="2"/>
        <v>2</v>
      </c>
    </row>
    <row r="11" spans="1:21" s="41" customFormat="1" x14ac:dyDescent="0.2">
      <c r="A11" s="5" t="s">
        <v>25</v>
      </c>
      <c r="B11" s="10" t="s">
        <v>26</v>
      </c>
      <c r="C11" s="7" t="s">
        <v>27</v>
      </c>
      <c r="D11" s="10" t="s">
        <v>28</v>
      </c>
      <c r="E11" s="9" t="s">
        <v>29</v>
      </c>
      <c r="F11" s="10" t="s">
        <v>11</v>
      </c>
      <c r="G11" s="10" t="s">
        <v>629</v>
      </c>
      <c r="H11" s="10" t="s">
        <v>30</v>
      </c>
      <c r="I11" s="11" t="s">
        <v>624</v>
      </c>
      <c r="J11" s="10" t="s">
        <v>31</v>
      </c>
      <c r="K11" s="10"/>
      <c r="L11" s="13">
        <v>2</v>
      </c>
      <c r="M11" s="14">
        <v>0.95</v>
      </c>
      <c r="N11" s="16">
        <f t="shared" si="0"/>
        <v>1.9</v>
      </c>
      <c r="O11" s="15" t="s">
        <v>12</v>
      </c>
      <c r="P11" s="16">
        <f t="shared" si="1"/>
        <v>0</v>
      </c>
      <c r="Q11" s="15" t="s">
        <v>12</v>
      </c>
      <c r="R11" s="16">
        <v>0</v>
      </c>
      <c r="S11" s="15" t="s">
        <v>12</v>
      </c>
      <c r="T11" s="16">
        <v>0</v>
      </c>
      <c r="U11" s="16">
        <f t="shared" si="2"/>
        <v>1.9</v>
      </c>
    </row>
    <row r="12" spans="1:21" s="41" customFormat="1" x14ac:dyDescent="0.2">
      <c r="A12" s="17" t="s">
        <v>547</v>
      </c>
      <c r="B12" s="10" t="s">
        <v>26</v>
      </c>
      <c r="C12" s="7" t="s">
        <v>27</v>
      </c>
      <c r="D12" s="10" t="s">
        <v>28</v>
      </c>
      <c r="E12" s="9" t="s">
        <v>29</v>
      </c>
      <c r="F12" s="10" t="s">
        <v>535</v>
      </c>
      <c r="G12" s="10" t="s">
        <v>630</v>
      </c>
      <c r="H12" s="10" t="s">
        <v>548</v>
      </c>
      <c r="I12" s="11" t="s">
        <v>549</v>
      </c>
      <c r="J12" s="17">
        <v>106000</v>
      </c>
      <c r="K12" s="17"/>
      <c r="L12" s="13">
        <v>2</v>
      </c>
      <c r="M12" s="14">
        <v>0.05</v>
      </c>
      <c r="N12" s="16">
        <f t="shared" si="0"/>
        <v>0.1</v>
      </c>
      <c r="O12" s="15" t="s">
        <v>12</v>
      </c>
      <c r="P12" s="16">
        <f t="shared" si="1"/>
        <v>0</v>
      </c>
      <c r="Q12" s="15" t="s">
        <v>12</v>
      </c>
      <c r="R12" s="16">
        <v>0</v>
      </c>
      <c r="S12" s="15" t="s">
        <v>12</v>
      </c>
      <c r="T12" s="16">
        <v>0</v>
      </c>
      <c r="U12" s="16">
        <f t="shared" si="2"/>
        <v>0.1</v>
      </c>
    </row>
    <row r="13" spans="1:21" s="41" customFormat="1" x14ac:dyDescent="0.2">
      <c r="A13" s="5" t="s">
        <v>523</v>
      </c>
      <c r="B13" s="10" t="s">
        <v>151</v>
      </c>
      <c r="C13" s="7" t="s">
        <v>27</v>
      </c>
      <c r="D13" s="10" t="s">
        <v>28</v>
      </c>
      <c r="E13" s="9">
        <v>2</v>
      </c>
      <c r="F13" s="10" t="s">
        <v>512</v>
      </c>
      <c r="G13" s="10"/>
      <c r="H13" s="10" t="s">
        <v>631</v>
      </c>
      <c r="I13" s="11"/>
      <c r="J13" s="10">
        <v>601410</v>
      </c>
      <c r="K13" s="10"/>
      <c r="L13" s="13">
        <v>2</v>
      </c>
      <c r="M13" s="14">
        <v>1</v>
      </c>
      <c r="N13" s="16">
        <f t="shared" si="0"/>
        <v>2</v>
      </c>
      <c r="O13" s="15" t="s">
        <v>12</v>
      </c>
      <c r="P13" s="16">
        <f t="shared" si="1"/>
        <v>0</v>
      </c>
      <c r="Q13" s="15" t="s">
        <v>12</v>
      </c>
      <c r="R13" s="16">
        <v>0</v>
      </c>
      <c r="S13" s="15" t="s">
        <v>12</v>
      </c>
      <c r="T13" s="16">
        <v>0</v>
      </c>
      <c r="U13" s="16">
        <f t="shared" si="2"/>
        <v>2</v>
      </c>
    </row>
    <row r="14" spans="1:21" s="41" customFormat="1" x14ac:dyDescent="0.2">
      <c r="A14" s="5" t="s">
        <v>150</v>
      </c>
      <c r="B14" s="10" t="s">
        <v>632</v>
      </c>
      <c r="C14" s="7" t="s">
        <v>15</v>
      </c>
      <c r="D14" s="10" t="s">
        <v>16</v>
      </c>
      <c r="E14" s="9">
        <v>2</v>
      </c>
      <c r="F14" s="10" t="s">
        <v>141</v>
      </c>
      <c r="G14" s="10" t="s">
        <v>618</v>
      </c>
      <c r="H14" s="10" t="s">
        <v>633</v>
      </c>
      <c r="I14" s="11" t="s">
        <v>143</v>
      </c>
      <c r="J14" s="17">
        <v>502230</v>
      </c>
      <c r="K14" s="17"/>
      <c r="L14" s="13">
        <v>2</v>
      </c>
      <c r="M14" s="14">
        <v>1</v>
      </c>
      <c r="N14" s="16">
        <f t="shared" si="0"/>
        <v>2</v>
      </c>
      <c r="O14" s="15" t="s">
        <v>12</v>
      </c>
      <c r="P14" s="16">
        <f t="shared" si="1"/>
        <v>0</v>
      </c>
      <c r="Q14" s="15" t="s">
        <v>12</v>
      </c>
      <c r="R14" s="16">
        <v>0</v>
      </c>
      <c r="S14" s="15" t="s">
        <v>12</v>
      </c>
      <c r="T14" s="16">
        <v>0</v>
      </c>
      <c r="U14" s="16">
        <f t="shared" si="2"/>
        <v>2</v>
      </c>
    </row>
    <row r="15" spans="1:21" s="41" customFormat="1" x14ac:dyDescent="0.2">
      <c r="A15" s="5" t="s">
        <v>13</v>
      </c>
      <c r="B15" s="10" t="s">
        <v>14</v>
      </c>
      <c r="C15" s="7" t="s">
        <v>15</v>
      </c>
      <c r="D15" s="10" t="s">
        <v>16</v>
      </c>
      <c r="E15" s="9">
        <v>2</v>
      </c>
      <c r="F15" s="10" t="s">
        <v>11</v>
      </c>
      <c r="G15" s="10" t="s">
        <v>628</v>
      </c>
      <c r="H15" s="10" t="s">
        <v>634</v>
      </c>
      <c r="I15" s="11" t="s">
        <v>624</v>
      </c>
      <c r="J15" s="17">
        <v>152200</v>
      </c>
      <c r="K15" s="17"/>
      <c r="L15" s="13">
        <v>2</v>
      </c>
      <c r="M15" s="14">
        <v>1</v>
      </c>
      <c r="N15" s="16">
        <f t="shared" si="0"/>
        <v>2</v>
      </c>
      <c r="O15" s="15" t="s">
        <v>12</v>
      </c>
      <c r="P15" s="16">
        <f t="shared" si="1"/>
        <v>0</v>
      </c>
      <c r="Q15" s="15" t="s">
        <v>12</v>
      </c>
      <c r="R15" s="16">
        <v>0</v>
      </c>
      <c r="S15" s="15" t="s">
        <v>12</v>
      </c>
      <c r="T15" s="16">
        <v>0</v>
      </c>
      <c r="U15" s="16">
        <f t="shared" si="2"/>
        <v>2</v>
      </c>
    </row>
    <row r="16" spans="1:21" s="41" customFormat="1" x14ac:dyDescent="0.2">
      <c r="A16" s="5" t="s">
        <v>530</v>
      </c>
      <c r="B16" s="6" t="s">
        <v>531</v>
      </c>
      <c r="C16" s="7" t="s">
        <v>15</v>
      </c>
      <c r="D16" s="8" t="s">
        <v>16</v>
      </c>
      <c r="E16" s="9">
        <v>2</v>
      </c>
      <c r="F16" s="10" t="s">
        <v>512</v>
      </c>
      <c r="G16" s="6" t="s">
        <v>635</v>
      </c>
      <c r="H16" s="6" t="s">
        <v>636</v>
      </c>
      <c r="I16" s="11" t="s">
        <v>637</v>
      </c>
      <c r="J16" s="12">
        <v>601210</v>
      </c>
      <c r="K16" s="12"/>
      <c r="L16" s="13">
        <v>1</v>
      </c>
      <c r="M16" s="14">
        <v>1</v>
      </c>
      <c r="N16" s="16">
        <f t="shared" si="0"/>
        <v>1</v>
      </c>
      <c r="O16" s="15" t="s">
        <v>12</v>
      </c>
      <c r="P16" s="16">
        <f t="shared" si="1"/>
        <v>0</v>
      </c>
      <c r="Q16" s="15" t="s">
        <v>12</v>
      </c>
      <c r="R16" s="16">
        <v>0</v>
      </c>
      <c r="S16" s="15" t="s">
        <v>12</v>
      </c>
      <c r="T16" s="16">
        <v>0</v>
      </c>
      <c r="U16" s="16">
        <f t="shared" si="2"/>
        <v>1</v>
      </c>
    </row>
    <row r="17" spans="1:21" s="41" customFormat="1" x14ac:dyDescent="0.2">
      <c r="A17" s="17" t="s">
        <v>498</v>
      </c>
      <c r="B17" s="10" t="s">
        <v>499</v>
      </c>
      <c r="C17" s="7" t="s">
        <v>15</v>
      </c>
      <c r="D17" s="10" t="s">
        <v>16</v>
      </c>
      <c r="E17" s="9">
        <v>2</v>
      </c>
      <c r="F17" s="10" t="s">
        <v>822</v>
      </c>
      <c r="G17" s="10" t="s">
        <v>250</v>
      </c>
      <c r="H17" s="10" t="s">
        <v>500</v>
      </c>
      <c r="I17" s="11" t="s">
        <v>501</v>
      </c>
      <c r="J17" s="17">
        <v>405500</v>
      </c>
      <c r="K17" s="17"/>
      <c r="L17" s="13">
        <v>1</v>
      </c>
      <c r="M17" s="14">
        <v>1</v>
      </c>
      <c r="N17" s="16">
        <f t="shared" si="0"/>
        <v>1</v>
      </c>
      <c r="O17" s="15" t="s">
        <v>12</v>
      </c>
      <c r="P17" s="16">
        <f t="shared" si="1"/>
        <v>0</v>
      </c>
      <c r="Q17" s="15" t="s">
        <v>12</v>
      </c>
      <c r="R17" s="16">
        <v>0</v>
      </c>
      <c r="S17" s="15" t="s">
        <v>81</v>
      </c>
      <c r="T17" s="16">
        <v>1</v>
      </c>
      <c r="U17" s="16">
        <f t="shared" si="2"/>
        <v>2</v>
      </c>
    </row>
    <row r="18" spans="1:21" s="41" customFormat="1" x14ac:dyDescent="0.2">
      <c r="A18" s="5" t="s">
        <v>532</v>
      </c>
      <c r="B18" s="6" t="s">
        <v>533</v>
      </c>
      <c r="C18" s="7" t="s">
        <v>15</v>
      </c>
      <c r="D18" s="8" t="s">
        <v>16</v>
      </c>
      <c r="E18" s="9">
        <v>2</v>
      </c>
      <c r="F18" s="10" t="s">
        <v>512</v>
      </c>
      <c r="G18" s="6" t="s">
        <v>635</v>
      </c>
      <c r="H18" s="6" t="s">
        <v>638</v>
      </c>
      <c r="I18" s="11" t="s">
        <v>639</v>
      </c>
      <c r="J18" s="12">
        <v>601473</v>
      </c>
      <c r="K18" s="12"/>
      <c r="L18" s="13">
        <v>1</v>
      </c>
      <c r="M18" s="14">
        <v>1</v>
      </c>
      <c r="N18" s="16">
        <f t="shared" si="0"/>
        <v>1</v>
      </c>
      <c r="O18" s="15" t="s">
        <v>12</v>
      </c>
      <c r="P18" s="16">
        <f t="shared" si="1"/>
        <v>0</v>
      </c>
      <c r="Q18" s="15" t="s">
        <v>12</v>
      </c>
      <c r="R18" s="16">
        <v>0</v>
      </c>
      <c r="S18" s="15" t="s">
        <v>12</v>
      </c>
      <c r="T18" s="16">
        <v>0</v>
      </c>
      <c r="U18" s="16">
        <f t="shared" si="2"/>
        <v>1</v>
      </c>
    </row>
    <row r="19" spans="1:21" s="41" customFormat="1" x14ac:dyDescent="0.2">
      <c r="A19" s="17" t="s">
        <v>474</v>
      </c>
      <c r="B19" s="10" t="s">
        <v>475</v>
      </c>
      <c r="C19" s="7" t="s">
        <v>476</v>
      </c>
      <c r="D19" s="10" t="s">
        <v>477</v>
      </c>
      <c r="E19" s="9">
        <v>2</v>
      </c>
      <c r="F19" s="10" t="s">
        <v>822</v>
      </c>
      <c r="G19" s="10" t="s">
        <v>250</v>
      </c>
      <c r="H19" s="10" t="s">
        <v>478</v>
      </c>
      <c r="I19" s="11" t="s">
        <v>479</v>
      </c>
      <c r="J19" s="10" t="s">
        <v>875</v>
      </c>
      <c r="K19" s="10"/>
      <c r="L19" s="13">
        <v>1</v>
      </c>
      <c r="M19" s="14">
        <v>1</v>
      </c>
      <c r="N19" s="16">
        <f t="shared" si="0"/>
        <v>1</v>
      </c>
      <c r="O19" s="15" t="s">
        <v>12</v>
      </c>
      <c r="P19" s="16">
        <f t="shared" si="1"/>
        <v>0</v>
      </c>
      <c r="Q19" s="15" t="s">
        <v>12</v>
      </c>
      <c r="R19" s="16">
        <v>0</v>
      </c>
      <c r="S19" s="15" t="s">
        <v>12</v>
      </c>
      <c r="T19" s="16">
        <v>0</v>
      </c>
      <c r="U19" s="16">
        <f t="shared" si="2"/>
        <v>1</v>
      </c>
    </row>
    <row r="20" spans="1:21" s="41" customFormat="1" x14ac:dyDescent="0.2">
      <c r="A20" s="17" t="s">
        <v>403</v>
      </c>
      <c r="B20" s="10" t="s">
        <v>404</v>
      </c>
      <c r="C20" s="7" t="s">
        <v>244</v>
      </c>
      <c r="D20" s="10" t="s">
        <v>245</v>
      </c>
      <c r="E20" s="9">
        <v>1</v>
      </c>
      <c r="F20" s="18" t="s">
        <v>822</v>
      </c>
      <c r="G20" s="10" t="s">
        <v>405</v>
      </c>
      <c r="H20" s="10" t="s">
        <v>406</v>
      </c>
      <c r="I20" s="11" t="s">
        <v>407</v>
      </c>
      <c r="J20" s="10">
        <v>409155</v>
      </c>
      <c r="K20" s="10"/>
      <c r="L20" s="13">
        <v>1</v>
      </c>
      <c r="M20" s="14">
        <v>1</v>
      </c>
      <c r="N20" s="16">
        <f t="shared" si="0"/>
        <v>1</v>
      </c>
      <c r="O20" s="15" t="s">
        <v>12</v>
      </c>
      <c r="P20" s="16">
        <f t="shared" si="1"/>
        <v>0</v>
      </c>
      <c r="Q20" s="15" t="s">
        <v>12</v>
      </c>
      <c r="R20" s="16">
        <v>0</v>
      </c>
      <c r="S20" s="15" t="s">
        <v>12</v>
      </c>
      <c r="T20" s="16">
        <v>0</v>
      </c>
      <c r="U20" s="16">
        <f t="shared" si="2"/>
        <v>1</v>
      </c>
    </row>
    <row r="21" spans="1:21" s="41" customFormat="1" x14ac:dyDescent="0.2">
      <c r="A21" s="17" t="s">
        <v>312</v>
      </c>
      <c r="B21" s="19" t="s">
        <v>313</v>
      </c>
      <c r="C21" s="20" t="s">
        <v>244</v>
      </c>
      <c r="D21" s="19" t="s">
        <v>245</v>
      </c>
      <c r="E21" s="21">
        <v>4</v>
      </c>
      <c r="F21" s="22" t="s">
        <v>822</v>
      </c>
      <c r="G21" s="19" t="s">
        <v>250</v>
      </c>
      <c r="H21" s="19" t="s">
        <v>314</v>
      </c>
      <c r="I21" s="23" t="s">
        <v>315</v>
      </c>
      <c r="J21" s="17">
        <v>408200</v>
      </c>
      <c r="K21" s="17"/>
      <c r="L21" s="13">
        <v>1</v>
      </c>
      <c r="M21" s="14">
        <v>1</v>
      </c>
      <c r="N21" s="16">
        <f t="shared" si="0"/>
        <v>1</v>
      </c>
      <c r="O21" s="15" t="s">
        <v>12</v>
      </c>
      <c r="P21" s="16">
        <f t="shared" si="1"/>
        <v>0</v>
      </c>
      <c r="Q21" s="15" t="s">
        <v>12</v>
      </c>
      <c r="R21" s="16">
        <v>0</v>
      </c>
      <c r="S21" s="15" t="s">
        <v>12</v>
      </c>
      <c r="T21" s="16">
        <v>0</v>
      </c>
      <c r="U21" s="16">
        <f t="shared" si="2"/>
        <v>1</v>
      </c>
    </row>
    <row r="22" spans="1:21" s="41" customFormat="1" x14ac:dyDescent="0.2">
      <c r="A22" s="17" t="s">
        <v>260</v>
      </c>
      <c r="B22" s="10" t="s">
        <v>261</v>
      </c>
      <c r="C22" s="7" t="s">
        <v>244</v>
      </c>
      <c r="D22" s="10" t="s">
        <v>245</v>
      </c>
      <c r="E22" s="9">
        <v>2</v>
      </c>
      <c r="F22" s="18" t="s">
        <v>822</v>
      </c>
      <c r="G22" s="10" t="s">
        <v>255</v>
      </c>
      <c r="H22" s="10" t="s">
        <v>262</v>
      </c>
      <c r="I22" s="11" t="s">
        <v>395</v>
      </c>
      <c r="J22" s="17" t="s">
        <v>640</v>
      </c>
      <c r="K22" s="17"/>
      <c r="L22" s="13">
        <v>1</v>
      </c>
      <c r="M22" s="14">
        <v>0.4</v>
      </c>
      <c r="N22" s="16">
        <f t="shared" si="0"/>
        <v>0.4</v>
      </c>
      <c r="O22" s="15" t="s">
        <v>12</v>
      </c>
      <c r="P22" s="16">
        <f t="shared" si="1"/>
        <v>0</v>
      </c>
      <c r="Q22" s="15" t="s">
        <v>12</v>
      </c>
      <c r="R22" s="16">
        <v>0</v>
      </c>
      <c r="S22" s="15" t="s">
        <v>12</v>
      </c>
      <c r="T22" s="16">
        <v>0</v>
      </c>
      <c r="U22" s="16">
        <f t="shared" si="2"/>
        <v>0.4</v>
      </c>
    </row>
    <row r="23" spans="1:21" s="41" customFormat="1" x14ac:dyDescent="0.2">
      <c r="A23" s="17" t="s">
        <v>306</v>
      </c>
      <c r="B23" s="10" t="s">
        <v>261</v>
      </c>
      <c r="C23" s="7" t="s">
        <v>244</v>
      </c>
      <c r="D23" s="10" t="s">
        <v>245</v>
      </c>
      <c r="E23" s="9">
        <v>2</v>
      </c>
      <c r="F23" s="18" t="s">
        <v>822</v>
      </c>
      <c r="G23" s="10" t="s">
        <v>255</v>
      </c>
      <c r="H23" s="10" t="s">
        <v>310</v>
      </c>
      <c r="I23" s="11" t="s">
        <v>311</v>
      </c>
      <c r="J23" s="10">
        <v>403900</v>
      </c>
      <c r="K23" s="10"/>
      <c r="L23" s="13">
        <v>1</v>
      </c>
      <c r="M23" s="14">
        <v>0.2</v>
      </c>
      <c r="N23" s="16">
        <f t="shared" si="0"/>
        <v>0.2</v>
      </c>
      <c r="O23" s="15" t="s">
        <v>12</v>
      </c>
      <c r="P23" s="16">
        <f t="shared" si="1"/>
        <v>0</v>
      </c>
      <c r="Q23" s="15" t="s">
        <v>12</v>
      </c>
      <c r="R23" s="16">
        <v>0</v>
      </c>
      <c r="S23" s="15" t="s">
        <v>12</v>
      </c>
      <c r="T23" s="16">
        <v>0</v>
      </c>
      <c r="U23" s="16">
        <f t="shared" si="2"/>
        <v>0.2</v>
      </c>
    </row>
    <row r="24" spans="1:21" s="41" customFormat="1" x14ac:dyDescent="0.2">
      <c r="A24" s="17" t="s">
        <v>393</v>
      </c>
      <c r="B24" s="10" t="s">
        <v>261</v>
      </c>
      <c r="C24" s="7" t="s">
        <v>244</v>
      </c>
      <c r="D24" s="10" t="s">
        <v>245</v>
      </c>
      <c r="E24" s="9">
        <v>2</v>
      </c>
      <c r="F24" s="18" t="s">
        <v>822</v>
      </c>
      <c r="G24" s="10" t="s">
        <v>255</v>
      </c>
      <c r="H24" s="10" t="s">
        <v>394</v>
      </c>
      <c r="I24" s="11" t="s">
        <v>395</v>
      </c>
      <c r="J24" s="10">
        <v>403600</v>
      </c>
      <c r="K24" s="10"/>
      <c r="L24" s="13">
        <v>1</v>
      </c>
      <c r="M24" s="14">
        <v>0.4</v>
      </c>
      <c r="N24" s="16">
        <f t="shared" si="0"/>
        <v>0.4</v>
      </c>
      <c r="O24" s="15" t="s">
        <v>12</v>
      </c>
      <c r="P24" s="16">
        <f t="shared" si="1"/>
        <v>0</v>
      </c>
      <c r="Q24" s="15" t="s">
        <v>12</v>
      </c>
      <c r="R24" s="16">
        <v>0</v>
      </c>
      <c r="S24" s="15" t="s">
        <v>12</v>
      </c>
      <c r="T24" s="16">
        <v>0</v>
      </c>
      <c r="U24" s="16">
        <f t="shared" si="2"/>
        <v>0.4</v>
      </c>
    </row>
    <row r="25" spans="1:21" s="41" customFormat="1" x14ac:dyDescent="0.2">
      <c r="A25" s="17" t="s">
        <v>332</v>
      </c>
      <c r="B25" s="19" t="s">
        <v>333</v>
      </c>
      <c r="C25" s="20" t="s">
        <v>244</v>
      </c>
      <c r="D25" s="19" t="s">
        <v>245</v>
      </c>
      <c r="E25" s="21">
        <v>2</v>
      </c>
      <c r="F25" s="19" t="s">
        <v>822</v>
      </c>
      <c r="G25" s="19" t="s">
        <v>250</v>
      </c>
      <c r="H25" s="19" t="s">
        <v>303</v>
      </c>
      <c r="I25" s="23" t="s">
        <v>585</v>
      </c>
      <c r="J25" s="17">
        <v>407002</v>
      </c>
      <c r="K25" s="17"/>
      <c r="L25" s="13">
        <v>1</v>
      </c>
      <c r="M25" s="14">
        <v>0.47</v>
      </c>
      <c r="N25" s="16">
        <f t="shared" si="0"/>
        <v>0.47</v>
      </c>
      <c r="O25" s="15" t="s">
        <v>12</v>
      </c>
      <c r="P25" s="16">
        <f t="shared" si="1"/>
        <v>0</v>
      </c>
      <c r="Q25" s="15" t="s">
        <v>12</v>
      </c>
      <c r="R25" s="16">
        <v>0</v>
      </c>
      <c r="S25" s="15" t="s">
        <v>12</v>
      </c>
      <c r="T25" s="16">
        <v>0</v>
      </c>
      <c r="U25" s="16">
        <f t="shared" si="2"/>
        <v>0.47</v>
      </c>
    </row>
    <row r="26" spans="1:21" s="41" customFormat="1" x14ac:dyDescent="0.2">
      <c r="A26" s="17" t="s">
        <v>409</v>
      </c>
      <c r="B26" s="10" t="s">
        <v>333</v>
      </c>
      <c r="C26" s="7" t="s">
        <v>244</v>
      </c>
      <c r="D26" s="10" t="s">
        <v>245</v>
      </c>
      <c r="E26" s="9">
        <v>2</v>
      </c>
      <c r="F26" s="10" t="s">
        <v>822</v>
      </c>
      <c r="G26" s="10" t="s">
        <v>250</v>
      </c>
      <c r="H26" s="10" t="s">
        <v>592</v>
      </c>
      <c r="I26" s="11" t="s">
        <v>587</v>
      </c>
      <c r="J26" s="10" t="s">
        <v>867</v>
      </c>
      <c r="K26" s="10"/>
      <c r="L26" s="13">
        <v>1</v>
      </c>
      <c r="M26" s="14">
        <v>0.53</v>
      </c>
      <c r="N26" s="16">
        <f t="shared" si="0"/>
        <v>0.53</v>
      </c>
      <c r="O26" s="15" t="s">
        <v>12</v>
      </c>
      <c r="P26" s="16">
        <f t="shared" si="1"/>
        <v>0</v>
      </c>
      <c r="Q26" s="15" t="s">
        <v>12</v>
      </c>
      <c r="R26" s="16">
        <v>0</v>
      </c>
      <c r="S26" s="15" t="s">
        <v>12</v>
      </c>
      <c r="T26" s="16">
        <v>0</v>
      </c>
      <c r="U26" s="16">
        <f t="shared" si="2"/>
        <v>0.53</v>
      </c>
    </row>
    <row r="27" spans="1:21" s="41" customFormat="1" x14ac:dyDescent="0.2">
      <c r="A27" s="17" t="s">
        <v>341</v>
      </c>
      <c r="B27" s="10" t="s">
        <v>342</v>
      </c>
      <c r="C27" s="7" t="s">
        <v>244</v>
      </c>
      <c r="D27" s="10" t="s">
        <v>245</v>
      </c>
      <c r="E27" s="9">
        <v>2</v>
      </c>
      <c r="F27" s="18" t="s">
        <v>822</v>
      </c>
      <c r="G27" s="10" t="s">
        <v>255</v>
      </c>
      <c r="H27" s="10" t="s">
        <v>343</v>
      </c>
      <c r="I27" s="11" t="s">
        <v>591</v>
      </c>
      <c r="J27" s="17">
        <v>403100</v>
      </c>
      <c r="K27" s="17"/>
      <c r="L27" s="13">
        <v>1</v>
      </c>
      <c r="M27" s="14">
        <v>1</v>
      </c>
      <c r="N27" s="16">
        <f t="shared" si="0"/>
        <v>1</v>
      </c>
      <c r="O27" s="15" t="s">
        <v>12</v>
      </c>
      <c r="P27" s="16">
        <f t="shared" si="1"/>
        <v>0</v>
      </c>
      <c r="Q27" s="15" t="s">
        <v>12</v>
      </c>
      <c r="R27" s="16">
        <v>0</v>
      </c>
      <c r="S27" s="15" t="s">
        <v>12</v>
      </c>
      <c r="T27" s="16">
        <v>0</v>
      </c>
      <c r="U27" s="16">
        <f t="shared" si="2"/>
        <v>1</v>
      </c>
    </row>
    <row r="28" spans="1:21" s="41" customFormat="1" x14ac:dyDescent="0.2">
      <c r="A28" s="17" t="s">
        <v>253</v>
      </c>
      <c r="B28" s="10" t="s">
        <v>254</v>
      </c>
      <c r="C28" s="7" t="s">
        <v>244</v>
      </c>
      <c r="D28" s="10" t="s">
        <v>245</v>
      </c>
      <c r="E28" s="9">
        <v>2</v>
      </c>
      <c r="F28" s="18" t="s">
        <v>822</v>
      </c>
      <c r="G28" s="10" t="s">
        <v>255</v>
      </c>
      <c r="H28" s="10" t="s">
        <v>256</v>
      </c>
      <c r="I28" s="11" t="s">
        <v>257</v>
      </c>
      <c r="J28" s="10" t="s">
        <v>846</v>
      </c>
      <c r="K28" s="10"/>
      <c r="L28" s="13">
        <v>1</v>
      </c>
      <c r="M28" s="14">
        <v>0.13</v>
      </c>
      <c r="N28" s="16">
        <f t="shared" si="0"/>
        <v>0.13</v>
      </c>
      <c r="O28" s="15" t="s">
        <v>12</v>
      </c>
      <c r="P28" s="16">
        <f t="shared" si="1"/>
        <v>0</v>
      </c>
      <c r="Q28" s="15" t="s">
        <v>12</v>
      </c>
      <c r="R28" s="16">
        <v>0</v>
      </c>
      <c r="S28" s="15" t="s">
        <v>12</v>
      </c>
      <c r="T28" s="16">
        <v>0</v>
      </c>
      <c r="U28" s="16">
        <f t="shared" si="2"/>
        <v>0.13</v>
      </c>
    </row>
    <row r="29" spans="1:21" s="41" customFormat="1" x14ac:dyDescent="0.2">
      <c r="A29" s="17" t="s">
        <v>269</v>
      </c>
      <c r="B29" s="10" t="s">
        <v>254</v>
      </c>
      <c r="C29" s="7" t="s">
        <v>244</v>
      </c>
      <c r="D29" s="10" t="s">
        <v>245</v>
      </c>
      <c r="E29" s="9">
        <v>2</v>
      </c>
      <c r="F29" s="18" t="s">
        <v>822</v>
      </c>
      <c r="G29" s="10" t="s">
        <v>259</v>
      </c>
      <c r="H29" s="10" t="s">
        <v>270</v>
      </c>
      <c r="I29" s="11" t="s">
        <v>271</v>
      </c>
      <c r="J29" s="10">
        <v>402400</v>
      </c>
      <c r="K29" s="10"/>
      <c r="L29" s="13">
        <v>1</v>
      </c>
      <c r="M29" s="14">
        <v>0.2</v>
      </c>
      <c r="N29" s="16">
        <f t="shared" si="0"/>
        <v>0.2</v>
      </c>
      <c r="O29" s="15" t="s">
        <v>12</v>
      </c>
      <c r="P29" s="16">
        <f t="shared" si="1"/>
        <v>0</v>
      </c>
      <c r="Q29" s="15" t="s">
        <v>12</v>
      </c>
      <c r="R29" s="16">
        <v>0</v>
      </c>
      <c r="S29" s="15" t="s">
        <v>12</v>
      </c>
      <c r="T29" s="16">
        <v>0</v>
      </c>
      <c r="U29" s="16">
        <f t="shared" si="2"/>
        <v>0.2</v>
      </c>
    </row>
    <row r="30" spans="1:21" s="41" customFormat="1" ht="25.5" x14ac:dyDescent="0.2">
      <c r="A30" s="17" t="s">
        <v>272</v>
      </c>
      <c r="B30" s="10" t="s">
        <v>254</v>
      </c>
      <c r="C30" s="7" t="s">
        <v>244</v>
      </c>
      <c r="D30" s="10" t="s">
        <v>245</v>
      </c>
      <c r="E30" s="9">
        <v>2</v>
      </c>
      <c r="F30" s="18" t="s">
        <v>822</v>
      </c>
      <c r="G30" s="10" t="s">
        <v>273</v>
      </c>
      <c r="H30" s="10" t="s">
        <v>274</v>
      </c>
      <c r="I30" s="11" t="s">
        <v>275</v>
      </c>
      <c r="J30" s="17">
        <v>409305</v>
      </c>
      <c r="K30" s="17"/>
      <c r="L30" s="13">
        <v>1</v>
      </c>
      <c r="M30" s="14">
        <v>0.2</v>
      </c>
      <c r="N30" s="16">
        <f t="shared" si="0"/>
        <v>0.2</v>
      </c>
      <c r="O30" s="15" t="s">
        <v>12</v>
      </c>
      <c r="P30" s="16">
        <f t="shared" si="1"/>
        <v>0</v>
      </c>
      <c r="Q30" s="15" t="s">
        <v>12</v>
      </c>
      <c r="R30" s="16">
        <v>0</v>
      </c>
      <c r="S30" s="15" t="s">
        <v>12</v>
      </c>
      <c r="T30" s="16">
        <v>0</v>
      </c>
      <c r="U30" s="16">
        <f t="shared" si="2"/>
        <v>0.2</v>
      </c>
    </row>
    <row r="31" spans="1:21" s="41" customFormat="1" x14ac:dyDescent="0.2">
      <c r="A31" s="17" t="s">
        <v>320</v>
      </c>
      <c r="B31" s="10" t="s">
        <v>254</v>
      </c>
      <c r="C31" s="7" t="s">
        <v>244</v>
      </c>
      <c r="D31" s="10" t="s">
        <v>245</v>
      </c>
      <c r="E31" s="9">
        <v>2</v>
      </c>
      <c r="F31" s="10" t="s">
        <v>822</v>
      </c>
      <c r="G31" s="10" t="s">
        <v>255</v>
      </c>
      <c r="H31" s="10" t="s">
        <v>321</v>
      </c>
      <c r="I31" s="11" t="s">
        <v>322</v>
      </c>
      <c r="J31" s="17" t="s">
        <v>856</v>
      </c>
      <c r="K31" s="17"/>
      <c r="L31" s="13">
        <v>1</v>
      </c>
      <c r="M31" s="14">
        <v>0.13</v>
      </c>
      <c r="N31" s="16">
        <f t="shared" si="0"/>
        <v>0.13</v>
      </c>
      <c r="O31" s="15" t="s">
        <v>12</v>
      </c>
      <c r="P31" s="16">
        <f t="shared" si="1"/>
        <v>0</v>
      </c>
      <c r="Q31" s="15" t="s">
        <v>12</v>
      </c>
      <c r="R31" s="16">
        <v>0</v>
      </c>
      <c r="S31" s="15" t="s">
        <v>12</v>
      </c>
      <c r="T31" s="16">
        <v>0</v>
      </c>
      <c r="U31" s="16">
        <f t="shared" si="2"/>
        <v>0.13</v>
      </c>
    </row>
    <row r="32" spans="1:21" s="41" customFormat="1" ht="25.5" x14ac:dyDescent="0.2">
      <c r="A32" s="17" t="s">
        <v>462</v>
      </c>
      <c r="B32" s="10" t="s">
        <v>254</v>
      </c>
      <c r="C32" s="7" t="s">
        <v>244</v>
      </c>
      <c r="D32" s="10" t="s">
        <v>245</v>
      </c>
      <c r="E32" s="9">
        <v>2</v>
      </c>
      <c r="F32" s="18" t="s">
        <v>822</v>
      </c>
      <c r="G32" s="10" t="s">
        <v>250</v>
      </c>
      <c r="H32" s="10" t="s">
        <v>463</v>
      </c>
      <c r="I32" s="11" t="s">
        <v>464</v>
      </c>
      <c r="J32" s="17" t="s">
        <v>873</v>
      </c>
      <c r="K32" s="17"/>
      <c r="L32" s="13">
        <v>1</v>
      </c>
      <c r="M32" s="14">
        <v>0.34</v>
      </c>
      <c r="N32" s="16">
        <f t="shared" si="0"/>
        <v>0.34</v>
      </c>
      <c r="O32" s="15" t="s">
        <v>12</v>
      </c>
      <c r="P32" s="16">
        <f t="shared" si="1"/>
        <v>0</v>
      </c>
      <c r="Q32" s="15" t="s">
        <v>12</v>
      </c>
      <c r="R32" s="16">
        <v>0</v>
      </c>
      <c r="S32" s="15" t="s">
        <v>12</v>
      </c>
      <c r="T32" s="16">
        <v>0</v>
      </c>
      <c r="U32" s="16">
        <f t="shared" si="2"/>
        <v>0.34</v>
      </c>
    </row>
    <row r="33" spans="1:21" s="41" customFormat="1" x14ac:dyDescent="0.2">
      <c r="A33" s="17" t="s">
        <v>242</v>
      </c>
      <c r="B33" s="10" t="s">
        <v>243</v>
      </c>
      <c r="C33" s="7" t="s">
        <v>244</v>
      </c>
      <c r="D33" s="10" t="s">
        <v>245</v>
      </c>
      <c r="E33" s="9">
        <v>2</v>
      </c>
      <c r="F33" s="10" t="s">
        <v>822</v>
      </c>
      <c r="G33" s="10" t="s">
        <v>246</v>
      </c>
      <c r="H33" s="10" t="s">
        <v>142</v>
      </c>
      <c r="I33" s="11" t="s">
        <v>247</v>
      </c>
      <c r="J33" s="10">
        <v>400001</v>
      </c>
      <c r="K33" s="10"/>
      <c r="L33" s="13">
        <v>1</v>
      </c>
      <c r="M33" s="14">
        <v>7.2999999999999995E-2</v>
      </c>
      <c r="N33" s="16">
        <f t="shared" si="0"/>
        <v>7.2999999999999995E-2</v>
      </c>
      <c r="O33" s="15" t="s">
        <v>12</v>
      </c>
      <c r="P33" s="16">
        <f t="shared" si="1"/>
        <v>0</v>
      </c>
      <c r="Q33" s="15" t="s">
        <v>12</v>
      </c>
      <c r="R33" s="16">
        <v>0</v>
      </c>
      <c r="S33" s="15" t="s">
        <v>12</v>
      </c>
      <c r="T33" s="16">
        <v>0</v>
      </c>
      <c r="U33" s="16">
        <f t="shared" si="2"/>
        <v>7.2999999999999995E-2</v>
      </c>
    </row>
    <row r="34" spans="1:21" s="41" customFormat="1" x14ac:dyDescent="0.2">
      <c r="A34" s="17" t="s">
        <v>258</v>
      </c>
      <c r="B34" s="10" t="s">
        <v>243</v>
      </c>
      <c r="C34" s="7" t="s">
        <v>244</v>
      </c>
      <c r="D34" s="10" t="s">
        <v>245</v>
      </c>
      <c r="E34" s="9">
        <v>2</v>
      </c>
      <c r="F34" s="10" t="s">
        <v>822</v>
      </c>
      <c r="G34" s="10" t="s">
        <v>259</v>
      </c>
      <c r="H34" s="10" t="s">
        <v>259</v>
      </c>
      <c r="I34" s="11"/>
      <c r="J34" s="17">
        <v>402100</v>
      </c>
      <c r="K34" s="17"/>
      <c r="L34" s="13">
        <v>1</v>
      </c>
      <c r="M34" s="14">
        <v>5.0999999999999997E-2</v>
      </c>
      <c r="N34" s="16">
        <f t="shared" si="0"/>
        <v>5.0999999999999997E-2</v>
      </c>
      <c r="O34" s="15" t="s">
        <v>12</v>
      </c>
      <c r="P34" s="16">
        <f t="shared" si="1"/>
        <v>0</v>
      </c>
      <c r="Q34" s="15" t="s">
        <v>12</v>
      </c>
      <c r="R34" s="16">
        <v>0</v>
      </c>
      <c r="S34" s="15" t="s">
        <v>12</v>
      </c>
      <c r="T34" s="16">
        <v>0</v>
      </c>
      <c r="U34" s="16">
        <f t="shared" si="2"/>
        <v>5.0999999999999997E-2</v>
      </c>
    </row>
    <row r="35" spans="1:21" s="41" customFormat="1" x14ac:dyDescent="0.2">
      <c r="A35" s="5" t="s">
        <v>277</v>
      </c>
      <c r="B35" s="10" t="s">
        <v>243</v>
      </c>
      <c r="C35" s="7" t="s">
        <v>244</v>
      </c>
      <c r="D35" s="10" t="s">
        <v>245</v>
      </c>
      <c r="E35" s="9">
        <v>2</v>
      </c>
      <c r="F35" s="10" t="s">
        <v>822</v>
      </c>
      <c r="G35" s="10" t="s">
        <v>255</v>
      </c>
      <c r="H35" s="10" t="s">
        <v>278</v>
      </c>
      <c r="I35" s="11" t="s">
        <v>641</v>
      </c>
      <c r="J35" s="17">
        <v>403002</v>
      </c>
      <c r="K35" s="17"/>
      <c r="L35" s="13">
        <v>1</v>
      </c>
      <c r="M35" s="14">
        <v>0.14599999999999999</v>
      </c>
      <c r="N35" s="16">
        <f t="shared" si="0"/>
        <v>0.14599999999999999</v>
      </c>
      <c r="O35" s="15" t="s">
        <v>12</v>
      </c>
      <c r="P35" s="16">
        <f t="shared" si="1"/>
        <v>0</v>
      </c>
      <c r="Q35" s="15" t="s">
        <v>12</v>
      </c>
      <c r="R35" s="16">
        <v>0</v>
      </c>
      <c r="S35" s="15" t="s">
        <v>12</v>
      </c>
      <c r="T35" s="16">
        <v>0</v>
      </c>
      <c r="U35" s="16">
        <f t="shared" si="2"/>
        <v>0.14599999999999999</v>
      </c>
    </row>
    <row r="36" spans="1:21" s="41" customFormat="1" x14ac:dyDescent="0.2">
      <c r="A36" s="5" t="s">
        <v>283</v>
      </c>
      <c r="B36" s="10" t="s">
        <v>243</v>
      </c>
      <c r="C36" s="7" t="s">
        <v>244</v>
      </c>
      <c r="D36" s="10" t="s">
        <v>245</v>
      </c>
      <c r="E36" s="9">
        <v>2</v>
      </c>
      <c r="F36" s="18" t="s">
        <v>822</v>
      </c>
      <c r="G36" s="10" t="s">
        <v>642</v>
      </c>
      <c r="H36" s="10" t="s">
        <v>643</v>
      </c>
      <c r="I36" s="11" t="s">
        <v>590</v>
      </c>
      <c r="J36" s="17">
        <v>404002</v>
      </c>
      <c r="K36" s="17"/>
      <c r="L36" s="13">
        <v>1</v>
      </c>
      <c r="M36" s="14">
        <v>9.5000000000000001E-2</v>
      </c>
      <c r="N36" s="16">
        <f t="shared" si="0"/>
        <v>9.5000000000000001E-2</v>
      </c>
      <c r="O36" s="15" t="s">
        <v>12</v>
      </c>
      <c r="P36" s="16">
        <f t="shared" si="1"/>
        <v>0</v>
      </c>
      <c r="Q36" s="15" t="s">
        <v>12</v>
      </c>
      <c r="R36" s="16">
        <v>0</v>
      </c>
      <c r="S36" s="15" t="s">
        <v>12</v>
      </c>
      <c r="T36" s="16">
        <v>0</v>
      </c>
      <c r="U36" s="16">
        <f t="shared" si="2"/>
        <v>9.5000000000000001E-2</v>
      </c>
    </row>
    <row r="37" spans="1:21" s="41" customFormat="1" x14ac:dyDescent="0.2">
      <c r="A37" s="5" t="s">
        <v>297</v>
      </c>
      <c r="B37" s="10" t="s">
        <v>243</v>
      </c>
      <c r="C37" s="7" t="s">
        <v>244</v>
      </c>
      <c r="D37" s="10" t="s">
        <v>245</v>
      </c>
      <c r="E37" s="9">
        <v>2</v>
      </c>
      <c r="F37" s="10" t="s">
        <v>822</v>
      </c>
      <c r="G37" s="10" t="s">
        <v>642</v>
      </c>
      <c r="H37" s="10" t="s">
        <v>644</v>
      </c>
      <c r="I37" s="11" t="s">
        <v>645</v>
      </c>
      <c r="J37" s="17">
        <v>403005</v>
      </c>
      <c r="K37" s="17"/>
      <c r="L37" s="13">
        <v>1</v>
      </c>
      <c r="M37" s="14">
        <v>0.34300000000000003</v>
      </c>
      <c r="N37" s="16">
        <f t="shared" si="0"/>
        <v>0.34300000000000003</v>
      </c>
      <c r="O37" s="15" t="s">
        <v>12</v>
      </c>
      <c r="P37" s="16">
        <f t="shared" si="1"/>
        <v>0</v>
      </c>
      <c r="Q37" s="15" t="s">
        <v>12</v>
      </c>
      <c r="R37" s="16">
        <v>0</v>
      </c>
      <c r="S37" s="15" t="s">
        <v>12</v>
      </c>
      <c r="T37" s="16">
        <v>0</v>
      </c>
      <c r="U37" s="16">
        <f t="shared" si="2"/>
        <v>0.34300000000000003</v>
      </c>
    </row>
    <row r="38" spans="1:21" s="41" customFormat="1" ht="25.5" x14ac:dyDescent="0.2">
      <c r="A38" s="17" t="s">
        <v>299</v>
      </c>
      <c r="B38" s="10" t="s">
        <v>243</v>
      </c>
      <c r="C38" s="7" t="s">
        <v>244</v>
      </c>
      <c r="D38" s="10" t="s">
        <v>245</v>
      </c>
      <c r="E38" s="9">
        <v>2</v>
      </c>
      <c r="F38" s="18" t="s">
        <v>822</v>
      </c>
      <c r="G38" s="10" t="s">
        <v>250</v>
      </c>
      <c r="H38" s="10" t="s">
        <v>300</v>
      </c>
      <c r="I38" s="11" t="s">
        <v>301</v>
      </c>
      <c r="J38" s="17" t="s">
        <v>854</v>
      </c>
      <c r="K38" s="17"/>
      <c r="L38" s="13">
        <v>1</v>
      </c>
      <c r="M38" s="14">
        <v>9.5000000000000001E-2</v>
      </c>
      <c r="N38" s="16">
        <f t="shared" si="0"/>
        <v>9.5000000000000001E-2</v>
      </c>
      <c r="O38" s="15" t="s">
        <v>12</v>
      </c>
      <c r="P38" s="16">
        <f t="shared" si="1"/>
        <v>0</v>
      </c>
      <c r="Q38" s="15" t="s">
        <v>12</v>
      </c>
      <c r="R38" s="16">
        <v>0</v>
      </c>
      <c r="S38" s="15" t="s">
        <v>12</v>
      </c>
      <c r="T38" s="16">
        <v>0</v>
      </c>
      <c r="U38" s="16">
        <f t="shared" si="2"/>
        <v>9.5000000000000001E-2</v>
      </c>
    </row>
    <row r="39" spans="1:21" s="41" customFormat="1" x14ac:dyDescent="0.2">
      <c r="A39" s="17" t="s">
        <v>302</v>
      </c>
      <c r="B39" s="10" t="s">
        <v>243</v>
      </c>
      <c r="C39" s="7" t="s">
        <v>244</v>
      </c>
      <c r="D39" s="10" t="s">
        <v>245</v>
      </c>
      <c r="E39" s="9">
        <v>2</v>
      </c>
      <c r="F39" s="10" t="s">
        <v>822</v>
      </c>
      <c r="G39" s="10" t="s">
        <v>250</v>
      </c>
      <c r="H39" s="10" t="s">
        <v>303</v>
      </c>
      <c r="I39" s="11" t="s">
        <v>304</v>
      </c>
      <c r="J39" s="17">
        <v>407002</v>
      </c>
      <c r="K39" s="17"/>
      <c r="L39" s="13">
        <v>1</v>
      </c>
      <c r="M39" s="14">
        <v>0.19700000000000001</v>
      </c>
      <c r="N39" s="16">
        <f t="shared" si="0"/>
        <v>0.19700000000000001</v>
      </c>
      <c r="O39" s="15" t="s">
        <v>12</v>
      </c>
      <c r="P39" s="16">
        <f t="shared" si="1"/>
        <v>0</v>
      </c>
      <c r="Q39" s="15" t="s">
        <v>12</v>
      </c>
      <c r="R39" s="16">
        <v>0</v>
      </c>
      <c r="S39" s="15" t="s">
        <v>12</v>
      </c>
      <c r="T39" s="16">
        <v>0</v>
      </c>
      <c r="U39" s="16">
        <f t="shared" si="2"/>
        <v>0.19700000000000001</v>
      </c>
    </row>
    <row r="40" spans="1:21" s="41" customFormat="1" x14ac:dyDescent="0.2">
      <c r="A40" s="17" t="s">
        <v>248</v>
      </c>
      <c r="B40" s="10" t="s">
        <v>249</v>
      </c>
      <c r="C40" s="7" t="s">
        <v>244</v>
      </c>
      <c r="D40" s="10" t="s">
        <v>245</v>
      </c>
      <c r="E40" s="9">
        <v>2</v>
      </c>
      <c r="F40" s="10" t="s">
        <v>822</v>
      </c>
      <c r="G40" s="10" t="s">
        <v>250</v>
      </c>
      <c r="H40" s="10" t="s">
        <v>251</v>
      </c>
      <c r="I40" s="11" t="s">
        <v>585</v>
      </c>
      <c r="J40" s="10">
        <v>407002</v>
      </c>
      <c r="K40" s="10"/>
      <c r="L40" s="13">
        <v>1</v>
      </c>
      <c r="M40" s="14">
        <v>0.23</v>
      </c>
      <c r="N40" s="16">
        <f t="shared" si="0"/>
        <v>0.23</v>
      </c>
      <c r="O40" s="15" t="s">
        <v>12</v>
      </c>
      <c r="P40" s="16">
        <f t="shared" si="1"/>
        <v>0</v>
      </c>
      <c r="Q40" s="15" t="s">
        <v>12</v>
      </c>
      <c r="R40" s="16">
        <v>0</v>
      </c>
      <c r="S40" s="15" t="s">
        <v>12</v>
      </c>
      <c r="T40" s="16">
        <v>0</v>
      </c>
      <c r="U40" s="16">
        <f t="shared" si="2"/>
        <v>0.23</v>
      </c>
    </row>
    <row r="41" spans="1:21" s="41" customFormat="1" x14ac:dyDescent="0.2">
      <c r="A41" s="17" t="s">
        <v>305</v>
      </c>
      <c r="B41" s="10" t="s">
        <v>249</v>
      </c>
      <c r="C41" s="7" t="s">
        <v>244</v>
      </c>
      <c r="D41" s="10" t="s">
        <v>245</v>
      </c>
      <c r="E41" s="9">
        <v>2</v>
      </c>
      <c r="F41" s="10" t="s">
        <v>822</v>
      </c>
      <c r="G41" s="10" t="s">
        <v>250</v>
      </c>
      <c r="H41" s="10" t="s">
        <v>303</v>
      </c>
      <c r="I41" s="11" t="s">
        <v>304</v>
      </c>
      <c r="J41" s="17">
        <v>407002</v>
      </c>
      <c r="K41" s="17"/>
      <c r="L41" s="13">
        <v>1</v>
      </c>
      <c r="M41" s="14">
        <v>0.17</v>
      </c>
      <c r="N41" s="16">
        <f t="shared" si="0"/>
        <v>0.17</v>
      </c>
      <c r="O41" s="15" t="s">
        <v>12</v>
      </c>
      <c r="P41" s="16">
        <f t="shared" si="1"/>
        <v>0</v>
      </c>
      <c r="Q41" s="15" t="s">
        <v>12</v>
      </c>
      <c r="R41" s="16">
        <v>0</v>
      </c>
      <c r="S41" s="15" t="s">
        <v>12</v>
      </c>
      <c r="T41" s="16">
        <v>0</v>
      </c>
      <c r="U41" s="16">
        <f t="shared" si="2"/>
        <v>0.17</v>
      </c>
    </row>
    <row r="42" spans="1:21" s="41" customFormat="1" x14ac:dyDescent="0.2">
      <c r="A42" s="17" t="s">
        <v>414</v>
      </c>
      <c r="B42" s="10" t="s">
        <v>249</v>
      </c>
      <c r="C42" s="7" t="s">
        <v>244</v>
      </c>
      <c r="D42" s="10" t="s">
        <v>245</v>
      </c>
      <c r="E42" s="9">
        <v>2</v>
      </c>
      <c r="F42" s="18" t="s">
        <v>822</v>
      </c>
      <c r="G42" s="10" t="s">
        <v>250</v>
      </c>
      <c r="H42" s="10" t="s">
        <v>593</v>
      </c>
      <c r="I42" s="11" t="s">
        <v>585</v>
      </c>
      <c r="J42" s="10">
        <v>407002</v>
      </c>
      <c r="K42" s="10"/>
      <c r="L42" s="13">
        <v>1</v>
      </c>
      <c r="M42" s="14">
        <v>0.4</v>
      </c>
      <c r="N42" s="16">
        <f t="shared" si="0"/>
        <v>0.4</v>
      </c>
      <c r="O42" s="15" t="s">
        <v>12</v>
      </c>
      <c r="P42" s="16">
        <f t="shared" si="1"/>
        <v>0</v>
      </c>
      <c r="Q42" s="15" t="s">
        <v>12</v>
      </c>
      <c r="R42" s="16">
        <v>0</v>
      </c>
      <c r="S42" s="15" t="s">
        <v>12</v>
      </c>
      <c r="T42" s="16">
        <v>0</v>
      </c>
      <c r="U42" s="16">
        <f t="shared" si="2"/>
        <v>0.4</v>
      </c>
    </row>
    <row r="43" spans="1:21" s="41" customFormat="1" x14ac:dyDescent="0.2">
      <c r="A43" s="17" t="s">
        <v>448</v>
      </c>
      <c r="B43" s="10" t="s">
        <v>249</v>
      </c>
      <c r="C43" s="7" t="s">
        <v>244</v>
      </c>
      <c r="D43" s="10" t="s">
        <v>245</v>
      </c>
      <c r="E43" s="9">
        <v>2</v>
      </c>
      <c r="F43" s="18" t="s">
        <v>822</v>
      </c>
      <c r="G43" s="10" t="s">
        <v>250</v>
      </c>
      <c r="H43" s="10" t="s">
        <v>449</v>
      </c>
      <c r="I43" s="11" t="s">
        <v>450</v>
      </c>
      <c r="J43" s="17">
        <v>408502</v>
      </c>
      <c r="K43" s="17"/>
      <c r="L43" s="13">
        <v>1</v>
      </c>
      <c r="M43" s="14">
        <v>0.2</v>
      </c>
      <c r="N43" s="16">
        <f t="shared" si="0"/>
        <v>0.2</v>
      </c>
      <c r="O43" s="15" t="s">
        <v>12</v>
      </c>
      <c r="P43" s="16">
        <f t="shared" si="1"/>
        <v>0</v>
      </c>
      <c r="Q43" s="15" t="s">
        <v>12</v>
      </c>
      <c r="R43" s="16">
        <v>0</v>
      </c>
      <c r="S43" s="15" t="s">
        <v>12</v>
      </c>
      <c r="T43" s="16">
        <v>0</v>
      </c>
      <c r="U43" s="16">
        <f t="shared" si="2"/>
        <v>0.2</v>
      </c>
    </row>
    <row r="44" spans="1:21" s="41" customFormat="1" x14ac:dyDescent="0.2">
      <c r="A44" s="17" t="s">
        <v>486</v>
      </c>
      <c r="B44" s="10" t="s">
        <v>487</v>
      </c>
      <c r="C44" s="7" t="s">
        <v>244</v>
      </c>
      <c r="D44" s="10" t="s">
        <v>245</v>
      </c>
      <c r="E44" s="9">
        <v>2</v>
      </c>
      <c r="F44" s="18" t="s">
        <v>822</v>
      </c>
      <c r="G44" s="10" t="s">
        <v>250</v>
      </c>
      <c r="H44" s="10" t="s">
        <v>488</v>
      </c>
      <c r="I44" s="11" t="s">
        <v>489</v>
      </c>
      <c r="J44" s="17" t="s">
        <v>878</v>
      </c>
      <c r="K44" s="17"/>
      <c r="L44" s="13">
        <v>1</v>
      </c>
      <c r="M44" s="14">
        <v>1</v>
      </c>
      <c r="N44" s="16">
        <f t="shared" si="0"/>
        <v>1</v>
      </c>
      <c r="O44" s="15" t="s">
        <v>12</v>
      </c>
      <c r="P44" s="16">
        <f t="shared" si="1"/>
        <v>0</v>
      </c>
      <c r="Q44" s="15" t="s">
        <v>12</v>
      </c>
      <c r="R44" s="16">
        <v>0</v>
      </c>
      <c r="S44" s="15" t="s">
        <v>12</v>
      </c>
      <c r="T44" s="16">
        <v>0</v>
      </c>
      <c r="U44" s="16">
        <f t="shared" si="2"/>
        <v>1</v>
      </c>
    </row>
    <row r="45" spans="1:21" s="41" customFormat="1" x14ac:dyDescent="0.2">
      <c r="A45" s="17" t="s">
        <v>490</v>
      </c>
      <c r="B45" s="10" t="s">
        <v>487</v>
      </c>
      <c r="C45" s="7" t="s">
        <v>244</v>
      </c>
      <c r="D45" s="10" t="s">
        <v>646</v>
      </c>
      <c r="E45" s="9" t="s">
        <v>491</v>
      </c>
      <c r="F45" s="10" t="s">
        <v>822</v>
      </c>
      <c r="G45" s="10" t="s">
        <v>250</v>
      </c>
      <c r="H45" s="10" t="s">
        <v>488</v>
      </c>
      <c r="I45" s="11" t="s">
        <v>489</v>
      </c>
      <c r="J45" s="17" t="s">
        <v>878</v>
      </c>
      <c r="K45" s="17"/>
      <c r="L45" s="13">
        <v>2</v>
      </c>
      <c r="M45" s="14">
        <v>1</v>
      </c>
      <c r="N45" s="16">
        <f t="shared" si="0"/>
        <v>2</v>
      </c>
      <c r="O45" s="15" t="s">
        <v>12</v>
      </c>
      <c r="P45" s="16">
        <f t="shared" si="1"/>
        <v>0</v>
      </c>
      <c r="Q45" s="15" t="s">
        <v>12</v>
      </c>
      <c r="R45" s="16">
        <v>0</v>
      </c>
      <c r="S45" s="15" t="s">
        <v>12</v>
      </c>
      <c r="T45" s="16">
        <v>0</v>
      </c>
      <c r="U45" s="16">
        <f t="shared" si="2"/>
        <v>2</v>
      </c>
    </row>
    <row r="46" spans="1:21" s="41" customFormat="1" ht="25.5" x14ac:dyDescent="0.2">
      <c r="A46" s="17" t="s">
        <v>599</v>
      </c>
      <c r="B46" s="10" t="s">
        <v>595</v>
      </c>
      <c r="C46" s="7" t="s">
        <v>244</v>
      </c>
      <c r="D46" s="10" t="s">
        <v>647</v>
      </c>
      <c r="E46" s="9">
        <v>1</v>
      </c>
      <c r="F46" s="18" t="s">
        <v>822</v>
      </c>
      <c r="G46" s="10" t="s">
        <v>596</v>
      </c>
      <c r="H46" s="10" t="s">
        <v>597</v>
      </c>
      <c r="I46" s="11"/>
      <c r="J46" s="10">
        <v>409001</v>
      </c>
      <c r="K46" s="10"/>
      <c r="L46" s="13">
        <v>1</v>
      </c>
      <c r="M46" s="14">
        <v>1</v>
      </c>
      <c r="N46" s="16">
        <f t="shared" si="0"/>
        <v>1</v>
      </c>
      <c r="O46" s="15" t="s">
        <v>12</v>
      </c>
      <c r="P46" s="16">
        <f t="shared" si="1"/>
        <v>0</v>
      </c>
      <c r="Q46" s="15" t="s">
        <v>12</v>
      </c>
      <c r="R46" s="16">
        <v>0</v>
      </c>
      <c r="S46" s="15" t="s">
        <v>12</v>
      </c>
      <c r="T46" s="16">
        <v>0</v>
      </c>
      <c r="U46" s="16">
        <f t="shared" si="2"/>
        <v>1</v>
      </c>
    </row>
    <row r="47" spans="1:21" s="41" customFormat="1" x14ac:dyDescent="0.2">
      <c r="A47" s="5" t="s">
        <v>575</v>
      </c>
      <c r="B47" s="18" t="s">
        <v>94</v>
      </c>
      <c r="C47" s="24" t="s">
        <v>95</v>
      </c>
      <c r="D47" s="18" t="s">
        <v>96</v>
      </c>
      <c r="E47" s="18">
        <v>1</v>
      </c>
      <c r="F47" s="25" t="s">
        <v>141</v>
      </c>
      <c r="G47" s="10" t="s">
        <v>618</v>
      </c>
      <c r="H47" s="18" t="s">
        <v>648</v>
      </c>
      <c r="I47" s="11" t="s">
        <v>143</v>
      </c>
      <c r="J47" s="25">
        <v>502200</v>
      </c>
      <c r="K47" s="25"/>
      <c r="L47" s="13">
        <v>2</v>
      </c>
      <c r="M47" s="14">
        <v>0.1</v>
      </c>
      <c r="N47" s="16">
        <f t="shared" si="0"/>
        <v>0.2</v>
      </c>
      <c r="O47" s="15" t="s">
        <v>81</v>
      </c>
      <c r="P47" s="16">
        <f t="shared" si="1"/>
        <v>0.2</v>
      </c>
      <c r="Q47" s="15" t="s">
        <v>12</v>
      </c>
      <c r="R47" s="16">
        <v>0</v>
      </c>
      <c r="S47" s="15" t="s">
        <v>12</v>
      </c>
      <c r="T47" s="16">
        <v>0</v>
      </c>
      <c r="U47" s="16">
        <f t="shared" si="2"/>
        <v>0.4</v>
      </c>
    </row>
    <row r="48" spans="1:21" s="41" customFormat="1" x14ac:dyDescent="0.2">
      <c r="A48" s="5" t="s">
        <v>144</v>
      </c>
      <c r="B48" s="10" t="s">
        <v>94</v>
      </c>
      <c r="C48" s="7" t="s">
        <v>95</v>
      </c>
      <c r="D48" s="10" t="s">
        <v>96</v>
      </c>
      <c r="E48" s="9">
        <v>1</v>
      </c>
      <c r="F48" s="10" t="s">
        <v>141</v>
      </c>
      <c r="G48" s="10" t="s">
        <v>618</v>
      </c>
      <c r="H48" s="10" t="s">
        <v>619</v>
      </c>
      <c r="I48" s="11" t="s">
        <v>143</v>
      </c>
      <c r="J48" s="10">
        <v>505911</v>
      </c>
      <c r="K48" s="10"/>
      <c r="L48" s="13">
        <v>2</v>
      </c>
      <c r="M48" s="14">
        <v>0.1</v>
      </c>
      <c r="N48" s="16">
        <f t="shared" si="0"/>
        <v>0.2</v>
      </c>
      <c r="O48" s="15" t="s">
        <v>81</v>
      </c>
      <c r="P48" s="16">
        <f t="shared" ref="P48:P111" si="3">IF(O48="Y",N48,0)</f>
        <v>0.2</v>
      </c>
      <c r="Q48" s="15" t="s">
        <v>12</v>
      </c>
      <c r="R48" s="16">
        <v>0</v>
      </c>
      <c r="S48" s="15" t="s">
        <v>12</v>
      </c>
      <c r="T48" s="16">
        <v>0</v>
      </c>
      <c r="U48" s="16">
        <f t="shared" si="2"/>
        <v>0.4</v>
      </c>
    </row>
    <row r="49" spans="1:21" s="41" customFormat="1" x14ac:dyDescent="0.2">
      <c r="A49" s="5" t="s">
        <v>152</v>
      </c>
      <c r="B49" s="10" t="s">
        <v>94</v>
      </c>
      <c r="C49" s="7" t="s">
        <v>95</v>
      </c>
      <c r="D49" s="10" t="s">
        <v>96</v>
      </c>
      <c r="E49" s="9">
        <v>1</v>
      </c>
      <c r="F49" s="10" t="s">
        <v>141</v>
      </c>
      <c r="G49" s="10" t="s">
        <v>618</v>
      </c>
      <c r="H49" s="10" t="s">
        <v>649</v>
      </c>
      <c r="I49" s="11" t="s">
        <v>143</v>
      </c>
      <c r="J49" s="10">
        <v>504401</v>
      </c>
      <c r="K49" s="10"/>
      <c r="L49" s="13">
        <v>2</v>
      </c>
      <c r="M49" s="14">
        <v>0.1</v>
      </c>
      <c r="N49" s="16">
        <f t="shared" si="0"/>
        <v>0.2</v>
      </c>
      <c r="O49" s="15" t="s">
        <v>81</v>
      </c>
      <c r="P49" s="16">
        <f t="shared" si="3"/>
        <v>0.2</v>
      </c>
      <c r="Q49" s="15" t="s">
        <v>12</v>
      </c>
      <c r="R49" s="16">
        <v>0</v>
      </c>
      <c r="S49" s="15" t="s">
        <v>12</v>
      </c>
      <c r="T49" s="16">
        <v>0</v>
      </c>
      <c r="U49" s="16">
        <f t="shared" si="2"/>
        <v>0.4</v>
      </c>
    </row>
    <row r="50" spans="1:21" s="41" customFormat="1" x14ac:dyDescent="0.2">
      <c r="A50" s="5" t="s">
        <v>123</v>
      </c>
      <c r="B50" s="10" t="s">
        <v>94</v>
      </c>
      <c r="C50" s="7" t="s">
        <v>95</v>
      </c>
      <c r="D50" s="10" t="s">
        <v>96</v>
      </c>
      <c r="E50" s="9">
        <v>1</v>
      </c>
      <c r="F50" s="10" t="s">
        <v>141</v>
      </c>
      <c r="G50" s="10" t="s">
        <v>618</v>
      </c>
      <c r="H50" s="10" t="s">
        <v>650</v>
      </c>
      <c r="I50" s="11" t="s">
        <v>143</v>
      </c>
      <c r="J50" s="10" t="s">
        <v>564</v>
      </c>
      <c r="K50" s="10"/>
      <c r="L50" s="13">
        <v>2</v>
      </c>
      <c r="M50" s="14">
        <v>0.1</v>
      </c>
      <c r="N50" s="16">
        <f t="shared" si="0"/>
        <v>0.2</v>
      </c>
      <c r="O50" s="15" t="s">
        <v>81</v>
      </c>
      <c r="P50" s="16">
        <f t="shared" si="3"/>
        <v>0.2</v>
      </c>
      <c r="Q50" s="15" t="s">
        <v>12</v>
      </c>
      <c r="R50" s="16">
        <v>0</v>
      </c>
      <c r="S50" s="15" t="s">
        <v>12</v>
      </c>
      <c r="T50" s="16">
        <v>0</v>
      </c>
      <c r="U50" s="16">
        <f t="shared" si="2"/>
        <v>0.4</v>
      </c>
    </row>
    <row r="51" spans="1:21" s="41" customFormat="1" x14ac:dyDescent="0.2">
      <c r="A51" s="5" t="s">
        <v>160</v>
      </c>
      <c r="B51" s="10" t="s">
        <v>94</v>
      </c>
      <c r="C51" s="7" t="s">
        <v>95</v>
      </c>
      <c r="D51" s="10" t="s">
        <v>96</v>
      </c>
      <c r="E51" s="9">
        <v>1</v>
      </c>
      <c r="F51" s="10" t="s">
        <v>141</v>
      </c>
      <c r="G51" s="10" t="s">
        <v>618</v>
      </c>
      <c r="H51" s="10" t="s">
        <v>651</v>
      </c>
      <c r="I51" s="11" t="s">
        <v>143</v>
      </c>
      <c r="J51" s="10">
        <v>505601</v>
      </c>
      <c r="K51" s="10"/>
      <c r="L51" s="13">
        <v>2</v>
      </c>
      <c r="M51" s="14">
        <v>0.1</v>
      </c>
      <c r="N51" s="16">
        <f t="shared" si="0"/>
        <v>0.2</v>
      </c>
      <c r="O51" s="15" t="s">
        <v>81</v>
      </c>
      <c r="P51" s="16">
        <f t="shared" si="3"/>
        <v>0.2</v>
      </c>
      <c r="Q51" s="15" t="s">
        <v>12</v>
      </c>
      <c r="R51" s="16">
        <v>0</v>
      </c>
      <c r="S51" s="15" t="s">
        <v>12</v>
      </c>
      <c r="T51" s="16">
        <v>0</v>
      </c>
      <c r="U51" s="16">
        <f t="shared" si="2"/>
        <v>0.4</v>
      </c>
    </row>
    <row r="52" spans="1:21" s="41" customFormat="1" x14ac:dyDescent="0.2">
      <c r="A52" s="5" t="s">
        <v>166</v>
      </c>
      <c r="B52" s="10" t="s">
        <v>94</v>
      </c>
      <c r="C52" s="7" t="s">
        <v>95</v>
      </c>
      <c r="D52" s="10" t="s">
        <v>96</v>
      </c>
      <c r="E52" s="9">
        <v>1</v>
      </c>
      <c r="F52" s="10" t="s">
        <v>141</v>
      </c>
      <c r="G52" s="10" t="s">
        <v>618</v>
      </c>
      <c r="H52" s="10" t="s">
        <v>652</v>
      </c>
      <c r="I52" s="11" t="s">
        <v>143</v>
      </c>
      <c r="J52" s="17">
        <v>503401</v>
      </c>
      <c r="K52" s="17"/>
      <c r="L52" s="13">
        <v>2</v>
      </c>
      <c r="M52" s="14">
        <v>0.1</v>
      </c>
      <c r="N52" s="16">
        <f t="shared" si="0"/>
        <v>0.2</v>
      </c>
      <c r="O52" s="15" t="s">
        <v>81</v>
      </c>
      <c r="P52" s="16">
        <f t="shared" si="3"/>
        <v>0.2</v>
      </c>
      <c r="Q52" s="15" t="s">
        <v>12</v>
      </c>
      <c r="R52" s="16">
        <v>0</v>
      </c>
      <c r="S52" s="15" t="s">
        <v>12</v>
      </c>
      <c r="T52" s="16">
        <v>0</v>
      </c>
      <c r="U52" s="16">
        <f t="shared" si="2"/>
        <v>0.4</v>
      </c>
    </row>
    <row r="53" spans="1:21" s="41" customFormat="1" x14ac:dyDescent="0.2">
      <c r="A53" s="5" t="s">
        <v>127</v>
      </c>
      <c r="B53" s="10" t="s">
        <v>94</v>
      </c>
      <c r="C53" s="7" t="s">
        <v>95</v>
      </c>
      <c r="D53" s="10" t="s">
        <v>96</v>
      </c>
      <c r="E53" s="9">
        <v>1</v>
      </c>
      <c r="F53" s="10" t="s">
        <v>141</v>
      </c>
      <c r="G53" s="10" t="s">
        <v>618</v>
      </c>
      <c r="H53" s="10" t="s">
        <v>653</v>
      </c>
      <c r="I53" s="11" t="s">
        <v>143</v>
      </c>
      <c r="J53" s="10" t="s">
        <v>844</v>
      </c>
      <c r="K53" s="10"/>
      <c r="L53" s="13">
        <v>2</v>
      </c>
      <c r="M53" s="14">
        <v>0.1</v>
      </c>
      <c r="N53" s="16">
        <f t="shared" si="0"/>
        <v>0.2</v>
      </c>
      <c r="O53" s="15" t="s">
        <v>81</v>
      </c>
      <c r="P53" s="16">
        <f t="shared" si="3"/>
        <v>0.2</v>
      </c>
      <c r="Q53" s="15" t="s">
        <v>12</v>
      </c>
      <c r="R53" s="16">
        <v>0</v>
      </c>
      <c r="S53" s="15" t="s">
        <v>12</v>
      </c>
      <c r="T53" s="16">
        <v>0</v>
      </c>
      <c r="U53" s="16">
        <f t="shared" si="2"/>
        <v>0.4</v>
      </c>
    </row>
    <row r="54" spans="1:21" s="41" customFormat="1" x14ac:dyDescent="0.2">
      <c r="A54" s="5" t="s">
        <v>167</v>
      </c>
      <c r="B54" s="10" t="s">
        <v>94</v>
      </c>
      <c r="C54" s="7" t="s">
        <v>95</v>
      </c>
      <c r="D54" s="10" t="s">
        <v>96</v>
      </c>
      <c r="E54" s="9">
        <v>1</v>
      </c>
      <c r="F54" s="10" t="s">
        <v>141</v>
      </c>
      <c r="G54" s="10" t="s">
        <v>618</v>
      </c>
      <c r="H54" s="10" t="s">
        <v>654</v>
      </c>
      <c r="I54" s="11" t="s">
        <v>143</v>
      </c>
      <c r="J54" s="17">
        <v>502700</v>
      </c>
      <c r="K54" s="17"/>
      <c r="L54" s="13">
        <v>2</v>
      </c>
      <c r="M54" s="14">
        <v>0.1</v>
      </c>
      <c r="N54" s="16">
        <f t="shared" si="0"/>
        <v>0.2</v>
      </c>
      <c r="O54" s="15" t="s">
        <v>81</v>
      </c>
      <c r="P54" s="16">
        <f t="shared" si="3"/>
        <v>0.2</v>
      </c>
      <c r="Q54" s="15" t="s">
        <v>12</v>
      </c>
      <c r="R54" s="16">
        <v>0</v>
      </c>
      <c r="S54" s="15" t="s">
        <v>12</v>
      </c>
      <c r="T54" s="16">
        <v>0</v>
      </c>
      <c r="U54" s="16">
        <f t="shared" si="2"/>
        <v>0.4</v>
      </c>
    </row>
    <row r="55" spans="1:21" s="41" customFormat="1" x14ac:dyDescent="0.2">
      <c r="A55" s="5" t="s">
        <v>128</v>
      </c>
      <c r="B55" s="10" t="s">
        <v>94</v>
      </c>
      <c r="C55" s="7" t="s">
        <v>95</v>
      </c>
      <c r="D55" s="10" t="s">
        <v>96</v>
      </c>
      <c r="E55" s="9">
        <v>1</v>
      </c>
      <c r="F55" s="10" t="s">
        <v>141</v>
      </c>
      <c r="G55" s="10" t="s">
        <v>618</v>
      </c>
      <c r="H55" s="10" t="s">
        <v>655</v>
      </c>
      <c r="I55" s="11" t="s">
        <v>143</v>
      </c>
      <c r="J55" s="10" t="s">
        <v>566</v>
      </c>
      <c r="K55" s="10"/>
      <c r="L55" s="13">
        <v>2</v>
      </c>
      <c r="M55" s="14">
        <v>0.1</v>
      </c>
      <c r="N55" s="16">
        <f t="shared" si="0"/>
        <v>0.2</v>
      </c>
      <c r="O55" s="15" t="s">
        <v>81</v>
      </c>
      <c r="P55" s="16">
        <f t="shared" si="3"/>
        <v>0.2</v>
      </c>
      <c r="Q55" s="15" t="s">
        <v>12</v>
      </c>
      <c r="R55" s="16">
        <v>0</v>
      </c>
      <c r="S55" s="15" t="s">
        <v>12</v>
      </c>
      <c r="T55" s="16">
        <v>0</v>
      </c>
      <c r="U55" s="16">
        <f t="shared" si="2"/>
        <v>0.4</v>
      </c>
    </row>
    <row r="56" spans="1:21" s="41" customFormat="1" x14ac:dyDescent="0.2">
      <c r="A56" s="5" t="s">
        <v>168</v>
      </c>
      <c r="B56" s="10" t="s">
        <v>94</v>
      </c>
      <c r="C56" s="7" t="s">
        <v>95</v>
      </c>
      <c r="D56" s="10" t="s">
        <v>96</v>
      </c>
      <c r="E56" s="9">
        <v>1</v>
      </c>
      <c r="F56" s="10" t="s">
        <v>141</v>
      </c>
      <c r="G56" s="10" t="s">
        <v>618</v>
      </c>
      <c r="H56" s="10" t="s">
        <v>656</v>
      </c>
      <c r="I56" s="11" t="s">
        <v>143</v>
      </c>
      <c r="J56" s="10" t="s">
        <v>844</v>
      </c>
      <c r="K56" s="10"/>
      <c r="L56" s="13">
        <v>2</v>
      </c>
      <c r="M56" s="14">
        <v>0.1</v>
      </c>
      <c r="N56" s="16">
        <f t="shared" si="0"/>
        <v>0.2</v>
      </c>
      <c r="O56" s="15" t="s">
        <v>81</v>
      </c>
      <c r="P56" s="16">
        <f t="shared" si="3"/>
        <v>0.2</v>
      </c>
      <c r="Q56" s="15" t="s">
        <v>12</v>
      </c>
      <c r="R56" s="16">
        <v>0</v>
      </c>
      <c r="S56" s="15" t="s">
        <v>12</v>
      </c>
      <c r="T56" s="16">
        <v>0</v>
      </c>
      <c r="U56" s="16">
        <f t="shared" si="2"/>
        <v>0.4</v>
      </c>
    </row>
    <row r="57" spans="1:21" s="41" customFormat="1" x14ac:dyDescent="0.2">
      <c r="A57" s="5" t="s">
        <v>78</v>
      </c>
      <c r="B57" s="10" t="s">
        <v>91</v>
      </c>
      <c r="C57" s="7" t="s">
        <v>74</v>
      </c>
      <c r="D57" s="10" t="s">
        <v>75</v>
      </c>
      <c r="E57" s="9">
        <v>1</v>
      </c>
      <c r="F57" s="10" t="s">
        <v>71</v>
      </c>
      <c r="G57" s="10" t="s">
        <v>79</v>
      </c>
      <c r="H57" s="10" t="s">
        <v>80</v>
      </c>
      <c r="I57" s="18" t="s">
        <v>657</v>
      </c>
      <c r="J57" s="10" t="s">
        <v>82</v>
      </c>
      <c r="K57" s="10"/>
      <c r="L57" s="13">
        <v>1</v>
      </c>
      <c r="M57" s="14">
        <v>0.09</v>
      </c>
      <c r="N57" s="16">
        <f t="shared" si="0"/>
        <v>0.09</v>
      </c>
      <c r="O57" s="15" t="s">
        <v>81</v>
      </c>
      <c r="P57" s="16">
        <f t="shared" si="3"/>
        <v>0.09</v>
      </c>
      <c r="Q57" s="15" t="s">
        <v>12</v>
      </c>
      <c r="R57" s="16">
        <v>0</v>
      </c>
      <c r="S57" s="15" t="s">
        <v>12</v>
      </c>
      <c r="T57" s="16">
        <v>0</v>
      </c>
      <c r="U57" s="16">
        <f t="shared" si="2"/>
        <v>0.18</v>
      </c>
    </row>
    <row r="58" spans="1:21" s="41" customFormat="1" x14ac:dyDescent="0.2">
      <c r="A58" s="17" t="s">
        <v>83</v>
      </c>
      <c r="B58" s="10" t="s">
        <v>91</v>
      </c>
      <c r="C58" s="7" t="s">
        <v>74</v>
      </c>
      <c r="D58" s="10" t="s">
        <v>75</v>
      </c>
      <c r="E58" s="9">
        <v>1</v>
      </c>
      <c r="F58" s="18" t="s">
        <v>822</v>
      </c>
      <c r="G58" s="10" t="s">
        <v>84</v>
      </c>
      <c r="H58" s="10" t="s">
        <v>85</v>
      </c>
      <c r="I58" s="11" t="s">
        <v>594</v>
      </c>
      <c r="J58" s="10">
        <v>401101</v>
      </c>
      <c r="K58" s="10"/>
      <c r="L58" s="13">
        <v>1</v>
      </c>
      <c r="M58" s="14">
        <v>0.24199999999999999</v>
      </c>
      <c r="N58" s="16">
        <f t="shared" si="0"/>
        <v>0.24199999999999999</v>
      </c>
      <c r="O58" s="15" t="s">
        <v>81</v>
      </c>
      <c r="P58" s="16">
        <f t="shared" si="3"/>
        <v>0.24199999999999999</v>
      </c>
      <c r="Q58" s="15" t="s">
        <v>12</v>
      </c>
      <c r="R58" s="16">
        <v>0</v>
      </c>
      <c r="S58" s="15" t="s">
        <v>12</v>
      </c>
      <c r="T58" s="16">
        <v>0</v>
      </c>
      <c r="U58" s="16">
        <f t="shared" si="2"/>
        <v>0.48399999999999999</v>
      </c>
    </row>
    <row r="59" spans="1:21" s="41" customFormat="1" x14ac:dyDescent="0.2">
      <c r="A59" s="5" t="s">
        <v>86</v>
      </c>
      <c r="B59" s="10" t="s">
        <v>91</v>
      </c>
      <c r="C59" s="7" t="s">
        <v>74</v>
      </c>
      <c r="D59" s="10" t="s">
        <v>75</v>
      </c>
      <c r="E59" s="9">
        <v>1</v>
      </c>
      <c r="F59" s="10" t="s">
        <v>71</v>
      </c>
      <c r="G59" s="10" t="s">
        <v>87</v>
      </c>
      <c r="H59" s="10" t="s">
        <v>88</v>
      </c>
      <c r="I59" s="18" t="s">
        <v>658</v>
      </c>
      <c r="J59" s="10" t="s">
        <v>577</v>
      </c>
      <c r="K59" s="10"/>
      <c r="L59" s="13">
        <v>1</v>
      </c>
      <c r="M59" s="14">
        <v>0.27100000000000002</v>
      </c>
      <c r="N59" s="16">
        <f t="shared" si="0"/>
        <v>0.27100000000000002</v>
      </c>
      <c r="O59" s="15" t="s">
        <v>81</v>
      </c>
      <c r="P59" s="16">
        <f t="shared" si="3"/>
        <v>0.27100000000000002</v>
      </c>
      <c r="Q59" s="15" t="s">
        <v>12</v>
      </c>
      <c r="R59" s="16">
        <v>0</v>
      </c>
      <c r="S59" s="15" t="s">
        <v>12</v>
      </c>
      <c r="T59" s="16">
        <v>0</v>
      </c>
      <c r="U59" s="16">
        <f t="shared" si="2"/>
        <v>0.54200000000000004</v>
      </c>
    </row>
    <row r="60" spans="1:21" s="41" customFormat="1" x14ac:dyDescent="0.2">
      <c r="A60" s="17" t="s">
        <v>90</v>
      </c>
      <c r="B60" s="10" t="s">
        <v>91</v>
      </c>
      <c r="C60" s="7" t="s">
        <v>74</v>
      </c>
      <c r="D60" s="10" t="s">
        <v>75</v>
      </c>
      <c r="E60" s="9">
        <v>1</v>
      </c>
      <c r="F60" s="10" t="s">
        <v>822</v>
      </c>
      <c r="G60" s="10" t="s">
        <v>84</v>
      </c>
      <c r="H60" s="10" t="s">
        <v>92</v>
      </c>
      <c r="I60" s="11" t="s">
        <v>594</v>
      </c>
      <c r="J60" s="10">
        <v>401101</v>
      </c>
      <c r="K60" s="10"/>
      <c r="L60" s="13">
        <v>1</v>
      </c>
      <c r="M60" s="14">
        <v>0.14499999999999999</v>
      </c>
      <c r="N60" s="16">
        <f t="shared" si="0"/>
        <v>0.14499999999999999</v>
      </c>
      <c r="O60" s="15" t="s">
        <v>81</v>
      </c>
      <c r="P60" s="16">
        <f t="shared" si="3"/>
        <v>0.14499999999999999</v>
      </c>
      <c r="Q60" s="15" t="s">
        <v>12</v>
      </c>
      <c r="R60" s="16">
        <v>0</v>
      </c>
      <c r="S60" s="15" t="s">
        <v>12</v>
      </c>
      <c r="T60" s="16">
        <v>0</v>
      </c>
      <c r="U60" s="16">
        <f t="shared" si="2"/>
        <v>0.28999999999999998</v>
      </c>
    </row>
    <row r="61" spans="1:21" s="41" customFormat="1" x14ac:dyDescent="0.2">
      <c r="A61" s="5" t="s">
        <v>100</v>
      </c>
      <c r="B61" s="10" t="s">
        <v>91</v>
      </c>
      <c r="C61" s="7" t="s">
        <v>74</v>
      </c>
      <c r="D61" s="10" t="s">
        <v>75</v>
      </c>
      <c r="E61" s="9">
        <v>1</v>
      </c>
      <c r="F61" s="10" t="s">
        <v>71</v>
      </c>
      <c r="G61" s="10" t="s">
        <v>659</v>
      </c>
      <c r="H61" s="10" t="s">
        <v>660</v>
      </c>
      <c r="I61" s="11" t="s">
        <v>661</v>
      </c>
      <c r="J61" s="10" t="s">
        <v>101</v>
      </c>
      <c r="K61" s="10"/>
      <c r="L61" s="13">
        <v>1</v>
      </c>
      <c r="M61" s="14">
        <v>0.09</v>
      </c>
      <c r="N61" s="16">
        <f t="shared" si="0"/>
        <v>0.09</v>
      </c>
      <c r="O61" s="15" t="s">
        <v>81</v>
      </c>
      <c r="P61" s="16">
        <f t="shared" si="3"/>
        <v>0.09</v>
      </c>
      <c r="Q61" s="15" t="s">
        <v>12</v>
      </c>
      <c r="R61" s="16">
        <v>0</v>
      </c>
      <c r="S61" s="15" t="s">
        <v>12</v>
      </c>
      <c r="T61" s="16">
        <v>0</v>
      </c>
      <c r="U61" s="16">
        <f t="shared" si="2"/>
        <v>0.18</v>
      </c>
    </row>
    <row r="62" spans="1:21" s="41" customFormat="1" x14ac:dyDescent="0.2">
      <c r="A62" s="5" t="s">
        <v>121</v>
      </c>
      <c r="B62" s="10" t="s">
        <v>91</v>
      </c>
      <c r="C62" s="7" t="s">
        <v>74</v>
      </c>
      <c r="D62" s="10" t="s">
        <v>75</v>
      </c>
      <c r="E62" s="9">
        <v>1</v>
      </c>
      <c r="F62" s="10" t="s">
        <v>71</v>
      </c>
      <c r="G62" s="10" t="s">
        <v>659</v>
      </c>
      <c r="H62" s="10" t="s">
        <v>613</v>
      </c>
      <c r="I62" s="11" t="s">
        <v>661</v>
      </c>
      <c r="J62" s="10" t="s">
        <v>122</v>
      </c>
      <c r="K62" s="10"/>
      <c r="L62" s="13">
        <v>1</v>
      </c>
      <c r="M62" s="14">
        <v>0.11899999999999999</v>
      </c>
      <c r="N62" s="16">
        <f t="shared" si="0"/>
        <v>0.11899999999999999</v>
      </c>
      <c r="O62" s="15" t="s">
        <v>81</v>
      </c>
      <c r="P62" s="16">
        <f t="shared" si="3"/>
        <v>0.11899999999999999</v>
      </c>
      <c r="Q62" s="15" t="s">
        <v>12</v>
      </c>
      <c r="R62" s="16">
        <v>0</v>
      </c>
      <c r="S62" s="15" t="s">
        <v>12</v>
      </c>
      <c r="T62" s="16">
        <v>0</v>
      </c>
      <c r="U62" s="16">
        <f t="shared" si="2"/>
        <v>0.23799999999999999</v>
      </c>
    </row>
    <row r="63" spans="1:21" s="41" customFormat="1" x14ac:dyDescent="0.2">
      <c r="A63" s="5" t="s">
        <v>124</v>
      </c>
      <c r="B63" s="10" t="s">
        <v>91</v>
      </c>
      <c r="C63" s="7" t="s">
        <v>74</v>
      </c>
      <c r="D63" s="10" t="s">
        <v>75</v>
      </c>
      <c r="E63" s="9">
        <v>1</v>
      </c>
      <c r="F63" s="10" t="s">
        <v>71</v>
      </c>
      <c r="G63" s="10" t="s">
        <v>87</v>
      </c>
      <c r="H63" s="10" t="s">
        <v>125</v>
      </c>
      <c r="I63" s="18" t="s">
        <v>658</v>
      </c>
      <c r="J63" s="10" t="s">
        <v>89</v>
      </c>
      <c r="K63" s="10"/>
      <c r="L63" s="13">
        <v>1</v>
      </c>
      <c r="M63" s="14">
        <v>4.2999999999999997E-2</v>
      </c>
      <c r="N63" s="16">
        <f t="shared" si="0"/>
        <v>4.2999999999999997E-2</v>
      </c>
      <c r="O63" s="15" t="s">
        <v>81</v>
      </c>
      <c r="P63" s="16">
        <f t="shared" si="3"/>
        <v>4.2999999999999997E-2</v>
      </c>
      <c r="Q63" s="15" t="s">
        <v>12</v>
      </c>
      <c r="R63" s="16">
        <v>0</v>
      </c>
      <c r="S63" s="15" t="s">
        <v>12</v>
      </c>
      <c r="T63" s="16">
        <v>0</v>
      </c>
      <c r="U63" s="16">
        <f t="shared" si="2"/>
        <v>8.5999999999999993E-2</v>
      </c>
    </row>
    <row r="64" spans="1:21" s="41" customFormat="1" ht="25.5" x14ac:dyDescent="0.2">
      <c r="A64" s="5" t="s">
        <v>662</v>
      </c>
      <c r="B64" s="10" t="s">
        <v>663</v>
      </c>
      <c r="C64" s="7" t="s">
        <v>74</v>
      </c>
      <c r="D64" s="10" t="s">
        <v>664</v>
      </c>
      <c r="E64" s="9">
        <v>1</v>
      </c>
      <c r="F64" s="10" t="s">
        <v>535</v>
      </c>
      <c r="G64" s="10" t="s">
        <v>665</v>
      </c>
      <c r="H64" s="5" t="s">
        <v>666</v>
      </c>
      <c r="I64" s="11" t="s">
        <v>667</v>
      </c>
      <c r="J64" s="10" t="s">
        <v>879</v>
      </c>
      <c r="K64" s="10"/>
      <c r="L64" s="13">
        <v>1</v>
      </c>
      <c r="M64" s="14">
        <v>1</v>
      </c>
      <c r="N64" s="16">
        <f t="shared" si="0"/>
        <v>1</v>
      </c>
      <c r="O64" s="15" t="s">
        <v>12</v>
      </c>
      <c r="P64" s="16">
        <f t="shared" si="3"/>
        <v>0</v>
      </c>
      <c r="Q64" s="15" t="s">
        <v>12</v>
      </c>
      <c r="R64" s="16">
        <v>0</v>
      </c>
      <c r="S64" s="15" t="s">
        <v>12</v>
      </c>
      <c r="T64" s="16">
        <v>0</v>
      </c>
      <c r="U64" s="16">
        <f t="shared" si="2"/>
        <v>1</v>
      </c>
    </row>
    <row r="65" spans="1:21" s="41" customFormat="1" x14ac:dyDescent="0.2">
      <c r="A65" s="5" t="s">
        <v>72</v>
      </c>
      <c r="B65" s="10" t="s">
        <v>73</v>
      </c>
      <c r="C65" s="7" t="s">
        <v>74</v>
      </c>
      <c r="D65" s="10" t="s">
        <v>75</v>
      </c>
      <c r="E65" s="9">
        <v>1</v>
      </c>
      <c r="F65" s="10" t="s">
        <v>71</v>
      </c>
      <c r="G65" s="10" t="s">
        <v>668</v>
      </c>
      <c r="H65" s="10" t="s">
        <v>76</v>
      </c>
      <c r="I65" s="11" t="s">
        <v>669</v>
      </c>
      <c r="J65" s="10" t="s">
        <v>576</v>
      </c>
      <c r="K65" s="10"/>
      <c r="L65" s="13">
        <v>1</v>
      </c>
      <c r="M65" s="14">
        <v>0.5</v>
      </c>
      <c r="N65" s="16">
        <f t="shared" si="0"/>
        <v>0.5</v>
      </c>
      <c r="O65" s="15" t="s">
        <v>12</v>
      </c>
      <c r="P65" s="16">
        <f t="shared" si="3"/>
        <v>0</v>
      </c>
      <c r="Q65" s="15" t="s">
        <v>12</v>
      </c>
      <c r="R65" s="16">
        <v>0</v>
      </c>
      <c r="S65" s="15" t="s">
        <v>12</v>
      </c>
      <c r="T65" s="16">
        <v>0</v>
      </c>
      <c r="U65" s="16">
        <f t="shared" si="2"/>
        <v>0.5</v>
      </c>
    </row>
    <row r="66" spans="1:21" s="41" customFormat="1" x14ac:dyDescent="0.2">
      <c r="A66" s="5" t="s">
        <v>97</v>
      </c>
      <c r="B66" s="10" t="s">
        <v>73</v>
      </c>
      <c r="C66" s="7" t="s">
        <v>74</v>
      </c>
      <c r="D66" s="10" t="s">
        <v>75</v>
      </c>
      <c r="E66" s="9">
        <v>1</v>
      </c>
      <c r="F66" s="10" t="s">
        <v>71</v>
      </c>
      <c r="G66" s="10" t="s">
        <v>668</v>
      </c>
      <c r="H66" s="10" t="s">
        <v>670</v>
      </c>
      <c r="I66" s="11" t="s">
        <v>671</v>
      </c>
      <c r="J66" s="10" t="s">
        <v>98</v>
      </c>
      <c r="K66" s="10"/>
      <c r="L66" s="13">
        <v>1</v>
      </c>
      <c r="M66" s="14">
        <v>0.5</v>
      </c>
      <c r="N66" s="16">
        <f t="shared" si="0"/>
        <v>0.5</v>
      </c>
      <c r="O66" s="15" t="s">
        <v>12</v>
      </c>
      <c r="P66" s="16">
        <f t="shared" si="3"/>
        <v>0</v>
      </c>
      <c r="Q66" s="15" t="s">
        <v>12</v>
      </c>
      <c r="R66" s="16">
        <v>0</v>
      </c>
      <c r="S66" s="15" t="s">
        <v>12</v>
      </c>
      <c r="T66" s="16">
        <v>0</v>
      </c>
      <c r="U66" s="16">
        <f t="shared" si="2"/>
        <v>0.5</v>
      </c>
    </row>
    <row r="67" spans="1:21" s="41" customFormat="1" ht="25.5" x14ac:dyDescent="0.2">
      <c r="A67" s="17" t="s">
        <v>317</v>
      </c>
      <c r="B67" s="10" t="s">
        <v>318</v>
      </c>
      <c r="C67" s="7" t="s">
        <v>74</v>
      </c>
      <c r="D67" s="10" t="s">
        <v>75</v>
      </c>
      <c r="E67" s="9">
        <v>1</v>
      </c>
      <c r="F67" s="10" t="s">
        <v>822</v>
      </c>
      <c r="G67" s="10" t="s">
        <v>273</v>
      </c>
      <c r="H67" s="10" t="s">
        <v>319</v>
      </c>
      <c r="I67" s="11" t="s">
        <v>275</v>
      </c>
      <c r="J67" s="17">
        <v>409300</v>
      </c>
      <c r="K67" s="17"/>
      <c r="L67" s="13">
        <v>1</v>
      </c>
      <c r="M67" s="14">
        <v>0.4</v>
      </c>
      <c r="N67" s="16">
        <f t="shared" si="0"/>
        <v>0.4</v>
      </c>
      <c r="O67" s="15" t="s">
        <v>12</v>
      </c>
      <c r="P67" s="16">
        <f t="shared" si="3"/>
        <v>0</v>
      </c>
      <c r="Q67" s="15" t="s">
        <v>12</v>
      </c>
      <c r="R67" s="16">
        <v>0</v>
      </c>
      <c r="S67" s="15" t="s">
        <v>12</v>
      </c>
      <c r="T67" s="16">
        <v>0</v>
      </c>
      <c r="U67" s="16">
        <f t="shared" si="2"/>
        <v>0.4</v>
      </c>
    </row>
    <row r="68" spans="1:21" s="41" customFormat="1" x14ac:dyDescent="0.2">
      <c r="A68" s="17" t="s">
        <v>492</v>
      </c>
      <c r="B68" s="10" t="s">
        <v>318</v>
      </c>
      <c r="C68" s="7" t="s">
        <v>74</v>
      </c>
      <c r="D68" s="10" t="s">
        <v>75</v>
      </c>
      <c r="E68" s="9">
        <v>1</v>
      </c>
      <c r="F68" s="18" t="s">
        <v>822</v>
      </c>
      <c r="G68" s="10" t="s">
        <v>273</v>
      </c>
      <c r="H68" s="10" t="s">
        <v>493</v>
      </c>
      <c r="I68" s="11" t="s">
        <v>494</v>
      </c>
      <c r="J68" s="17">
        <v>409001</v>
      </c>
      <c r="K68" s="17"/>
      <c r="L68" s="13">
        <v>1</v>
      </c>
      <c r="M68" s="14">
        <v>0.2</v>
      </c>
      <c r="N68" s="16">
        <f t="shared" ref="N68:N131" si="4">L68*M68</f>
        <v>0.2</v>
      </c>
      <c r="O68" s="15" t="s">
        <v>12</v>
      </c>
      <c r="P68" s="16">
        <f t="shared" si="3"/>
        <v>0</v>
      </c>
      <c r="Q68" s="15" t="s">
        <v>12</v>
      </c>
      <c r="R68" s="16">
        <v>0</v>
      </c>
      <c r="S68" s="15" t="s">
        <v>12</v>
      </c>
      <c r="T68" s="16">
        <v>0</v>
      </c>
      <c r="U68" s="16">
        <f t="shared" ref="U68:U131" si="5">N68+P68+R68+T68</f>
        <v>0.2</v>
      </c>
    </row>
    <row r="69" spans="1:21" s="41" customFormat="1" x14ac:dyDescent="0.2">
      <c r="A69" s="17" t="s">
        <v>495</v>
      </c>
      <c r="B69" s="10" t="s">
        <v>318</v>
      </c>
      <c r="C69" s="7" t="s">
        <v>74</v>
      </c>
      <c r="D69" s="10" t="s">
        <v>75</v>
      </c>
      <c r="E69" s="9">
        <v>1</v>
      </c>
      <c r="F69" s="10" t="s">
        <v>822</v>
      </c>
      <c r="G69" s="10" t="s">
        <v>273</v>
      </c>
      <c r="H69" s="10" t="s">
        <v>496</v>
      </c>
      <c r="I69" s="11" t="s">
        <v>497</v>
      </c>
      <c r="J69" s="17">
        <v>409001</v>
      </c>
      <c r="K69" s="17"/>
      <c r="L69" s="13">
        <v>1</v>
      </c>
      <c r="M69" s="14">
        <v>0.4</v>
      </c>
      <c r="N69" s="16">
        <f t="shared" si="4"/>
        <v>0.4</v>
      </c>
      <c r="O69" s="15" t="s">
        <v>12</v>
      </c>
      <c r="P69" s="16">
        <f t="shared" si="3"/>
        <v>0</v>
      </c>
      <c r="Q69" s="15" t="s">
        <v>12</v>
      </c>
      <c r="R69" s="16">
        <v>0</v>
      </c>
      <c r="S69" s="15" t="s">
        <v>12</v>
      </c>
      <c r="T69" s="16">
        <v>0</v>
      </c>
      <c r="U69" s="16">
        <f t="shared" si="5"/>
        <v>0.4</v>
      </c>
    </row>
    <row r="70" spans="1:21" s="41" customFormat="1" x14ac:dyDescent="0.2">
      <c r="A70" s="17" t="s">
        <v>263</v>
      </c>
      <c r="B70" s="10" t="s">
        <v>264</v>
      </c>
      <c r="C70" s="7" t="s">
        <v>265</v>
      </c>
      <c r="D70" s="10" t="s">
        <v>266</v>
      </c>
      <c r="E70" s="9">
        <v>3</v>
      </c>
      <c r="F70" s="10" t="s">
        <v>822</v>
      </c>
      <c r="G70" s="10" t="s">
        <v>255</v>
      </c>
      <c r="H70" s="10" t="s">
        <v>267</v>
      </c>
      <c r="I70" s="11" t="s">
        <v>268</v>
      </c>
      <c r="J70" s="17">
        <v>403350</v>
      </c>
      <c r="K70" s="17"/>
      <c r="L70" s="13">
        <v>1</v>
      </c>
      <c r="M70" s="14">
        <v>0.1</v>
      </c>
      <c r="N70" s="16">
        <f t="shared" si="4"/>
        <v>0.1</v>
      </c>
      <c r="O70" s="15" t="s">
        <v>12</v>
      </c>
      <c r="P70" s="16">
        <f t="shared" si="3"/>
        <v>0</v>
      </c>
      <c r="Q70" s="15" t="s">
        <v>12</v>
      </c>
      <c r="R70" s="16">
        <v>0</v>
      </c>
      <c r="S70" s="15" t="s">
        <v>12</v>
      </c>
      <c r="T70" s="16">
        <v>0</v>
      </c>
      <c r="U70" s="16">
        <f t="shared" si="5"/>
        <v>0.1</v>
      </c>
    </row>
    <row r="71" spans="1:21" s="41" customFormat="1" x14ac:dyDescent="0.2">
      <c r="A71" s="5" t="s">
        <v>279</v>
      </c>
      <c r="B71" s="10" t="s">
        <v>264</v>
      </c>
      <c r="C71" s="7" t="s">
        <v>265</v>
      </c>
      <c r="D71" s="10" t="s">
        <v>266</v>
      </c>
      <c r="E71" s="9">
        <v>3</v>
      </c>
      <c r="F71" s="18" t="s">
        <v>822</v>
      </c>
      <c r="G71" s="10" t="s">
        <v>574</v>
      </c>
      <c r="H71" s="10" t="s">
        <v>672</v>
      </c>
      <c r="I71" s="11" t="s">
        <v>589</v>
      </c>
      <c r="J71" s="10" t="s">
        <v>790</v>
      </c>
      <c r="K71" s="10"/>
      <c r="L71" s="13">
        <v>1</v>
      </c>
      <c r="M71" s="14">
        <v>0.08</v>
      </c>
      <c r="N71" s="16">
        <f t="shared" si="4"/>
        <v>0.08</v>
      </c>
      <c r="O71" s="15" t="s">
        <v>12</v>
      </c>
      <c r="P71" s="16">
        <f t="shared" si="3"/>
        <v>0</v>
      </c>
      <c r="Q71" s="15" t="s">
        <v>12</v>
      </c>
      <c r="R71" s="16">
        <v>0</v>
      </c>
      <c r="S71" s="15" t="s">
        <v>12</v>
      </c>
      <c r="T71" s="16">
        <v>0</v>
      </c>
      <c r="U71" s="16">
        <f t="shared" si="5"/>
        <v>0.08</v>
      </c>
    </row>
    <row r="72" spans="1:21" s="41" customFormat="1" x14ac:dyDescent="0.2">
      <c r="A72" s="5" t="s">
        <v>298</v>
      </c>
      <c r="B72" s="10" t="s">
        <v>264</v>
      </c>
      <c r="C72" s="7" t="s">
        <v>265</v>
      </c>
      <c r="D72" s="10" t="s">
        <v>266</v>
      </c>
      <c r="E72" s="9">
        <v>3</v>
      </c>
      <c r="F72" s="18" t="s">
        <v>822</v>
      </c>
      <c r="G72" s="10" t="s">
        <v>284</v>
      </c>
      <c r="H72" s="10" t="s">
        <v>673</v>
      </c>
      <c r="I72" s="11" t="s">
        <v>589</v>
      </c>
      <c r="J72" s="10" t="s">
        <v>790</v>
      </c>
      <c r="K72" s="10"/>
      <c r="L72" s="13">
        <v>1</v>
      </c>
      <c r="M72" s="14">
        <v>0.08</v>
      </c>
      <c r="N72" s="16">
        <f t="shared" si="4"/>
        <v>0.08</v>
      </c>
      <c r="O72" s="15" t="s">
        <v>12</v>
      </c>
      <c r="P72" s="16">
        <f t="shared" si="3"/>
        <v>0</v>
      </c>
      <c r="Q72" s="15" t="s">
        <v>12</v>
      </c>
      <c r="R72" s="16">
        <v>0</v>
      </c>
      <c r="S72" s="15" t="s">
        <v>12</v>
      </c>
      <c r="T72" s="16">
        <v>0</v>
      </c>
      <c r="U72" s="16">
        <f t="shared" si="5"/>
        <v>0.08</v>
      </c>
    </row>
    <row r="73" spans="1:21" s="41" customFormat="1" x14ac:dyDescent="0.2">
      <c r="A73" s="5" t="s">
        <v>316</v>
      </c>
      <c r="B73" s="10" t="s">
        <v>264</v>
      </c>
      <c r="C73" s="7" t="s">
        <v>265</v>
      </c>
      <c r="D73" s="10" t="s">
        <v>266</v>
      </c>
      <c r="E73" s="9">
        <v>3</v>
      </c>
      <c r="F73" s="18" t="s">
        <v>822</v>
      </c>
      <c r="G73" s="10" t="s">
        <v>255</v>
      </c>
      <c r="H73" s="10" t="s">
        <v>674</v>
      </c>
      <c r="I73" s="11" t="s">
        <v>578</v>
      </c>
      <c r="J73" s="10" t="s">
        <v>855</v>
      </c>
      <c r="K73" s="10"/>
      <c r="L73" s="13">
        <v>1</v>
      </c>
      <c r="M73" s="14">
        <v>0.13</v>
      </c>
      <c r="N73" s="16">
        <f t="shared" si="4"/>
        <v>0.13</v>
      </c>
      <c r="O73" s="15" t="s">
        <v>12</v>
      </c>
      <c r="P73" s="16">
        <f t="shared" si="3"/>
        <v>0</v>
      </c>
      <c r="Q73" s="15" t="s">
        <v>12</v>
      </c>
      <c r="R73" s="16">
        <v>0</v>
      </c>
      <c r="S73" s="15" t="s">
        <v>12</v>
      </c>
      <c r="T73" s="16">
        <v>0</v>
      </c>
      <c r="U73" s="16">
        <f t="shared" si="5"/>
        <v>0.13</v>
      </c>
    </row>
    <row r="74" spans="1:21" s="41" customFormat="1" x14ac:dyDescent="0.2">
      <c r="A74" s="17" t="s">
        <v>323</v>
      </c>
      <c r="B74" s="10" t="s">
        <v>264</v>
      </c>
      <c r="C74" s="7" t="s">
        <v>265</v>
      </c>
      <c r="D74" s="10" t="s">
        <v>266</v>
      </c>
      <c r="E74" s="9">
        <v>3</v>
      </c>
      <c r="F74" s="18" t="s">
        <v>822</v>
      </c>
      <c r="G74" s="10" t="s">
        <v>255</v>
      </c>
      <c r="H74" s="10" t="s">
        <v>324</v>
      </c>
      <c r="I74" s="11" t="s">
        <v>268</v>
      </c>
      <c r="J74" s="17">
        <v>403310</v>
      </c>
      <c r="K74" s="17"/>
      <c r="L74" s="13">
        <v>1</v>
      </c>
      <c r="M74" s="14">
        <v>0.56000000000000005</v>
      </c>
      <c r="N74" s="16">
        <f t="shared" si="4"/>
        <v>0.56000000000000005</v>
      </c>
      <c r="O74" s="15" t="s">
        <v>12</v>
      </c>
      <c r="P74" s="16">
        <f t="shared" si="3"/>
        <v>0</v>
      </c>
      <c r="Q74" s="15" t="s">
        <v>12</v>
      </c>
      <c r="R74" s="16">
        <v>0</v>
      </c>
      <c r="S74" s="15" t="s">
        <v>12</v>
      </c>
      <c r="T74" s="16">
        <v>0</v>
      </c>
      <c r="U74" s="16">
        <f t="shared" si="5"/>
        <v>0.56000000000000005</v>
      </c>
    </row>
    <row r="75" spans="1:21" s="41" customFormat="1" x14ac:dyDescent="0.2">
      <c r="A75" s="17" t="s">
        <v>330</v>
      </c>
      <c r="B75" s="10" t="s">
        <v>264</v>
      </c>
      <c r="C75" s="7" t="s">
        <v>265</v>
      </c>
      <c r="D75" s="10" t="s">
        <v>266</v>
      </c>
      <c r="E75" s="9">
        <v>3</v>
      </c>
      <c r="F75" s="18" t="s">
        <v>822</v>
      </c>
      <c r="G75" s="10" t="s">
        <v>255</v>
      </c>
      <c r="H75" s="10" t="s">
        <v>331</v>
      </c>
      <c r="I75" s="11" t="s">
        <v>268</v>
      </c>
      <c r="J75" s="17">
        <v>403305</v>
      </c>
      <c r="K75" s="17"/>
      <c r="L75" s="13">
        <v>1</v>
      </c>
      <c r="M75" s="14">
        <v>0.02</v>
      </c>
      <c r="N75" s="16">
        <f t="shared" si="4"/>
        <v>0.02</v>
      </c>
      <c r="O75" s="15" t="s">
        <v>12</v>
      </c>
      <c r="P75" s="16">
        <f t="shared" si="3"/>
        <v>0</v>
      </c>
      <c r="Q75" s="15" t="s">
        <v>12</v>
      </c>
      <c r="R75" s="16">
        <v>0</v>
      </c>
      <c r="S75" s="15" t="s">
        <v>12</v>
      </c>
      <c r="T75" s="16">
        <v>0</v>
      </c>
      <c r="U75" s="16">
        <f t="shared" si="5"/>
        <v>0.02</v>
      </c>
    </row>
    <row r="76" spans="1:21" s="41" customFormat="1" x14ac:dyDescent="0.2">
      <c r="A76" s="5" t="s">
        <v>334</v>
      </c>
      <c r="B76" s="10" t="s">
        <v>264</v>
      </c>
      <c r="C76" s="7" t="s">
        <v>265</v>
      </c>
      <c r="D76" s="10" t="s">
        <v>266</v>
      </c>
      <c r="E76" s="9">
        <v>3</v>
      </c>
      <c r="F76" s="18" t="s">
        <v>822</v>
      </c>
      <c r="G76" s="10" t="s">
        <v>255</v>
      </c>
      <c r="H76" s="10" t="s">
        <v>335</v>
      </c>
      <c r="I76" s="11" t="s">
        <v>268</v>
      </c>
      <c r="J76" s="10">
        <v>403070</v>
      </c>
      <c r="K76" s="10"/>
      <c r="L76" s="13">
        <v>1</v>
      </c>
      <c r="M76" s="14">
        <v>0.03</v>
      </c>
      <c r="N76" s="16">
        <f t="shared" si="4"/>
        <v>0.03</v>
      </c>
      <c r="O76" s="15" t="s">
        <v>12</v>
      </c>
      <c r="P76" s="16">
        <f t="shared" si="3"/>
        <v>0</v>
      </c>
      <c r="Q76" s="15" t="s">
        <v>12</v>
      </c>
      <c r="R76" s="16">
        <v>0</v>
      </c>
      <c r="S76" s="15" t="s">
        <v>12</v>
      </c>
      <c r="T76" s="16">
        <v>0</v>
      </c>
      <c r="U76" s="16">
        <f t="shared" si="5"/>
        <v>0.03</v>
      </c>
    </row>
    <row r="77" spans="1:21" s="41" customFormat="1" x14ac:dyDescent="0.2">
      <c r="A77" s="17" t="s">
        <v>355</v>
      </c>
      <c r="B77" s="10" t="s">
        <v>356</v>
      </c>
      <c r="C77" s="7" t="s">
        <v>357</v>
      </c>
      <c r="D77" s="10" t="s">
        <v>358</v>
      </c>
      <c r="E77" s="9">
        <v>4</v>
      </c>
      <c r="F77" s="18" t="s">
        <v>822</v>
      </c>
      <c r="G77" s="10" t="s">
        <v>250</v>
      </c>
      <c r="H77" s="10" t="s">
        <v>357</v>
      </c>
      <c r="I77" s="11" t="s">
        <v>350</v>
      </c>
      <c r="J77" s="10" t="s">
        <v>858</v>
      </c>
      <c r="K77" s="10"/>
      <c r="L77" s="13">
        <v>1</v>
      </c>
      <c r="M77" s="14">
        <v>0.7</v>
      </c>
      <c r="N77" s="16">
        <f t="shared" si="4"/>
        <v>0.7</v>
      </c>
      <c r="O77" s="15" t="s">
        <v>12</v>
      </c>
      <c r="P77" s="16">
        <f t="shared" si="3"/>
        <v>0</v>
      </c>
      <c r="Q77" s="15" t="s">
        <v>12</v>
      </c>
      <c r="R77" s="16">
        <v>0</v>
      </c>
      <c r="S77" s="15" t="s">
        <v>81</v>
      </c>
      <c r="T77" s="16">
        <v>0.7</v>
      </c>
      <c r="U77" s="16">
        <f t="shared" si="5"/>
        <v>1.4</v>
      </c>
    </row>
    <row r="78" spans="1:21" s="41" customFormat="1" x14ac:dyDescent="0.2">
      <c r="A78" s="17" t="s">
        <v>346</v>
      </c>
      <c r="B78" s="10" t="s">
        <v>347</v>
      </c>
      <c r="C78" s="7" t="s">
        <v>348</v>
      </c>
      <c r="D78" s="10" t="s">
        <v>349</v>
      </c>
      <c r="E78" s="9">
        <v>4</v>
      </c>
      <c r="F78" s="18" t="s">
        <v>822</v>
      </c>
      <c r="G78" s="10" t="s">
        <v>250</v>
      </c>
      <c r="H78" s="10" t="s">
        <v>348</v>
      </c>
      <c r="I78" s="11" t="s">
        <v>350</v>
      </c>
      <c r="J78" s="17" t="s">
        <v>857</v>
      </c>
      <c r="K78" s="17"/>
      <c r="L78" s="13">
        <v>1</v>
      </c>
      <c r="M78" s="14">
        <v>0.87</v>
      </c>
      <c r="N78" s="16">
        <f t="shared" si="4"/>
        <v>0.87</v>
      </c>
      <c r="O78" s="15" t="s">
        <v>12</v>
      </c>
      <c r="P78" s="16">
        <f t="shared" si="3"/>
        <v>0</v>
      </c>
      <c r="Q78" s="15" t="s">
        <v>12</v>
      </c>
      <c r="R78" s="16">
        <v>0</v>
      </c>
      <c r="S78" s="15" t="s">
        <v>81</v>
      </c>
      <c r="T78" s="16">
        <v>0.87</v>
      </c>
      <c r="U78" s="16">
        <f t="shared" si="5"/>
        <v>1.74</v>
      </c>
    </row>
    <row r="79" spans="1:21" s="41" customFormat="1" x14ac:dyDescent="0.2">
      <c r="A79" s="17" t="s">
        <v>63</v>
      </c>
      <c r="B79" s="10" t="s">
        <v>64</v>
      </c>
      <c r="C79" s="7" t="s">
        <v>65</v>
      </c>
      <c r="D79" s="10" t="s">
        <v>66</v>
      </c>
      <c r="E79" s="9">
        <v>1</v>
      </c>
      <c r="F79" s="10" t="s">
        <v>45</v>
      </c>
      <c r="G79" s="10" t="s">
        <v>67</v>
      </c>
      <c r="H79" s="10" t="s">
        <v>21</v>
      </c>
      <c r="I79" s="11" t="s">
        <v>573</v>
      </c>
      <c r="J79" s="17">
        <v>902000</v>
      </c>
      <c r="K79" s="17"/>
      <c r="L79" s="13">
        <v>1</v>
      </c>
      <c r="M79" s="14">
        <v>1</v>
      </c>
      <c r="N79" s="16">
        <f t="shared" si="4"/>
        <v>1</v>
      </c>
      <c r="O79" s="15" t="s">
        <v>12</v>
      </c>
      <c r="P79" s="16">
        <f t="shared" si="3"/>
        <v>0</v>
      </c>
      <c r="Q79" s="15" t="s">
        <v>12</v>
      </c>
      <c r="R79" s="16">
        <v>0</v>
      </c>
      <c r="S79" s="15" t="s">
        <v>12</v>
      </c>
      <c r="T79" s="16">
        <v>0</v>
      </c>
      <c r="U79" s="16">
        <f t="shared" si="5"/>
        <v>1</v>
      </c>
    </row>
    <row r="80" spans="1:21" s="41" customFormat="1" x14ac:dyDescent="0.2">
      <c r="A80" s="17" t="s">
        <v>375</v>
      </c>
      <c r="B80" s="10" t="s">
        <v>376</v>
      </c>
      <c r="C80" s="7" t="s">
        <v>377</v>
      </c>
      <c r="D80" s="10" t="s">
        <v>378</v>
      </c>
      <c r="E80" s="9">
        <v>3</v>
      </c>
      <c r="F80" s="18" t="s">
        <v>822</v>
      </c>
      <c r="G80" s="10" t="s">
        <v>250</v>
      </c>
      <c r="H80" s="10" t="s">
        <v>377</v>
      </c>
      <c r="I80" s="11" t="s">
        <v>350</v>
      </c>
      <c r="J80" s="10" t="s">
        <v>863</v>
      </c>
      <c r="K80" s="10"/>
      <c r="L80" s="13">
        <v>1</v>
      </c>
      <c r="M80" s="14">
        <v>0.87</v>
      </c>
      <c r="N80" s="16">
        <f t="shared" si="4"/>
        <v>0.87</v>
      </c>
      <c r="O80" s="15" t="s">
        <v>12</v>
      </c>
      <c r="P80" s="16">
        <f t="shared" si="3"/>
        <v>0</v>
      </c>
      <c r="Q80" s="15" t="s">
        <v>12</v>
      </c>
      <c r="R80" s="16">
        <v>0</v>
      </c>
      <c r="S80" s="15" t="s">
        <v>81</v>
      </c>
      <c r="T80" s="16">
        <v>0.87</v>
      </c>
      <c r="U80" s="16">
        <f t="shared" si="5"/>
        <v>1.74</v>
      </c>
    </row>
    <row r="81" spans="1:21" s="41" customFormat="1" x14ac:dyDescent="0.2">
      <c r="A81" s="5" t="s">
        <v>145</v>
      </c>
      <c r="B81" s="10" t="s">
        <v>146</v>
      </c>
      <c r="C81" s="7" t="s">
        <v>147</v>
      </c>
      <c r="D81" s="10" t="s">
        <v>148</v>
      </c>
      <c r="E81" s="9">
        <v>4</v>
      </c>
      <c r="F81" s="10" t="s">
        <v>141</v>
      </c>
      <c r="G81" s="10" t="s">
        <v>618</v>
      </c>
      <c r="H81" s="10" t="s">
        <v>675</v>
      </c>
      <c r="I81" s="11" t="s">
        <v>143</v>
      </c>
      <c r="J81" s="10">
        <v>503101</v>
      </c>
      <c r="K81" s="10"/>
      <c r="L81" s="13">
        <v>1</v>
      </c>
      <c r="M81" s="14">
        <v>1</v>
      </c>
      <c r="N81" s="16">
        <f t="shared" si="4"/>
        <v>1</v>
      </c>
      <c r="O81" s="15" t="s">
        <v>12</v>
      </c>
      <c r="P81" s="16">
        <f t="shared" si="3"/>
        <v>0</v>
      </c>
      <c r="Q81" s="15" t="s">
        <v>12</v>
      </c>
      <c r="R81" s="16">
        <v>0</v>
      </c>
      <c r="S81" s="15" t="s">
        <v>12</v>
      </c>
      <c r="T81" s="16">
        <v>0</v>
      </c>
      <c r="U81" s="16">
        <f t="shared" si="5"/>
        <v>1</v>
      </c>
    </row>
    <row r="82" spans="1:21" s="41" customFormat="1" x14ac:dyDescent="0.2">
      <c r="A82" s="17" t="s">
        <v>359</v>
      </c>
      <c r="B82" s="10" t="s">
        <v>360</v>
      </c>
      <c r="C82" s="7" t="s">
        <v>361</v>
      </c>
      <c r="D82" s="10" t="s">
        <v>362</v>
      </c>
      <c r="E82" s="9">
        <v>4</v>
      </c>
      <c r="F82" s="10" t="s">
        <v>822</v>
      </c>
      <c r="G82" s="10" t="s">
        <v>250</v>
      </c>
      <c r="H82" s="10" t="s">
        <v>361</v>
      </c>
      <c r="I82" s="11" t="s">
        <v>350</v>
      </c>
      <c r="J82" s="17" t="s">
        <v>860</v>
      </c>
      <c r="K82" s="17"/>
      <c r="L82" s="13">
        <v>1</v>
      </c>
      <c r="M82" s="14">
        <v>1</v>
      </c>
      <c r="N82" s="16">
        <f t="shared" si="4"/>
        <v>1</v>
      </c>
      <c r="O82" s="15" t="s">
        <v>12</v>
      </c>
      <c r="P82" s="16">
        <f t="shared" si="3"/>
        <v>0</v>
      </c>
      <c r="Q82" s="15" t="s">
        <v>12</v>
      </c>
      <c r="R82" s="16">
        <v>0</v>
      </c>
      <c r="S82" s="15" t="s">
        <v>81</v>
      </c>
      <c r="T82" s="16">
        <v>1</v>
      </c>
      <c r="U82" s="16">
        <f t="shared" si="5"/>
        <v>2</v>
      </c>
    </row>
    <row r="83" spans="1:21" s="41" customFormat="1" x14ac:dyDescent="0.2">
      <c r="A83" s="17" t="s">
        <v>363</v>
      </c>
      <c r="B83" s="10" t="s">
        <v>364</v>
      </c>
      <c r="C83" s="7" t="s">
        <v>365</v>
      </c>
      <c r="D83" s="10" t="s">
        <v>366</v>
      </c>
      <c r="E83" s="9">
        <v>4</v>
      </c>
      <c r="F83" s="18" t="s">
        <v>822</v>
      </c>
      <c r="G83" s="10" t="s">
        <v>250</v>
      </c>
      <c r="H83" s="10" t="s">
        <v>365</v>
      </c>
      <c r="I83" s="11" t="s">
        <v>350</v>
      </c>
      <c r="J83" s="17" t="s">
        <v>861</v>
      </c>
      <c r="K83" s="17"/>
      <c r="L83" s="13">
        <v>1</v>
      </c>
      <c r="M83" s="14">
        <v>0.87</v>
      </c>
      <c r="N83" s="16">
        <f t="shared" si="4"/>
        <v>0.87</v>
      </c>
      <c r="O83" s="15" t="s">
        <v>12</v>
      </c>
      <c r="P83" s="16">
        <f t="shared" si="3"/>
        <v>0</v>
      </c>
      <c r="Q83" s="15" t="s">
        <v>12</v>
      </c>
      <c r="R83" s="16">
        <v>0</v>
      </c>
      <c r="S83" s="15" t="s">
        <v>81</v>
      </c>
      <c r="T83" s="16">
        <v>0.87</v>
      </c>
      <c r="U83" s="16">
        <f t="shared" si="5"/>
        <v>1.74</v>
      </c>
    </row>
    <row r="84" spans="1:21" s="41" customFormat="1" x14ac:dyDescent="0.2">
      <c r="A84" s="5" t="s">
        <v>161</v>
      </c>
      <c r="B84" s="10" t="s">
        <v>162</v>
      </c>
      <c r="C84" s="7" t="s">
        <v>163</v>
      </c>
      <c r="D84" s="10" t="s">
        <v>676</v>
      </c>
      <c r="E84" s="9" t="s">
        <v>164</v>
      </c>
      <c r="F84" s="10" t="s">
        <v>141</v>
      </c>
      <c r="G84" s="10" t="s">
        <v>620</v>
      </c>
      <c r="H84" s="10" t="s">
        <v>677</v>
      </c>
      <c r="I84" s="11" t="s">
        <v>143</v>
      </c>
      <c r="J84" s="10">
        <v>509200</v>
      </c>
      <c r="K84" s="10"/>
      <c r="L84" s="13">
        <v>2</v>
      </c>
      <c r="M84" s="14">
        <v>1</v>
      </c>
      <c r="N84" s="16">
        <f t="shared" si="4"/>
        <v>2</v>
      </c>
      <c r="O84" s="15" t="s">
        <v>12</v>
      </c>
      <c r="P84" s="16">
        <f t="shared" si="3"/>
        <v>0</v>
      </c>
      <c r="Q84" s="15" t="s">
        <v>12</v>
      </c>
      <c r="R84" s="16">
        <v>0</v>
      </c>
      <c r="S84" s="15" t="s">
        <v>12</v>
      </c>
      <c r="T84" s="16">
        <v>0</v>
      </c>
      <c r="U84" s="16">
        <f t="shared" si="5"/>
        <v>2</v>
      </c>
    </row>
    <row r="85" spans="1:21" s="41" customFormat="1" x14ac:dyDescent="0.2">
      <c r="A85" s="17" t="s">
        <v>502</v>
      </c>
      <c r="B85" s="10" t="s">
        <v>503</v>
      </c>
      <c r="C85" s="7" t="s">
        <v>163</v>
      </c>
      <c r="D85" s="10" t="s">
        <v>504</v>
      </c>
      <c r="E85" s="9">
        <v>1</v>
      </c>
      <c r="F85" s="18" t="s">
        <v>822</v>
      </c>
      <c r="G85" s="10" t="s">
        <v>250</v>
      </c>
      <c r="H85" s="10" t="s">
        <v>505</v>
      </c>
      <c r="I85" s="11" t="s">
        <v>501</v>
      </c>
      <c r="J85" s="17">
        <v>405550</v>
      </c>
      <c r="K85" s="17"/>
      <c r="L85" s="13">
        <v>1</v>
      </c>
      <c r="M85" s="14">
        <v>1</v>
      </c>
      <c r="N85" s="16">
        <f t="shared" si="4"/>
        <v>1</v>
      </c>
      <c r="O85" s="15" t="s">
        <v>12</v>
      </c>
      <c r="P85" s="16">
        <f t="shared" si="3"/>
        <v>0</v>
      </c>
      <c r="Q85" s="15" t="s">
        <v>12</v>
      </c>
      <c r="R85" s="16">
        <v>0</v>
      </c>
      <c r="S85" s="15" t="s">
        <v>81</v>
      </c>
      <c r="T85" s="16">
        <v>1</v>
      </c>
      <c r="U85" s="16">
        <f t="shared" si="5"/>
        <v>2</v>
      </c>
    </row>
    <row r="86" spans="1:21" s="41" customFormat="1" x14ac:dyDescent="0.2">
      <c r="A86" s="5" t="s">
        <v>325</v>
      </c>
      <c r="B86" s="10" t="s">
        <v>326</v>
      </c>
      <c r="C86" s="7" t="s">
        <v>327</v>
      </c>
      <c r="D86" s="10" t="s">
        <v>328</v>
      </c>
      <c r="E86" s="9">
        <v>4</v>
      </c>
      <c r="F86" s="10" t="s">
        <v>822</v>
      </c>
      <c r="G86" s="10" t="s">
        <v>255</v>
      </c>
      <c r="H86" s="10" t="s">
        <v>678</v>
      </c>
      <c r="I86" s="11" t="s">
        <v>329</v>
      </c>
      <c r="J86" s="17">
        <v>403320</v>
      </c>
      <c r="K86" s="17"/>
      <c r="L86" s="13">
        <v>0.4</v>
      </c>
      <c r="M86" s="14">
        <v>1</v>
      </c>
      <c r="N86" s="16">
        <f t="shared" si="4"/>
        <v>0.4</v>
      </c>
      <c r="O86" s="15" t="s">
        <v>12</v>
      </c>
      <c r="P86" s="16">
        <f t="shared" si="3"/>
        <v>0</v>
      </c>
      <c r="Q86" s="15" t="s">
        <v>12</v>
      </c>
      <c r="R86" s="16">
        <v>0</v>
      </c>
      <c r="S86" s="15" t="s">
        <v>12</v>
      </c>
      <c r="T86" s="16">
        <v>0</v>
      </c>
      <c r="U86" s="16">
        <f t="shared" si="5"/>
        <v>0.4</v>
      </c>
    </row>
    <row r="87" spans="1:21" s="41" customFormat="1" x14ac:dyDescent="0.2">
      <c r="A87" s="5" t="s">
        <v>679</v>
      </c>
      <c r="B87" s="6" t="s">
        <v>680</v>
      </c>
      <c r="C87" s="7" t="s">
        <v>681</v>
      </c>
      <c r="D87" s="8" t="s">
        <v>682</v>
      </c>
      <c r="E87" s="9">
        <v>4</v>
      </c>
      <c r="F87" s="10" t="s">
        <v>512</v>
      </c>
      <c r="G87" s="6" t="s">
        <v>683</v>
      </c>
      <c r="H87" s="6" t="s">
        <v>684</v>
      </c>
      <c r="I87" s="11" t="s">
        <v>685</v>
      </c>
      <c r="J87" s="6">
        <v>601203</v>
      </c>
      <c r="K87" s="6"/>
      <c r="L87" s="13">
        <v>1</v>
      </c>
      <c r="M87" s="14">
        <v>0.52</v>
      </c>
      <c r="N87" s="16">
        <f t="shared" si="4"/>
        <v>0.52</v>
      </c>
      <c r="O87" s="15" t="s">
        <v>12</v>
      </c>
      <c r="P87" s="16">
        <f t="shared" si="3"/>
        <v>0</v>
      </c>
      <c r="Q87" s="15" t="s">
        <v>12</v>
      </c>
      <c r="R87" s="16">
        <v>0</v>
      </c>
      <c r="S87" s="15" t="s">
        <v>12</v>
      </c>
      <c r="T87" s="16">
        <v>0</v>
      </c>
      <c r="U87" s="16">
        <f t="shared" si="5"/>
        <v>0.52</v>
      </c>
    </row>
    <row r="88" spans="1:21" s="41" customFormat="1" x14ac:dyDescent="0.2">
      <c r="A88" s="5" t="s">
        <v>525</v>
      </c>
      <c r="B88" s="8" t="s">
        <v>526</v>
      </c>
      <c r="C88" s="26" t="s">
        <v>527</v>
      </c>
      <c r="D88" s="8" t="s">
        <v>528</v>
      </c>
      <c r="E88" s="9">
        <v>4</v>
      </c>
      <c r="F88" s="10" t="s">
        <v>512</v>
      </c>
      <c r="G88" s="6" t="s">
        <v>635</v>
      </c>
      <c r="H88" s="6" t="s">
        <v>686</v>
      </c>
      <c r="I88" s="11" t="s">
        <v>687</v>
      </c>
      <c r="J88" s="12">
        <v>601422</v>
      </c>
      <c r="K88" s="12"/>
      <c r="L88" s="13">
        <v>1</v>
      </c>
      <c r="M88" s="14">
        <v>1</v>
      </c>
      <c r="N88" s="16">
        <f t="shared" si="4"/>
        <v>1</v>
      </c>
      <c r="O88" s="15" t="s">
        <v>12</v>
      </c>
      <c r="P88" s="16">
        <f t="shared" si="3"/>
        <v>0</v>
      </c>
      <c r="Q88" s="15" t="s">
        <v>12</v>
      </c>
      <c r="R88" s="16">
        <v>0</v>
      </c>
      <c r="S88" s="15" t="s">
        <v>12</v>
      </c>
      <c r="T88" s="16">
        <v>0</v>
      </c>
      <c r="U88" s="16">
        <f t="shared" si="5"/>
        <v>1</v>
      </c>
    </row>
    <row r="89" spans="1:21" s="41" customFormat="1" x14ac:dyDescent="0.2">
      <c r="A89" s="17" t="s">
        <v>507</v>
      </c>
      <c r="B89" s="10" t="s">
        <v>508</v>
      </c>
      <c r="C89" s="7" t="s">
        <v>568</v>
      </c>
      <c r="D89" s="10" t="s">
        <v>567</v>
      </c>
      <c r="E89" s="9">
        <v>4</v>
      </c>
      <c r="F89" s="10" t="s">
        <v>509</v>
      </c>
      <c r="G89" s="10" t="s">
        <v>165</v>
      </c>
      <c r="H89" s="10" t="s">
        <v>510</v>
      </c>
      <c r="I89" s="11" t="s">
        <v>511</v>
      </c>
      <c r="J89" s="17">
        <v>803410</v>
      </c>
      <c r="K89" s="17"/>
      <c r="L89" s="13">
        <v>1</v>
      </c>
      <c r="M89" s="14">
        <v>1</v>
      </c>
      <c r="N89" s="16">
        <f t="shared" si="4"/>
        <v>1</v>
      </c>
      <c r="O89" s="15" t="s">
        <v>12</v>
      </c>
      <c r="P89" s="16">
        <f t="shared" si="3"/>
        <v>0</v>
      </c>
      <c r="Q89" s="15" t="s">
        <v>12</v>
      </c>
      <c r="R89" s="16">
        <v>0</v>
      </c>
      <c r="S89" s="15" t="s">
        <v>12</v>
      </c>
      <c r="T89" s="16">
        <v>0</v>
      </c>
      <c r="U89" s="16">
        <f t="shared" si="5"/>
        <v>1</v>
      </c>
    </row>
    <row r="90" spans="1:21" s="41" customFormat="1" x14ac:dyDescent="0.2">
      <c r="A90" s="5" t="s">
        <v>434</v>
      </c>
      <c r="B90" s="10" t="s">
        <v>435</v>
      </c>
      <c r="C90" s="7" t="s">
        <v>308</v>
      </c>
      <c r="D90" s="10" t="s">
        <v>309</v>
      </c>
      <c r="E90" s="9">
        <v>4</v>
      </c>
      <c r="F90" s="18" t="s">
        <v>822</v>
      </c>
      <c r="G90" s="10" t="s">
        <v>642</v>
      </c>
      <c r="H90" s="10" t="s">
        <v>436</v>
      </c>
      <c r="I90" s="11" t="s">
        <v>688</v>
      </c>
      <c r="J90" s="17">
        <v>404415</v>
      </c>
      <c r="K90" s="17"/>
      <c r="L90" s="13">
        <v>2</v>
      </c>
      <c r="M90" s="14">
        <v>0.2</v>
      </c>
      <c r="N90" s="16">
        <f t="shared" si="4"/>
        <v>0.4</v>
      </c>
      <c r="O90" s="15" t="s">
        <v>12</v>
      </c>
      <c r="P90" s="16">
        <f t="shared" si="3"/>
        <v>0</v>
      </c>
      <c r="Q90" s="15" t="s">
        <v>12</v>
      </c>
      <c r="R90" s="16">
        <v>0</v>
      </c>
      <c r="S90" s="15" t="s">
        <v>12</v>
      </c>
      <c r="T90" s="16">
        <v>0</v>
      </c>
      <c r="U90" s="16">
        <f t="shared" si="5"/>
        <v>0.4</v>
      </c>
    </row>
    <row r="91" spans="1:21" s="41" customFormat="1" x14ac:dyDescent="0.2">
      <c r="A91" s="17" t="s">
        <v>427</v>
      </c>
      <c r="B91" s="10" t="s">
        <v>435</v>
      </c>
      <c r="C91" s="7" t="s">
        <v>308</v>
      </c>
      <c r="D91" s="10" t="s">
        <v>309</v>
      </c>
      <c r="E91" s="9">
        <v>4</v>
      </c>
      <c r="F91" s="18" t="s">
        <v>822</v>
      </c>
      <c r="G91" s="10" t="s">
        <v>250</v>
      </c>
      <c r="H91" s="10" t="s">
        <v>429</v>
      </c>
      <c r="I91" s="11" t="s">
        <v>430</v>
      </c>
      <c r="J91" s="17" t="s">
        <v>869</v>
      </c>
      <c r="K91" s="17"/>
      <c r="L91" s="13">
        <v>2</v>
      </c>
      <c r="M91" s="14">
        <v>0.2</v>
      </c>
      <c r="N91" s="16">
        <f t="shared" si="4"/>
        <v>0.4</v>
      </c>
      <c r="O91" s="15" t="s">
        <v>12</v>
      </c>
      <c r="P91" s="16">
        <f t="shared" si="3"/>
        <v>0</v>
      </c>
      <c r="Q91" s="15" t="s">
        <v>12</v>
      </c>
      <c r="R91" s="16">
        <v>0</v>
      </c>
      <c r="S91" s="15" t="s">
        <v>12</v>
      </c>
      <c r="T91" s="16">
        <v>0</v>
      </c>
      <c r="U91" s="16">
        <f t="shared" si="5"/>
        <v>0.4</v>
      </c>
    </row>
    <row r="92" spans="1:21" s="41" customFormat="1" x14ac:dyDescent="0.2">
      <c r="A92" s="17" t="s">
        <v>431</v>
      </c>
      <c r="B92" s="10" t="s">
        <v>435</v>
      </c>
      <c r="C92" s="7" t="s">
        <v>308</v>
      </c>
      <c r="D92" s="10" t="s">
        <v>309</v>
      </c>
      <c r="E92" s="9">
        <v>4</v>
      </c>
      <c r="F92" s="18" t="s">
        <v>822</v>
      </c>
      <c r="G92" s="10" t="s">
        <v>250</v>
      </c>
      <c r="H92" s="10" t="s">
        <v>433</v>
      </c>
      <c r="I92" s="11" t="s">
        <v>689</v>
      </c>
      <c r="J92" s="10">
        <v>406800</v>
      </c>
      <c r="K92" s="10"/>
      <c r="L92" s="13">
        <v>2</v>
      </c>
      <c r="M92" s="14">
        <v>0.6</v>
      </c>
      <c r="N92" s="16">
        <f t="shared" si="4"/>
        <v>1.2</v>
      </c>
      <c r="O92" s="15" t="s">
        <v>12</v>
      </c>
      <c r="P92" s="16">
        <f t="shared" si="3"/>
        <v>0</v>
      </c>
      <c r="Q92" s="15" t="s">
        <v>12</v>
      </c>
      <c r="R92" s="16">
        <v>0</v>
      </c>
      <c r="S92" s="15" t="s">
        <v>12</v>
      </c>
      <c r="T92" s="16">
        <v>0</v>
      </c>
      <c r="U92" s="16">
        <f t="shared" si="5"/>
        <v>1.2</v>
      </c>
    </row>
    <row r="93" spans="1:21" s="41" customFormat="1" x14ac:dyDescent="0.2">
      <c r="A93" s="17" t="s">
        <v>431</v>
      </c>
      <c r="B93" s="10" t="s">
        <v>428</v>
      </c>
      <c r="C93" s="7" t="s">
        <v>308</v>
      </c>
      <c r="D93" s="10" t="s">
        <v>309</v>
      </c>
      <c r="E93" s="9">
        <v>4</v>
      </c>
      <c r="F93" s="18" t="s">
        <v>822</v>
      </c>
      <c r="G93" s="10" t="s">
        <v>250</v>
      </c>
      <c r="H93" s="10" t="s">
        <v>433</v>
      </c>
      <c r="I93" s="11" t="s">
        <v>689</v>
      </c>
      <c r="J93" s="10">
        <v>406800</v>
      </c>
      <c r="K93" s="10"/>
      <c r="L93" s="13">
        <v>0</v>
      </c>
      <c r="M93" s="14">
        <v>1</v>
      </c>
      <c r="N93" s="16">
        <f t="shared" si="4"/>
        <v>0</v>
      </c>
      <c r="O93" s="15" t="s">
        <v>12</v>
      </c>
      <c r="P93" s="16">
        <f t="shared" si="3"/>
        <v>0</v>
      </c>
      <c r="Q93" s="15" t="s">
        <v>12</v>
      </c>
      <c r="R93" s="16">
        <v>0</v>
      </c>
      <c r="S93" s="15" t="s">
        <v>81</v>
      </c>
      <c r="T93" s="16">
        <v>2</v>
      </c>
      <c r="U93" s="16">
        <f t="shared" si="5"/>
        <v>2</v>
      </c>
    </row>
    <row r="94" spans="1:21" s="41" customFormat="1" x14ac:dyDescent="0.2">
      <c r="A94" s="17" t="s">
        <v>690</v>
      </c>
      <c r="B94" s="10" t="s">
        <v>432</v>
      </c>
      <c r="C94" s="7" t="s">
        <v>308</v>
      </c>
      <c r="D94" s="10" t="s">
        <v>309</v>
      </c>
      <c r="E94" s="9">
        <v>4</v>
      </c>
      <c r="F94" s="18" t="s">
        <v>822</v>
      </c>
      <c r="G94" s="10" t="s">
        <v>250</v>
      </c>
      <c r="H94" s="10" t="s">
        <v>433</v>
      </c>
      <c r="I94" s="11" t="s">
        <v>691</v>
      </c>
      <c r="J94" s="10" t="s">
        <v>849</v>
      </c>
      <c r="K94" s="10"/>
      <c r="L94" s="13">
        <v>0</v>
      </c>
      <c r="M94" s="14">
        <v>1</v>
      </c>
      <c r="N94" s="16">
        <f t="shared" si="4"/>
        <v>0</v>
      </c>
      <c r="O94" s="15" t="s">
        <v>12</v>
      </c>
      <c r="P94" s="16">
        <f t="shared" si="3"/>
        <v>0</v>
      </c>
      <c r="Q94" s="15" t="s">
        <v>12</v>
      </c>
      <c r="R94" s="16">
        <v>0</v>
      </c>
      <c r="S94" s="15" t="s">
        <v>81</v>
      </c>
      <c r="T94" s="16">
        <v>2</v>
      </c>
      <c r="U94" s="16">
        <f t="shared" si="5"/>
        <v>2</v>
      </c>
    </row>
    <row r="95" spans="1:21" s="41" customFormat="1" x14ac:dyDescent="0.2">
      <c r="A95" s="5" t="s">
        <v>112</v>
      </c>
      <c r="B95" s="10" t="s">
        <v>113</v>
      </c>
      <c r="C95" s="7" t="s">
        <v>308</v>
      </c>
      <c r="D95" s="10" t="s">
        <v>692</v>
      </c>
      <c r="E95" s="9">
        <v>4</v>
      </c>
      <c r="F95" s="10" t="s">
        <v>71</v>
      </c>
      <c r="G95" s="10" t="s">
        <v>659</v>
      </c>
      <c r="H95" s="10" t="s">
        <v>114</v>
      </c>
      <c r="I95" s="11" t="s">
        <v>661</v>
      </c>
      <c r="J95" s="10" t="s">
        <v>115</v>
      </c>
      <c r="K95" s="10"/>
      <c r="L95" s="13">
        <v>1</v>
      </c>
      <c r="M95" s="14">
        <v>1</v>
      </c>
      <c r="N95" s="16">
        <f t="shared" si="4"/>
        <v>1</v>
      </c>
      <c r="O95" s="15" t="s">
        <v>81</v>
      </c>
      <c r="P95" s="16">
        <f t="shared" si="3"/>
        <v>1</v>
      </c>
      <c r="Q95" s="15" t="s">
        <v>12</v>
      </c>
      <c r="R95" s="16">
        <v>0</v>
      </c>
      <c r="S95" s="15" t="s">
        <v>12</v>
      </c>
      <c r="T95" s="16">
        <v>0</v>
      </c>
      <c r="U95" s="16">
        <f t="shared" si="5"/>
        <v>2</v>
      </c>
    </row>
    <row r="96" spans="1:21" s="41" customFormat="1" x14ac:dyDescent="0.2">
      <c r="A96" s="5" t="s">
        <v>396</v>
      </c>
      <c r="B96" s="10" t="s">
        <v>307</v>
      </c>
      <c r="C96" s="7" t="s">
        <v>308</v>
      </c>
      <c r="D96" s="10" t="s">
        <v>693</v>
      </c>
      <c r="E96" s="9">
        <v>4</v>
      </c>
      <c r="F96" s="10" t="s">
        <v>822</v>
      </c>
      <c r="G96" s="10" t="s">
        <v>255</v>
      </c>
      <c r="H96" s="10" t="s">
        <v>397</v>
      </c>
      <c r="I96" s="11" t="s">
        <v>694</v>
      </c>
      <c r="J96" s="10">
        <v>404755</v>
      </c>
      <c r="K96" s="10"/>
      <c r="L96" s="13">
        <v>1</v>
      </c>
      <c r="M96" s="14">
        <v>0.5</v>
      </c>
      <c r="N96" s="16">
        <f t="shared" si="4"/>
        <v>0.5</v>
      </c>
      <c r="O96" s="15" t="s">
        <v>12</v>
      </c>
      <c r="P96" s="16">
        <f t="shared" si="3"/>
        <v>0</v>
      </c>
      <c r="Q96" s="15" t="s">
        <v>12</v>
      </c>
      <c r="R96" s="16">
        <v>0</v>
      </c>
      <c r="S96" s="15" t="s">
        <v>12</v>
      </c>
      <c r="T96" s="16">
        <v>0</v>
      </c>
      <c r="U96" s="16">
        <f t="shared" si="5"/>
        <v>0.5</v>
      </c>
    </row>
    <row r="97" spans="1:21" s="41" customFormat="1" x14ac:dyDescent="0.2">
      <c r="A97" s="5" t="s">
        <v>398</v>
      </c>
      <c r="B97" s="10" t="s">
        <v>307</v>
      </c>
      <c r="C97" s="7" t="s">
        <v>308</v>
      </c>
      <c r="D97" s="10" t="s">
        <v>309</v>
      </c>
      <c r="E97" s="9">
        <v>4</v>
      </c>
      <c r="F97" s="18" t="s">
        <v>822</v>
      </c>
      <c r="G97" s="10" t="s">
        <v>642</v>
      </c>
      <c r="H97" s="10" t="s">
        <v>399</v>
      </c>
      <c r="I97" s="11" t="s">
        <v>695</v>
      </c>
      <c r="J97" s="10" t="s">
        <v>866</v>
      </c>
      <c r="K97" s="10"/>
      <c r="L97" s="13">
        <v>1</v>
      </c>
      <c r="M97" s="14">
        <v>0.5</v>
      </c>
      <c r="N97" s="16">
        <f t="shared" si="4"/>
        <v>0.5</v>
      </c>
      <c r="O97" s="15" t="s">
        <v>12</v>
      </c>
      <c r="P97" s="16">
        <f t="shared" si="3"/>
        <v>0</v>
      </c>
      <c r="Q97" s="15" t="s">
        <v>12</v>
      </c>
      <c r="R97" s="16">
        <v>0</v>
      </c>
      <c r="S97" s="15" t="s">
        <v>12</v>
      </c>
      <c r="T97" s="16">
        <v>0</v>
      </c>
      <c r="U97" s="16">
        <f t="shared" si="5"/>
        <v>0.5</v>
      </c>
    </row>
    <row r="98" spans="1:21" s="41" customFormat="1" x14ac:dyDescent="0.2">
      <c r="A98" s="17" t="s">
        <v>236</v>
      </c>
      <c r="B98" s="10" t="s">
        <v>237</v>
      </c>
      <c r="C98" s="7" t="s">
        <v>238</v>
      </c>
      <c r="D98" s="10" t="s">
        <v>239</v>
      </c>
      <c r="E98" s="9">
        <v>4</v>
      </c>
      <c r="F98" s="10" t="s">
        <v>208</v>
      </c>
      <c r="G98" s="10" t="s">
        <v>165</v>
      </c>
      <c r="H98" s="10" t="s">
        <v>240</v>
      </c>
      <c r="I98" s="11" t="s">
        <v>241</v>
      </c>
      <c r="J98" s="17">
        <v>903200</v>
      </c>
      <c r="K98" s="17"/>
      <c r="L98" s="13">
        <v>1</v>
      </c>
      <c r="M98" s="14">
        <v>1</v>
      </c>
      <c r="N98" s="16">
        <f t="shared" si="4"/>
        <v>1</v>
      </c>
      <c r="O98" s="15" t="s">
        <v>12</v>
      </c>
      <c r="P98" s="16">
        <f t="shared" si="3"/>
        <v>0</v>
      </c>
      <c r="Q98" s="15" t="s">
        <v>12</v>
      </c>
      <c r="R98" s="16">
        <v>0</v>
      </c>
      <c r="S98" s="15" t="s">
        <v>12</v>
      </c>
      <c r="T98" s="16">
        <v>0</v>
      </c>
      <c r="U98" s="16">
        <f t="shared" si="5"/>
        <v>1</v>
      </c>
    </row>
    <row r="99" spans="1:21" s="41" customFormat="1" x14ac:dyDescent="0.2">
      <c r="A99" s="5" t="s">
        <v>827</v>
      </c>
      <c r="B99" s="18" t="s">
        <v>828</v>
      </c>
      <c r="C99" s="24" t="s">
        <v>829</v>
      </c>
      <c r="D99" s="27" t="s">
        <v>892</v>
      </c>
      <c r="E99" s="18">
        <v>4</v>
      </c>
      <c r="F99" s="18" t="s">
        <v>208</v>
      </c>
      <c r="G99" s="18" t="s">
        <v>240</v>
      </c>
      <c r="H99" s="18" t="s">
        <v>830</v>
      </c>
      <c r="I99" s="18" t="s">
        <v>831</v>
      </c>
      <c r="J99" s="18">
        <v>903200</v>
      </c>
      <c r="K99" s="18"/>
      <c r="L99" s="13">
        <v>1</v>
      </c>
      <c r="M99" s="14">
        <v>0.4</v>
      </c>
      <c r="N99" s="16">
        <f t="shared" si="4"/>
        <v>0.4</v>
      </c>
      <c r="O99" s="15" t="s">
        <v>12</v>
      </c>
      <c r="P99" s="16">
        <f t="shared" si="3"/>
        <v>0</v>
      </c>
      <c r="Q99" s="15" t="s">
        <v>12</v>
      </c>
      <c r="R99" s="16">
        <v>0</v>
      </c>
      <c r="S99" s="15" t="s">
        <v>12</v>
      </c>
      <c r="T99" s="16">
        <v>0</v>
      </c>
      <c r="U99" s="16">
        <f t="shared" si="5"/>
        <v>0.4</v>
      </c>
    </row>
    <row r="100" spans="1:21" s="41" customFormat="1" ht="25.5" x14ac:dyDescent="0.2">
      <c r="A100" s="17" t="s">
        <v>439</v>
      </c>
      <c r="B100" s="10" t="s">
        <v>440</v>
      </c>
      <c r="C100" s="7" t="s">
        <v>696</v>
      </c>
      <c r="D100" s="10" t="s">
        <v>441</v>
      </c>
      <c r="E100" s="9">
        <v>4</v>
      </c>
      <c r="F100" s="18" t="s">
        <v>822</v>
      </c>
      <c r="G100" s="10" t="s">
        <v>250</v>
      </c>
      <c r="H100" s="10" t="s">
        <v>442</v>
      </c>
      <c r="I100" s="11" t="s">
        <v>443</v>
      </c>
      <c r="J100" s="17" t="s">
        <v>871</v>
      </c>
      <c r="K100" s="17"/>
      <c r="L100" s="13">
        <v>2</v>
      </c>
      <c r="M100" s="14">
        <v>1</v>
      </c>
      <c r="N100" s="16">
        <f t="shared" si="4"/>
        <v>2</v>
      </c>
      <c r="O100" s="15" t="s">
        <v>12</v>
      </c>
      <c r="P100" s="16">
        <f t="shared" si="3"/>
        <v>0</v>
      </c>
      <c r="Q100" s="15" t="s">
        <v>12</v>
      </c>
      <c r="R100" s="16">
        <v>0</v>
      </c>
      <c r="S100" s="15" t="s">
        <v>12</v>
      </c>
      <c r="T100" s="16">
        <v>0</v>
      </c>
      <c r="U100" s="16">
        <f t="shared" si="5"/>
        <v>2</v>
      </c>
    </row>
    <row r="101" spans="1:21" s="41" customFormat="1" ht="25.5" x14ac:dyDescent="0.2">
      <c r="A101" s="17" t="s">
        <v>439</v>
      </c>
      <c r="B101" s="10" t="s">
        <v>444</v>
      </c>
      <c r="C101" s="7" t="s">
        <v>696</v>
      </c>
      <c r="D101" s="10" t="s">
        <v>441</v>
      </c>
      <c r="E101" s="9">
        <v>4</v>
      </c>
      <c r="F101" s="10" t="s">
        <v>822</v>
      </c>
      <c r="G101" s="10" t="s">
        <v>250</v>
      </c>
      <c r="H101" s="10" t="s">
        <v>442</v>
      </c>
      <c r="I101" s="11" t="s">
        <v>443</v>
      </c>
      <c r="J101" s="17" t="s">
        <v>871</v>
      </c>
      <c r="K101" s="17"/>
      <c r="L101" s="13">
        <v>0</v>
      </c>
      <c r="M101" s="14">
        <v>1</v>
      </c>
      <c r="N101" s="16">
        <f t="shared" si="4"/>
        <v>0</v>
      </c>
      <c r="O101" s="15" t="s">
        <v>12</v>
      </c>
      <c r="P101" s="16">
        <f t="shared" si="3"/>
        <v>0</v>
      </c>
      <c r="Q101" s="15" t="s">
        <v>12</v>
      </c>
      <c r="R101" s="16">
        <v>0</v>
      </c>
      <c r="S101" s="15" t="s">
        <v>81</v>
      </c>
      <c r="T101" s="16">
        <v>2</v>
      </c>
      <c r="U101" s="16">
        <f t="shared" si="5"/>
        <v>2</v>
      </c>
    </row>
    <row r="102" spans="1:21" s="41" customFormat="1" x14ac:dyDescent="0.2">
      <c r="A102" s="17" t="s">
        <v>697</v>
      </c>
      <c r="B102" s="10" t="s">
        <v>445</v>
      </c>
      <c r="C102" s="7" t="s">
        <v>696</v>
      </c>
      <c r="D102" s="10" t="s">
        <v>441</v>
      </c>
      <c r="E102" s="9">
        <v>4</v>
      </c>
      <c r="F102" s="18" t="s">
        <v>822</v>
      </c>
      <c r="G102" s="10" t="s">
        <v>250</v>
      </c>
      <c r="H102" s="10" t="s">
        <v>442</v>
      </c>
      <c r="I102" s="11" t="s">
        <v>691</v>
      </c>
      <c r="J102" s="10" t="s">
        <v>850</v>
      </c>
      <c r="K102" s="10"/>
      <c r="L102" s="13">
        <v>0</v>
      </c>
      <c r="M102" s="14">
        <v>1</v>
      </c>
      <c r="N102" s="16">
        <f t="shared" si="4"/>
        <v>0</v>
      </c>
      <c r="O102" s="15" t="s">
        <v>12</v>
      </c>
      <c r="P102" s="16">
        <f t="shared" si="3"/>
        <v>0</v>
      </c>
      <c r="Q102" s="15" t="s">
        <v>12</v>
      </c>
      <c r="R102" s="16">
        <v>0</v>
      </c>
      <c r="S102" s="15" t="s">
        <v>81</v>
      </c>
      <c r="T102" s="16">
        <v>2</v>
      </c>
      <c r="U102" s="16">
        <f t="shared" si="5"/>
        <v>2</v>
      </c>
    </row>
    <row r="103" spans="1:21" s="41" customFormat="1" x14ac:dyDescent="0.2">
      <c r="A103" s="5" t="s">
        <v>698</v>
      </c>
      <c r="B103" s="6" t="s">
        <v>699</v>
      </c>
      <c r="C103" s="7" t="s">
        <v>700</v>
      </c>
      <c r="D103" s="8" t="s">
        <v>701</v>
      </c>
      <c r="E103" s="9">
        <v>4</v>
      </c>
      <c r="F103" s="10" t="s">
        <v>512</v>
      </c>
      <c r="G103" s="6" t="s">
        <v>615</v>
      </c>
      <c r="H103" s="6" t="s">
        <v>616</v>
      </c>
      <c r="I103" s="11" t="s">
        <v>617</v>
      </c>
      <c r="J103" s="6">
        <v>601690</v>
      </c>
      <c r="K103" s="6"/>
      <c r="L103" s="13">
        <v>1</v>
      </c>
      <c r="M103" s="14">
        <v>0.16669999999999999</v>
      </c>
      <c r="N103" s="16">
        <f t="shared" si="4"/>
        <v>0.16669999999999999</v>
      </c>
      <c r="O103" s="15" t="s">
        <v>12</v>
      </c>
      <c r="P103" s="16">
        <f t="shared" si="3"/>
        <v>0</v>
      </c>
      <c r="Q103" s="15" t="s">
        <v>12</v>
      </c>
      <c r="R103" s="16">
        <v>0</v>
      </c>
      <c r="S103" s="15" t="s">
        <v>12</v>
      </c>
      <c r="T103" s="16">
        <v>0</v>
      </c>
      <c r="U103" s="16">
        <f t="shared" si="5"/>
        <v>0.16669999999999999</v>
      </c>
    </row>
    <row r="104" spans="1:21" s="41" customFormat="1" x14ac:dyDescent="0.2">
      <c r="A104" s="5" t="s">
        <v>702</v>
      </c>
      <c r="B104" s="6" t="s">
        <v>699</v>
      </c>
      <c r="C104" s="7" t="s">
        <v>700</v>
      </c>
      <c r="D104" s="8" t="s">
        <v>703</v>
      </c>
      <c r="E104" s="9">
        <v>4</v>
      </c>
      <c r="F104" s="10" t="s">
        <v>512</v>
      </c>
      <c r="G104" s="6" t="s">
        <v>615</v>
      </c>
      <c r="H104" s="6" t="s">
        <v>704</v>
      </c>
      <c r="I104" s="11" t="s">
        <v>705</v>
      </c>
      <c r="J104" s="6">
        <v>601775</v>
      </c>
      <c r="K104" s="6"/>
      <c r="L104" s="13">
        <v>1</v>
      </c>
      <c r="M104" s="14">
        <v>0.16669999999999999</v>
      </c>
      <c r="N104" s="16">
        <f t="shared" si="4"/>
        <v>0.16669999999999999</v>
      </c>
      <c r="O104" s="15" t="s">
        <v>12</v>
      </c>
      <c r="P104" s="16">
        <f t="shared" si="3"/>
        <v>0</v>
      </c>
      <c r="Q104" s="15" t="s">
        <v>12</v>
      </c>
      <c r="R104" s="16">
        <v>0</v>
      </c>
      <c r="S104" s="15" t="s">
        <v>12</v>
      </c>
      <c r="T104" s="16">
        <v>0</v>
      </c>
      <c r="U104" s="16">
        <f t="shared" si="5"/>
        <v>0.16669999999999999</v>
      </c>
    </row>
    <row r="105" spans="1:21" s="41" customFormat="1" x14ac:dyDescent="0.2">
      <c r="A105" s="5" t="s">
        <v>706</v>
      </c>
      <c r="B105" s="6" t="s">
        <v>699</v>
      </c>
      <c r="C105" s="7" t="s">
        <v>700</v>
      </c>
      <c r="D105" s="8" t="s">
        <v>707</v>
      </c>
      <c r="E105" s="9">
        <v>4</v>
      </c>
      <c r="F105" s="10" t="s">
        <v>512</v>
      </c>
      <c r="G105" s="6" t="s">
        <v>615</v>
      </c>
      <c r="H105" s="6" t="s">
        <v>708</v>
      </c>
      <c r="I105" s="11" t="s">
        <v>705</v>
      </c>
      <c r="J105" s="6">
        <v>601774</v>
      </c>
      <c r="K105" s="6"/>
      <c r="L105" s="13">
        <v>1</v>
      </c>
      <c r="M105" s="14">
        <v>0.16669999999999999</v>
      </c>
      <c r="N105" s="16">
        <f t="shared" si="4"/>
        <v>0.16669999999999999</v>
      </c>
      <c r="O105" s="15" t="s">
        <v>12</v>
      </c>
      <c r="P105" s="16">
        <f t="shared" si="3"/>
        <v>0</v>
      </c>
      <c r="Q105" s="15" t="s">
        <v>12</v>
      </c>
      <c r="R105" s="16">
        <v>0</v>
      </c>
      <c r="S105" s="15" t="s">
        <v>12</v>
      </c>
      <c r="T105" s="16">
        <v>0</v>
      </c>
      <c r="U105" s="16">
        <f t="shared" si="5"/>
        <v>0.16669999999999999</v>
      </c>
    </row>
    <row r="106" spans="1:21" s="41" customFormat="1" x14ac:dyDescent="0.2">
      <c r="A106" s="5" t="s">
        <v>709</v>
      </c>
      <c r="B106" s="6" t="s">
        <v>699</v>
      </c>
      <c r="C106" s="7" t="s">
        <v>700</v>
      </c>
      <c r="D106" s="8" t="s">
        <v>710</v>
      </c>
      <c r="E106" s="9">
        <v>4</v>
      </c>
      <c r="F106" s="10" t="s">
        <v>512</v>
      </c>
      <c r="G106" s="6" t="s">
        <v>615</v>
      </c>
      <c r="H106" s="6" t="s">
        <v>711</v>
      </c>
      <c r="I106" s="11" t="s">
        <v>705</v>
      </c>
      <c r="J106" s="6">
        <v>601773</v>
      </c>
      <c r="K106" s="6"/>
      <c r="L106" s="13">
        <v>1</v>
      </c>
      <c r="M106" s="14">
        <v>0.16669999999999999</v>
      </c>
      <c r="N106" s="16">
        <f t="shared" si="4"/>
        <v>0.16669999999999999</v>
      </c>
      <c r="O106" s="15" t="s">
        <v>12</v>
      </c>
      <c r="P106" s="16">
        <f t="shared" si="3"/>
        <v>0</v>
      </c>
      <c r="Q106" s="15" t="s">
        <v>12</v>
      </c>
      <c r="R106" s="16">
        <v>0</v>
      </c>
      <c r="S106" s="15" t="s">
        <v>12</v>
      </c>
      <c r="T106" s="16">
        <v>0</v>
      </c>
      <c r="U106" s="16">
        <f t="shared" si="5"/>
        <v>0.16669999999999999</v>
      </c>
    </row>
    <row r="107" spans="1:21" s="41" customFormat="1" x14ac:dyDescent="0.2">
      <c r="A107" s="5" t="s">
        <v>712</v>
      </c>
      <c r="B107" s="6" t="s">
        <v>699</v>
      </c>
      <c r="C107" s="7" t="s">
        <v>700</v>
      </c>
      <c r="D107" s="8" t="s">
        <v>713</v>
      </c>
      <c r="E107" s="9">
        <v>4</v>
      </c>
      <c r="F107" s="10" t="s">
        <v>512</v>
      </c>
      <c r="G107" s="6" t="s">
        <v>615</v>
      </c>
      <c r="H107" s="6" t="s">
        <v>714</v>
      </c>
      <c r="I107" s="11" t="s">
        <v>715</v>
      </c>
      <c r="J107" s="6" t="s">
        <v>880</v>
      </c>
      <c r="K107" s="6"/>
      <c r="L107" s="13">
        <v>1</v>
      </c>
      <c r="M107" s="14">
        <v>0.1666</v>
      </c>
      <c r="N107" s="16">
        <f t="shared" si="4"/>
        <v>0.1666</v>
      </c>
      <c r="O107" s="15" t="s">
        <v>12</v>
      </c>
      <c r="P107" s="16">
        <f t="shared" si="3"/>
        <v>0</v>
      </c>
      <c r="Q107" s="15" t="s">
        <v>12</v>
      </c>
      <c r="R107" s="16">
        <v>0</v>
      </c>
      <c r="S107" s="15" t="s">
        <v>12</v>
      </c>
      <c r="T107" s="16">
        <v>0</v>
      </c>
      <c r="U107" s="16">
        <f t="shared" si="5"/>
        <v>0.1666</v>
      </c>
    </row>
    <row r="108" spans="1:21" s="41" customFormat="1" x14ac:dyDescent="0.2">
      <c r="A108" s="5" t="s">
        <v>716</v>
      </c>
      <c r="B108" s="6" t="s">
        <v>699</v>
      </c>
      <c r="C108" s="7" t="s">
        <v>700</v>
      </c>
      <c r="D108" s="8" t="s">
        <v>717</v>
      </c>
      <c r="E108" s="9">
        <v>4</v>
      </c>
      <c r="F108" s="10" t="s">
        <v>512</v>
      </c>
      <c r="G108" s="6" t="s">
        <v>615</v>
      </c>
      <c r="H108" s="6" t="s">
        <v>718</v>
      </c>
      <c r="I108" s="11" t="s">
        <v>719</v>
      </c>
      <c r="J108" s="6" t="s">
        <v>881</v>
      </c>
      <c r="K108" s="6"/>
      <c r="L108" s="13">
        <v>1</v>
      </c>
      <c r="M108" s="14">
        <v>0.1666</v>
      </c>
      <c r="N108" s="16">
        <f t="shared" si="4"/>
        <v>0.1666</v>
      </c>
      <c r="O108" s="15" t="s">
        <v>12</v>
      </c>
      <c r="P108" s="16">
        <f t="shared" si="3"/>
        <v>0</v>
      </c>
      <c r="Q108" s="15" t="s">
        <v>12</v>
      </c>
      <c r="R108" s="16">
        <v>0</v>
      </c>
      <c r="S108" s="15" t="s">
        <v>12</v>
      </c>
      <c r="T108" s="16">
        <v>0</v>
      </c>
      <c r="U108" s="16">
        <f t="shared" si="5"/>
        <v>0.1666</v>
      </c>
    </row>
    <row r="109" spans="1:21" s="41" customFormat="1" x14ac:dyDescent="0.2">
      <c r="A109" s="17" t="s">
        <v>465</v>
      </c>
      <c r="B109" s="10" t="s">
        <v>466</v>
      </c>
      <c r="C109" s="7" t="s">
        <v>467</v>
      </c>
      <c r="D109" s="10" t="s">
        <v>468</v>
      </c>
      <c r="E109" s="9">
        <v>4</v>
      </c>
      <c r="F109" s="10" t="s">
        <v>822</v>
      </c>
      <c r="G109" s="10" t="s">
        <v>250</v>
      </c>
      <c r="H109" s="10" t="s">
        <v>469</v>
      </c>
      <c r="I109" s="11" t="s">
        <v>294</v>
      </c>
      <c r="J109" s="17" t="s">
        <v>874</v>
      </c>
      <c r="K109" s="17"/>
      <c r="L109" s="13">
        <v>1</v>
      </c>
      <c r="M109" s="14">
        <v>1</v>
      </c>
      <c r="N109" s="16">
        <f t="shared" si="4"/>
        <v>1</v>
      </c>
      <c r="O109" s="15" t="s">
        <v>12</v>
      </c>
      <c r="P109" s="16">
        <f t="shared" si="3"/>
        <v>0</v>
      </c>
      <c r="Q109" s="15" t="s">
        <v>12</v>
      </c>
      <c r="R109" s="16">
        <v>0</v>
      </c>
      <c r="S109" s="15" t="s">
        <v>12</v>
      </c>
      <c r="T109" s="16">
        <v>0</v>
      </c>
      <c r="U109" s="16">
        <f t="shared" si="5"/>
        <v>1</v>
      </c>
    </row>
    <row r="110" spans="1:21" s="41" customFormat="1" x14ac:dyDescent="0.2">
      <c r="A110" s="17" t="s">
        <v>465</v>
      </c>
      <c r="B110" s="10" t="s">
        <v>470</v>
      </c>
      <c r="C110" s="7" t="s">
        <v>467</v>
      </c>
      <c r="D110" s="10" t="s">
        <v>468</v>
      </c>
      <c r="E110" s="9">
        <v>4</v>
      </c>
      <c r="F110" s="18" t="s">
        <v>822</v>
      </c>
      <c r="G110" s="10" t="s">
        <v>250</v>
      </c>
      <c r="H110" s="10" t="s">
        <v>469</v>
      </c>
      <c r="I110" s="11" t="s">
        <v>294</v>
      </c>
      <c r="J110" s="17" t="s">
        <v>874</v>
      </c>
      <c r="K110" s="17"/>
      <c r="L110" s="13">
        <v>0</v>
      </c>
      <c r="M110" s="14">
        <v>1</v>
      </c>
      <c r="N110" s="16">
        <f t="shared" si="4"/>
        <v>0</v>
      </c>
      <c r="O110" s="15" t="s">
        <v>12</v>
      </c>
      <c r="P110" s="16">
        <f t="shared" si="3"/>
        <v>0</v>
      </c>
      <c r="Q110" s="15" t="s">
        <v>12</v>
      </c>
      <c r="R110" s="16">
        <v>0</v>
      </c>
      <c r="S110" s="15" t="s">
        <v>81</v>
      </c>
      <c r="T110" s="16">
        <v>1</v>
      </c>
      <c r="U110" s="16">
        <f t="shared" si="5"/>
        <v>1</v>
      </c>
    </row>
    <row r="111" spans="1:21" s="41" customFormat="1" x14ac:dyDescent="0.2">
      <c r="A111" s="17" t="s">
        <v>367</v>
      </c>
      <c r="B111" s="10" t="s">
        <v>368</v>
      </c>
      <c r="C111" s="7" t="s">
        <v>369</v>
      </c>
      <c r="D111" s="10" t="s">
        <v>370</v>
      </c>
      <c r="E111" s="9">
        <v>4</v>
      </c>
      <c r="F111" s="18" t="s">
        <v>822</v>
      </c>
      <c r="G111" s="10" t="s">
        <v>250</v>
      </c>
      <c r="H111" s="10" t="s">
        <v>369</v>
      </c>
      <c r="I111" s="11" t="s">
        <v>350</v>
      </c>
      <c r="J111" s="17" t="s">
        <v>862</v>
      </c>
      <c r="K111" s="17"/>
      <c r="L111" s="13">
        <v>1</v>
      </c>
      <c r="M111" s="14">
        <v>0.52</v>
      </c>
      <c r="N111" s="16">
        <f t="shared" si="4"/>
        <v>0.52</v>
      </c>
      <c r="O111" s="15" t="s">
        <v>12</v>
      </c>
      <c r="P111" s="16">
        <f t="shared" si="3"/>
        <v>0</v>
      </c>
      <c r="Q111" s="15" t="s">
        <v>12</v>
      </c>
      <c r="R111" s="16">
        <v>0</v>
      </c>
      <c r="S111" s="15" t="s">
        <v>81</v>
      </c>
      <c r="T111" s="16">
        <v>0.52</v>
      </c>
      <c r="U111" s="16">
        <f t="shared" si="5"/>
        <v>1.04</v>
      </c>
    </row>
    <row r="112" spans="1:21" s="41" customFormat="1" x14ac:dyDescent="0.2">
      <c r="A112" s="5" t="s">
        <v>106</v>
      </c>
      <c r="B112" s="10" t="s">
        <v>107</v>
      </c>
      <c r="C112" s="7" t="s">
        <v>108</v>
      </c>
      <c r="D112" s="10" t="s">
        <v>109</v>
      </c>
      <c r="E112" s="9">
        <v>1</v>
      </c>
      <c r="F112" s="10" t="s">
        <v>71</v>
      </c>
      <c r="G112" s="10" t="s">
        <v>659</v>
      </c>
      <c r="H112" s="10" t="s">
        <v>720</v>
      </c>
      <c r="I112" s="11" t="s">
        <v>661</v>
      </c>
      <c r="J112" s="10" t="s">
        <v>110</v>
      </c>
      <c r="K112" s="10"/>
      <c r="L112" s="13">
        <v>1</v>
      </c>
      <c r="M112" s="14">
        <v>1</v>
      </c>
      <c r="N112" s="16">
        <f t="shared" si="4"/>
        <v>1</v>
      </c>
      <c r="O112" s="15" t="s">
        <v>81</v>
      </c>
      <c r="P112" s="16">
        <f t="shared" ref="P112:P175" si="6">IF(O112="Y",N112,0)</f>
        <v>1</v>
      </c>
      <c r="Q112" s="15" t="s">
        <v>12</v>
      </c>
      <c r="R112" s="16">
        <v>0</v>
      </c>
      <c r="S112" s="15" t="s">
        <v>12</v>
      </c>
      <c r="T112" s="16">
        <v>0</v>
      </c>
      <c r="U112" s="16">
        <f t="shared" si="5"/>
        <v>2</v>
      </c>
    </row>
    <row r="113" spans="1:21" s="41" customFormat="1" x14ac:dyDescent="0.2">
      <c r="A113" s="17" t="s">
        <v>371</v>
      </c>
      <c r="B113" s="10" t="s">
        <v>372</v>
      </c>
      <c r="C113" s="7" t="s">
        <v>373</v>
      </c>
      <c r="D113" s="10" t="s">
        <v>374</v>
      </c>
      <c r="E113" s="9">
        <v>4</v>
      </c>
      <c r="F113" s="10" t="s">
        <v>822</v>
      </c>
      <c r="G113" s="10" t="s">
        <v>250</v>
      </c>
      <c r="H113" s="10" t="s">
        <v>373</v>
      </c>
      <c r="I113" s="11" t="s">
        <v>350</v>
      </c>
      <c r="J113" s="17" t="s">
        <v>863</v>
      </c>
      <c r="K113" s="17"/>
      <c r="L113" s="13">
        <v>1</v>
      </c>
      <c r="M113" s="14">
        <v>0.35</v>
      </c>
      <c r="N113" s="16">
        <f t="shared" si="4"/>
        <v>0.35</v>
      </c>
      <c r="O113" s="15" t="s">
        <v>12</v>
      </c>
      <c r="P113" s="16">
        <f t="shared" si="6"/>
        <v>0</v>
      </c>
      <c r="Q113" s="15" t="s">
        <v>12</v>
      </c>
      <c r="R113" s="16">
        <v>0</v>
      </c>
      <c r="S113" s="15" t="s">
        <v>81</v>
      </c>
      <c r="T113" s="16">
        <v>0.35</v>
      </c>
      <c r="U113" s="16">
        <f t="shared" si="5"/>
        <v>0.7</v>
      </c>
    </row>
    <row r="114" spans="1:21" s="41" customFormat="1" x14ac:dyDescent="0.2">
      <c r="A114" s="17" t="s">
        <v>285</v>
      </c>
      <c r="B114" s="10" t="s">
        <v>286</v>
      </c>
      <c r="C114" s="7" t="s">
        <v>287</v>
      </c>
      <c r="D114" s="10" t="s">
        <v>288</v>
      </c>
      <c r="E114" s="9">
        <v>3</v>
      </c>
      <c r="F114" s="10" t="s">
        <v>822</v>
      </c>
      <c r="G114" s="10"/>
      <c r="H114" s="10" t="s">
        <v>287</v>
      </c>
      <c r="I114" s="11"/>
      <c r="J114" s="45" t="s">
        <v>852</v>
      </c>
      <c r="K114" s="45"/>
      <c r="L114" s="13">
        <v>1</v>
      </c>
      <c r="M114" s="14">
        <v>0.87</v>
      </c>
      <c r="N114" s="16">
        <f t="shared" si="4"/>
        <v>0.87</v>
      </c>
      <c r="O114" s="15" t="s">
        <v>12</v>
      </c>
      <c r="P114" s="16">
        <f t="shared" si="6"/>
        <v>0</v>
      </c>
      <c r="Q114" s="15" t="s">
        <v>12</v>
      </c>
      <c r="R114" s="16">
        <v>0</v>
      </c>
      <c r="S114" s="15" t="s">
        <v>81</v>
      </c>
      <c r="T114" s="16">
        <v>0.87</v>
      </c>
      <c r="U114" s="16">
        <f t="shared" si="5"/>
        <v>1.74</v>
      </c>
    </row>
    <row r="115" spans="1:21" s="41" customFormat="1" x14ac:dyDescent="0.2">
      <c r="A115" s="17" t="s">
        <v>415</v>
      </c>
      <c r="B115" s="10" t="s">
        <v>416</v>
      </c>
      <c r="C115" s="7" t="s">
        <v>417</v>
      </c>
      <c r="D115" s="10" t="s">
        <v>721</v>
      </c>
      <c r="E115" s="9">
        <v>3</v>
      </c>
      <c r="F115" s="10" t="s">
        <v>822</v>
      </c>
      <c r="G115" s="10" t="s">
        <v>250</v>
      </c>
      <c r="H115" s="10" t="s">
        <v>417</v>
      </c>
      <c r="I115" s="11" t="s">
        <v>350</v>
      </c>
      <c r="J115" s="10" t="s">
        <v>869</v>
      </c>
      <c r="K115" s="10"/>
      <c r="L115" s="13">
        <v>1</v>
      </c>
      <c r="M115" s="14">
        <v>0.87</v>
      </c>
      <c r="N115" s="16">
        <f t="shared" si="4"/>
        <v>0.87</v>
      </c>
      <c r="O115" s="15" t="s">
        <v>12</v>
      </c>
      <c r="P115" s="16">
        <f t="shared" si="6"/>
        <v>0</v>
      </c>
      <c r="Q115" s="15" t="s">
        <v>12</v>
      </c>
      <c r="R115" s="16">
        <v>0</v>
      </c>
      <c r="S115" s="15" t="s">
        <v>81</v>
      </c>
      <c r="T115" s="16">
        <v>0.87</v>
      </c>
      <c r="U115" s="16">
        <f t="shared" si="5"/>
        <v>1.74</v>
      </c>
    </row>
    <row r="116" spans="1:21" s="41" customFormat="1" x14ac:dyDescent="0.2">
      <c r="A116" s="5" t="s">
        <v>459</v>
      </c>
      <c r="B116" s="10" t="s">
        <v>460</v>
      </c>
      <c r="C116" s="7" t="s">
        <v>722</v>
      </c>
      <c r="D116" s="10" t="s">
        <v>461</v>
      </c>
      <c r="E116" s="9">
        <v>1</v>
      </c>
      <c r="F116" s="18" t="s">
        <v>822</v>
      </c>
      <c r="G116" s="10" t="s">
        <v>642</v>
      </c>
      <c r="H116" s="10" t="s">
        <v>723</v>
      </c>
      <c r="I116" s="11" t="s">
        <v>688</v>
      </c>
      <c r="J116" s="17">
        <v>404420</v>
      </c>
      <c r="K116" s="17"/>
      <c r="L116" s="13">
        <v>1</v>
      </c>
      <c r="M116" s="14">
        <v>1</v>
      </c>
      <c r="N116" s="16">
        <f t="shared" si="4"/>
        <v>1</v>
      </c>
      <c r="O116" s="15" t="s">
        <v>12</v>
      </c>
      <c r="P116" s="16">
        <f t="shared" si="6"/>
        <v>0</v>
      </c>
      <c r="Q116" s="15" t="s">
        <v>12</v>
      </c>
      <c r="R116" s="16">
        <v>0</v>
      </c>
      <c r="S116" s="15" t="s">
        <v>12</v>
      </c>
      <c r="T116" s="16">
        <v>0</v>
      </c>
      <c r="U116" s="16">
        <f t="shared" si="5"/>
        <v>1</v>
      </c>
    </row>
    <row r="117" spans="1:21" s="41" customFormat="1" ht="25.5" x14ac:dyDescent="0.2">
      <c r="A117" s="17" t="s">
        <v>289</v>
      </c>
      <c r="B117" s="10" t="s">
        <v>290</v>
      </c>
      <c r="C117" s="26" t="s">
        <v>291</v>
      </c>
      <c r="D117" s="10" t="s">
        <v>292</v>
      </c>
      <c r="E117" s="9">
        <v>3</v>
      </c>
      <c r="F117" s="18" t="s">
        <v>822</v>
      </c>
      <c r="G117" s="10" t="s">
        <v>250</v>
      </c>
      <c r="H117" s="10" t="s">
        <v>293</v>
      </c>
      <c r="I117" s="11" t="s">
        <v>588</v>
      </c>
      <c r="J117" s="10" t="s">
        <v>853</v>
      </c>
      <c r="K117" s="10"/>
      <c r="L117" s="13">
        <v>2</v>
      </c>
      <c r="M117" s="14">
        <v>0.34</v>
      </c>
      <c r="N117" s="16">
        <f t="shared" si="4"/>
        <v>0.68</v>
      </c>
      <c r="O117" s="15" t="s">
        <v>12</v>
      </c>
      <c r="P117" s="16">
        <f t="shared" si="6"/>
        <v>0</v>
      </c>
      <c r="Q117" s="15" t="s">
        <v>12</v>
      </c>
      <c r="R117" s="16">
        <v>0</v>
      </c>
      <c r="S117" s="15" t="s">
        <v>12</v>
      </c>
      <c r="T117" s="16">
        <v>0</v>
      </c>
      <c r="U117" s="16">
        <f t="shared" si="5"/>
        <v>0.68</v>
      </c>
    </row>
    <row r="118" spans="1:21" s="41" customFormat="1" x14ac:dyDescent="0.2">
      <c r="A118" s="17" t="s">
        <v>437</v>
      </c>
      <c r="B118" s="10" t="s">
        <v>290</v>
      </c>
      <c r="C118" s="7" t="s">
        <v>291</v>
      </c>
      <c r="D118" s="10" t="s">
        <v>292</v>
      </c>
      <c r="E118" s="9">
        <v>3</v>
      </c>
      <c r="F118" s="10" t="s">
        <v>822</v>
      </c>
      <c r="G118" s="10" t="s">
        <v>250</v>
      </c>
      <c r="H118" s="10" t="s">
        <v>438</v>
      </c>
      <c r="I118" s="11" t="s">
        <v>294</v>
      </c>
      <c r="J118" s="10" t="s">
        <v>870</v>
      </c>
      <c r="K118" s="10"/>
      <c r="L118" s="13">
        <v>2</v>
      </c>
      <c r="M118" s="14">
        <v>0.33</v>
      </c>
      <c r="N118" s="16">
        <f t="shared" si="4"/>
        <v>0.66</v>
      </c>
      <c r="O118" s="15" t="s">
        <v>12</v>
      </c>
      <c r="P118" s="16">
        <f t="shared" si="6"/>
        <v>0</v>
      </c>
      <c r="Q118" s="15" t="s">
        <v>12</v>
      </c>
      <c r="R118" s="16">
        <v>0</v>
      </c>
      <c r="S118" s="15" t="s">
        <v>12</v>
      </c>
      <c r="T118" s="16">
        <v>0</v>
      </c>
      <c r="U118" s="16">
        <f t="shared" si="5"/>
        <v>0.66</v>
      </c>
    </row>
    <row r="119" spans="1:21" s="41" customFormat="1" x14ac:dyDescent="0.2">
      <c r="A119" s="17" t="s">
        <v>485</v>
      </c>
      <c r="B119" s="10" t="s">
        <v>290</v>
      </c>
      <c r="C119" s="7" t="s">
        <v>291</v>
      </c>
      <c r="D119" s="10" t="s">
        <v>292</v>
      </c>
      <c r="E119" s="9">
        <v>3</v>
      </c>
      <c r="F119" s="10" t="s">
        <v>822</v>
      </c>
      <c r="G119" s="10" t="s">
        <v>250</v>
      </c>
      <c r="H119" s="10" t="s">
        <v>291</v>
      </c>
      <c r="I119" s="11" t="s">
        <v>588</v>
      </c>
      <c r="J119" s="10" t="s">
        <v>853</v>
      </c>
      <c r="K119" s="10"/>
      <c r="L119" s="13">
        <v>2</v>
      </c>
      <c r="M119" s="14">
        <v>0.33</v>
      </c>
      <c r="N119" s="16">
        <f t="shared" si="4"/>
        <v>0.66</v>
      </c>
      <c r="O119" s="15" t="s">
        <v>12</v>
      </c>
      <c r="P119" s="16">
        <f t="shared" si="6"/>
        <v>0</v>
      </c>
      <c r="Q119" s="15" t="s">
        <v>12</v>
      </c>
      <c r="R119" s="16">
        <v>0</v>
      </c>
      <c r="S119" s="15" t="s">
        <v>12</v>
      </c>
      <c r="T119" s="16">
        <v>0</v>
      </c>
      <c r="U119" s="16">
        <f t="shared" si="5"/>
        <v>0.66</v>
      </c>
    </row>
    <row r="120" spans="1:21" s="41" customFormat="1" ht="25.5" x14ac:dyDescent="0.2">
      <c r="A120" s="17" t="s">
        <v>289</v>
      </c>
      <c r="B120" s="10" t="s">
        <v>295</v>
      </c>
      <c r="C120" s="7" t="s">
        <v>291</v>
      </c>
      <c r="D120" s="10" t="s">
        <v>292</v>
      </c>
      <c r="E120" s="9">
        <v>3</v>
      </c>
      <c r="F120" s="10" t="s">
        <v>822</v>
      </c>
      <c r="G120" s="10" t="s">
        <v>250</v>
      </c>
      <c r="H120" s="10" t="s">
        <v>293</v>
      </c>
      <c r="I120" s="11" t="s">
        <v>588</v>
      </c>
      <c r="J120" s="10" t="s">
        <v>853</v>
      </c>
      <c r="K120" s="10"/>
      <c r="L120" s="13">
        <v>0</v>
      </c>
      <c r="M120" s="14">
        <v>1</v>
      </c>
      <c r="N120" s="16">
        <f t="shared" si="4"/>
        <v>0</v>
      </c>
      <c r="O120" s="15" t="s">
        <v>12</v>
      </c>
      <c r="P120" s="16">
        <f t="shared" si="6"/>
        <v>0</v>
      </c>
      <c r="Q120" s="15" t="s">
        <v>12</v>
      </c>
      <c r="R120" s="16">
        <v>0</v>
      </c>
      <c r="S120" s="15" t="s">
        <v>81</v>
      </c>
      <c r="T120" s="16">
        <v>2</v>
      </c>
      <c r="U120" s="16">
        <f t="shared" si="5"/>
        <v>2</v>
      </c>
    </row>
    <row r="121" spans="1:21" s="41" customFormat="1" ht="25.5" x14ac:dyDescent="0.2">
      <c r="A121" s="17" t="s">
        <v>724</v>
      </c>
      <c r="B121" s="10" t="s">
        <v>296</v>
      </c>
      <c r="C121" s="7" t="s">
        <v>291</v>
      </c>
      <c r="D121" s="10" t="s">
        <v>292</v>
      </c>
      <c r="E121" s="9">
        <v>3</v>
      </c>
      <c r="F121" s="18" t="s">
        <v>822</v>
      </c>
      <c r="G121" s="10" t="s">
        <v>250</v>
      </c>
      <c r="H121" s="10" t="s">
        <v>293</v>
      </c>
      <c r="I121" s="11" t="s">
        <v>725</v>
      </c>
      <c r="J121" s="10" t="s">
        <v>845</v>
      </c>
      <c r="K121" s="10"/>
      <c r="L121" s="13">
        <v>0</v>
      </c>
      <c r="M121" s="14">
        <v>1</v>
      </c>
      <c r="N121" s="16">
        <f t="shared" si="4"/>
        <v>0</v>
      </c>
      <c r="O121" s="15" t="s">
        <v>12</v>
      </c>
      <c r="P121" s="16">
        <f t="shared" si="6"/>
        <v>0</v>
      </c>
      <c r="Q121" s="15" t="s">
        <v>12</v>
      </c>
      <c r="R121" s="16">
        <v>0</v>
      </c>
      <c r="S121" s="15" t="s">
        <v>81</v>
      </c>
      <c r="T121" s="16">
        <v>2</v>
      </c>
      <c r="U121" s="16">
        <f t="shared" si="5"/>
        <v>2</v>
      </c>
    </row>
    <row r="122" spans="1:21" s="41" customFormat="1" x14ac:dyDescent="0.2">
      <c r="A122" s="5" t="s">
        <v>169</v>
      </c>
      <c r="B122" s="10" t="s">
        <v>170</v>
      </c>
      <c r="C122" s="7" t="s">
        <v>171</v>
      </c>
      <c r="D122" s="10" t="s">
        <v>172</v>
      </c>
      <c r="E122" s="9">
        <v>3</v>
      </c>
      <c r="F122" s="10" t="s">
        <v>141</v>
      </c>
      <c r="G122" s="10" t="s">
        <v>618</v>
      </c>
      <c r="H122" s="10" t="s">
        <v>726</v>
      </c>
      <c r="I122" s="11" t="s">
        <v>143</v>
      </c>
      <c r="J122" s="10">
        <v>503201</v>
      </c>
      <c r="K122" s="10"/>
      <c r="L122" s="13">
        <v>1</v>
      </c>
      <c r="M122" s="14">
        <v>1</v>
      </c>
      <c r="N122" s="16">
        <f t="shared" si="4"/>
        <v>1</v>
      </c>
      <c r="O122" s="15" t="s">
        <v>12</v>
      </c>
      <c r="P122" s="16">
        <f t="shared" si="6"/>
        <v>0</v>
      </c>
      <c r="Q122" s="15" t="s">
        <v>12</v>
      </c>
      <c r="R122" s="16">
        <v>0</v>
      </c>
      <c r="S122" s="15" t="s">
        <v>12</v>
      </c>
      <c r="T122" s="16">
        <v>0</v>
      </c>
      <c r="U122" s="16">
        <f t="shared" si="5"/>
        <v>1</v>
      </c>
    </row>
    <row r="123" spans="1:21" s="41" customFormat="1" x14ac:dyDescent="0.2">
      <c r="A123" s="5" t="s">
        <v>116</v>
      </c>
      <c r="B123" s="10" t="s">
        <v>103</v>
      </c>
      <c r="C123" s="7" t="s">
        <v>117</v>
      </c>
      <c r="D123" s="10" t="s">
        <v>104</v>
      </c>
      <c r="E123" s="9">
        <v>1</v>
      </c>
      <c r="F123" s="10" t="s">
        <v>71</v>
      </c>
      <c r="G123" s="10" t="s">
        <v>659</v>
      </c>
      <c r="H123" s="10" t="s">
        <v>118</v>
      </c>
      <c r="I123" s="11" t="s">
        <v>661</v>
      </c>
      <c r="J123" s="10" t="s">
        <v>119</v>
      </c>
      <c r="K123" s="10"/>
      <c r="L123" s="13">
        <v>1</v>
      </c>
      <c r="M123" s="14">
        <v>0.5</v>
      </c>
      <c r="N123" s="16">
        <f t="shared" si="4"/>
        <v>0.5</v>
      </c>
      <c r="O123" s="15" t="s">
        <v>81</v>
      </c>
      <c r="P123" s="16">
        <f t="shared" si="6"/>
        <v>0.5</v>
      </c>
      <c r="Q123" s="15" t="s">
        <v>12</v>
      </c>
      <c r="R123" s="16">
        <v>0</v>
      </c>
      <c r="S123" s="15" t="s">
        <v>12</v>
      </c>
      <c r="T123" s="16">
        <v>0</v>
      </c>
      <c r="U123" s="16">
        <f t="shared" si="5"/>
        <v>1</v>
      </c>
    </row>
    <row r="124" spans="1:21" s="41" customFormat="1" ht="25.5" x14ac:dyDescent="0.2">
      <c r="A124" s="5" t="s">
        <v>102</v>
      </c>
      <c r="B124" s="10" t="s">
        <v>727</v>
      </c>
      <c r="C124" s="7" t="s">
        <v>117</v>
      </c>
      <c r="D124" s="10" t="s">
        <v>104</v>
      </c>
      <c r="E124" s="9">
        <v>1</v>
      </c>
      <c r="F124" s="10" t="s">
        <v>71</v>
      </c>
      <c r="G124" s="10" t="s">
        <v>659</v>
      </c>
      <c r="H124" s="10" t="s">
        <v>728</v>
      </c>
      <c r="I124" s="11" t="s">
        <v>661</v>
      </c>
      <c r="J124" s="10" t="s">
        <v>105</v>
      </c>
      <c r="K124" s="10"/>
      <c r="L124" s="13">
        <v>1</v>
      </c>
      <c r="M124" s="14">
        <v>0.5</v>
      </c>
      <c r="N124" s="16">
        <f t="shared" si="4"/>
        <v>0.5</v>
      </c>
      <c r="O124" s="15" t="s">
        <v>81</v>
      </c>
      <c r="P124" s="16">
        <f t="shared" si="6"/>
        <v>0.5</v>
      </c>
      <c r="Q124" s="15" t="s">
        <v>12</v>
      </c>
      <c r="R124" s="16">
        <v>0</v>
      </c>
      <c r="S124" s="15" t="s">
        <v>12</v>
      </c>
      <c r="T124" s="16">
        <v>0</v>
      </c>
      <c r="U124" s="16">
        <f t="shared" si="5"/>
        <v>1</v>
      </c>
    </row>
    <row r="125" spans="1:21" s="41" customFormat="1" x14ac:dyDescent="0.2">
      <c r="A125" s="17" t="s">
        <v>228</v>
      </c>
      <c r="B125" s="10" t="s">
        <v>229</v>
      </c>
      <c r="C125" s="7" t="s">
        <v>230</v>
      </c>
      <c r="D125" s="10" t="s">
        <v>231</v>
      </c>
      <c r="E125" s="9">
        <v>1</v>
      </c>
      <c r="F125" s="10" t="s">
        <v>208</v>
      </c>
      <c r="G125" s="10" t="s">
        <v>165</v>
      </c>
      <c r="H125" s="10" t="s">
        <v>232</v>
      </c>
      <c r="I125" s="11" t="s">
        <v>233</v>
      </c>
      <c r="J125" s="17">
        <v>908000</v>
      </c>
      <c r="K125" s="17"/>
      <c r="L125" s="13">
        <v>1</v>
      </c>
      <c r="M125" s="14">
        <v>1</v>
      </c>
      <c r="N125" s="16">
        <f t="shared" si="4"/>
        <v>1</v>
      </c>
      <c r="O125" s="15" t="s">
        <v>12</v>
      </c>
      <c r="P125" s="16">
        <f t="shared" si="6"/>
        <v>0</v>
      </c>
      <c r="Q125" s="15" t="s">
        <v>12</v>
      </c>
      <c r="R125" s="16">
        <v>0</v>
      </c>
      <c r="S125" s="15" t="s">
        <v>12</v>
      </c>
      <c r="T125" s="16">
        <v>0</v>
      </c>
      <c r="U125" s="16">
        <f t="shared" si="5"/>
        <v>1</v>
      </c>
    </row>
    <row r="126" spans="1:21" s="41" customFormat="1" x14ac:dyDescent="0.2">
      <c r="A126" s="5" t="s">
        <v>336</v>
      </c>
      <c r="B126" s="10" t="s">
        <v>337</v>
      </c>
      <c r="C126" s="7" t="s">
        <v>338</v>
      </c>
      <c r="D126" s="10" t="s">
        <v>339</v>
      </c>
      <c r="E126" s="9">
        <v>1</v>
      </c>
      <c r="F126" s="10" t="s">
        <v>822</v>
      </c>
      <c r="G126" s="10" t="s">
        <v>255</v>
      </c>
      <c r="H126" s="10" t="s">
        <v>340</v>
      </c>
      <c r="I126" s="11" t="s">
        <v>729</v>
      </c>
      <c r="J126" s="10">
        <v>403500</v>
      </c>
      <c r="K126" s="10"/>
      <c r="L126" s="13">
        <v>2</v>
      </c>
      <c r="M126" s="14">
        <v>0.5</v>
      </c>
      <c r="N126" s="16">
        <f t="shared" si="4"/>
        <v>1</v>
      </c>
      <c r="O126" s="15" t="s">
        <v>12</v>
      </c>
      <c r="P126" s="16">
        <f t="shared" si="6"/>
        <v>0</v>
      </c>
      <c r="Q126" s="15" t="s">
        <v>12</v>
      </c>
      <c r="R126" s="16">
        <v>0</v>
      </c>
      <c r="S126" s="15" t="s">
        <v>12</v>
      </c>
      <c r="T126" s="16">
        <v>0</v>
      </c>
      <c r="U126" s="16">
        <f t="shared" si="5"/>
        <v>1</v>
      </c>
    </row>
    <row r="127" spans="1:21" s="41" customFormat="1" x14ac:dyDescent="0.2">
      <c r="A127" s="17" t="s">
        <v>472</v>
      </c>
      <c r="B127" s="10" t="s">
        <v>337</v>
      </c>
      <c r="C127" s="7" t="s">
        <v>338</v>
      </c>
      <c r="D127" s="10" t="s">
        <v>339</v>
      </c>
      <c r="E127" s="9">
        <v>1</v>
      </c>
      <c r="F127" s="10" t="s">
        <v>822</v>
      </c>
      <c r="G127" s="10" t="s">
        <v>250</v>
      </c>
      <c r="H127" s="10" t="s">
        <v>473</v>
      </c>
      <c r="I127" s="11" t="s">
        <v>252</v>
      </c>
      <c r="J127" s="17">
        <v>406550</v>
      </c>
      <c r="K127" s="17"/>
      <c r="L127" s="13">
        <v>2</v>
      </c>
      <c r="M127" s="14">
        <v>0.5</v>
      </c>
      <c r="N127" s="16">
        <f t="shared" si="4"/>
        <v>1</v>
      </c>
      <c r="O127" s="15" t="s">
        <v>12</v>
      </c>
      <c r="P127" s="16">
        <f t="shared" si="6"/>
        <v>0</v>
      </c>
      <c r="Q127" s="15" t="s">
        <v>12</v>
      </c>
      <c r="R127" s="16">
        <v>0</v>
      </c>
      <c r="S127" s="15" t="s">
        <v>12</v>
      </c>
      <c r="T127" s="16">
        <v>0</v>
      </c>
      <c r="U127" s="16">
        <f t="shared" si="5"/>
        <v>1</v>
      </c>
    </row>
    <row r="128" spans="1:21" s="41" customFormat="1" x14ac:dyDescent="0.2">
      <c r="A128" s="17" t="s">
        <v>410</v>
      </c>
      <c r="B128" s="10" t="s">
        <v>413</v>
      </c>
      <c r="C128" s="7" t="s">
        <v>338</v>
      </c>
      <c r="D128" s="10" t="s">
        <v>339</v>
      </c>
      <c r="E128" s="9">
        <v>1</v>
      </c>
      <c r="F128" s="18" t="s">
        <v>822</v>
      </c>
      <c r="G128" s="10" t="s">
        <v>250</v>
      </c>
      <c r="H128" s="10" t="s">
        <v>412</v>
      </c>
      <c r="I128" s="11" t="s">
        <v>586</v>
      </c>
      <c r="J128" s="10" t="s">
        <v>868</v>
      </c>
      <c r="K128" s="10"/>
      <c r="L128" s="13">
        <v>2</v>
      </c>
      <c r="M128" s="14">
        <v>1</v>
      </c>
      <c r="N128" s="16">
        <f t="shared" si="4"/>
        <v>2</v>
      </c>
      <c r="O128" s="15" t="s">
        <v>12</v>
      </c>
      <c r="P128" s="16">
        <f t="shared" si="6"/>
        <v>0</v>
      </c>
      <c r="Q128" s="15" t="s">
        <v>12</v>
      </c>
      <c r="R128" s="16">
        <v>0</v>
      </c>
      <c r="S128" s="15" t="s">
        <v>12</v>
      </c>
      <c r="T128" s="16">
        <v>0</v>
      </c>
      <c r="U128" s="16">
        <f t="shared" si="5"/>
        <v>2</v>
      </c>
    </row>
    <row r="129" spans="1:21" s="41" customFormat="1" x14ac:dyDescent="0.2">
      <c r="A129" s="17" t="s">
        <v>730</v>
      </c>
      <c r="B129" s="10" t="s">
        <v>411</v>
      </c>
      <c r="C129" s="7" t="s">
        <v>338</v>
      </c>
      <c r="D129" s="10" t="s">
        <v>339</v>
      </c>
      <c r="E129" s="9">
        <v>1</v>
      </c>
      <c r="F129" s="10" t="s">
        <v>822</v>
      </c>
      <c r="G129" s="10" t="s">
        <v>250</v>
      </c>
      <c r="H129" s="10" t="s">
        <v>412</v>
      </c>
      <c r="I129" s="11" t="s">
        <v>725</v>
      </c>
      <c r="J129" s="10" t="s">
        <v>847</v>
      </c>
      <c r="K129" s="10"/>
      <c r="L129" s="13">
        <v>2</v>
      </c>
      <c r="M129" s="14">
        <v>1</v>
      </c>
      <c r="N129" s="16">
        <f t="shared" si="4"/>
        <v>2</v>
      </c>
      <c r="O129" s="15" t="s">
        <v>12</v>
      </c>
      <c r="P129" s="16">
        <f t="shared" si="6"/>
        <v>0</v>
      </c>
      <c r="Q129" s="15" t="s">
        <v>12</v>
      </c>
      <c r="R129" s="16">
        <v>0</v>
      </c>
      <c r="S129" s="15" t="s">
        <v>12</v>
      </c>
      <c r="T129" s="16">
        <v>0</v>
      </c>
      <c r="U129" s="16">
        <f t="shared" si="5"/>
        <v>2</v>
      </c>
    </row>
    <row r="130" spans="1:21" s="41" customFormat="1" ht="25.5" x14ac:dyDescent="0.2">
      <c r="A130" s="17" t="s">
        <v>47</v>
      </c>
      <c r="B130" s="10" t="s">
        <v>48</v>
      </c>
      <c r="C130" s="7" t="s">
        <v>49</v>
      </c>
      <c r="D130" s="10" t="s">
        <v>50</v>
      </c>
      <c r="E130" s="9">
        <v>3</v>
      </c>
      <c r="F130" s="10" t="s">
        <v>45</v>
      </c>
      <c r="G130" s="10" t="s">
        <v>51</v>
      </c>
      <c r="H130" s="10" t="s">
        <v>52</v>
      </c>
      <c r="I130" s="11" t="s">
        <v>53</v>
      </c>
      <c r="J130" s="10">
        <v>904100</v>
      </c>
      <c r="K130" s="10"/>
      <c r="L130" s="13">
        <v>2</v>
      </c>
      <c r="M130" s="14">
        <v>0.33329999999999999</v>
      </c>
      <c r="N130" s="16">
        <f t="shared" si="4"/>
        <v>0.66659999999999997</v>
      </c>
      <c r="O130" s="15" t="s">
        <v>12</v>
      </c>
      <c r="P130" s="16">
        <f t="shared" si="6"/>
        <v>0</v>
      </c>
      <c r="Q130" s="15" t="s">
        <v>12</v>
      </c>
      <c r="R130" s="16">
        <v>0</v>
      </c>
      <c r="S130" s="15" t="s">
        <v>12</v>
      </c>
      <c r="T130" s="16">
        <v>0</v>
      </c>
      <c r="U130" s="16">
        <f t="shared" si="5"/>
        <v>0.66659999999999997</v>
      </c>
    </row>
    <row r="131" spans="1:21" s="41" customFormat="1" x14ac:dyDescent="0.2">
      <c r="A131" s="5" t="s">
        <v>218</v>
      </c>
      <c r="B131" s="10" t="s">
        <v>48</v>
      </c>
      <c r="C131" s="7" t="s">
        <v>49</v>
      </c>
      <c r="D131" s="10" t="s">
        <v>50</v>
      </c>
      <c r="E131" s="9">
        <v>3</v>
      </c>
      <c r="F131" s="10" t="s">
        <v>208</v>
      </c>
      <c r="G131" s="10" t="s">
        <v>165</v>
      </c>
      <c r="H131" s="10" t="s">
        <v>209</v>
      </c>
      <c r="I131" s="11" t="s">
        <v>219</v>
      </c>
      <c r="J131" s="10">
        <v>905300</v>
      </c>
      <c r="K131" s="10"/>
      <c r="L131" s="13">
        <v>2</v>
      </c>
      <c r="M131" s="14">
        <v>0.33329999999999999</v>
      </c>
      <c r="N131" s="16">
        <f t="shared" si="4"/>
        <v>0.66659999999999997</v>
      </c>
      <c r="O131" s="15" t="s">
        <v>12</v>
      </c>
      <c r="P131" s="16">
        <f t="shared" si="6"/>
        <v>0</v>
      </c>
      <c r="Q131" s="15" t="s">
        <v>12</v>
      </c>
      <c r="R131" s="16">
        <v>0</v>
      </c>
      <c r="S131" s="15" t="s">
        <v>12</v>
      </c>
      <c r="T131" s="16">
        <v>0</v>
      </c>
      <c r="U131" s="16">
        <f t="shared" si="5"/>
        <v>0.66659999999999997</v>
      </c>
    </row>
    <row r="132" spans="1:21" s="41" customFormat="1" x14ac:dyDescent="0.2">
      <c r="A132" s="17" t="s">
        <v>54</v>
      </c>
      <c r="B132" s="10" t="s">
        <v>48</v>
      </c>
      <c r="C132" s="7" t="s">
        <v>49</v>
      </c>
      <c r="D132" s="10" t="s">
        <v>50</v>
      </c>
      <c r="E132" s="9">
        <v>3</v>
      </c>
      <c r="F132" s="10" t="s">
        <v>45</v>
      </c>
      <c r="G132" s="10" t="s">
        <v>55</v>
      </c>
      <c r="H132" s="10" t="s">
        <v>56</v>
      </c>
      <c r="I132" s="11" t="s">
        <v>57</v>
      </c>
      <c r="J132" s="10">
        <v>902211</v>
      </c>
      <c r="K132" s="10"/>
      <c r="L132" s="13">
        <v>2</v>
      </c>
      <c r="M132" s="14">
        <v>0.33339999999999997</v>
      </c>
      <c r="N132" s="16">
        <f t="shared" ref="N132:N196" si="7">L132*M132</f>
        <v>0.66679999999999995</v>
      </c>
      <c r="O132" s="15" t="s">
        <v>12</v>
      </c>
      <c r="P132" s="16">
        <f t="shared" si="6"/>
        <v>0</v>
      </c>
      <c r="Q132" s="15" t="s">
        <v>12</v>
      </c>
      <c r="R132" s="16">
        <v>0</v>
      </c>
      <c r="S132" s="15" t="s">
        <v>12</v>
      </c>
      <c r="T132" s="16">
        <v>0</v>
      </c>
      <c r="U132" s="16">
        <f t="shared" ref="U132:U196" si="8">N132+P132+R132+T132</f>
        <v>0.66679999999999995</v>
      </c>
    </row>
    <row r="133" spans="1:21" s="41" customFormat="1" ht="25.5" x14ac:dyDescent="0.2">
      <c r="A133" s="5" t="s">
        <v>59</v>
      </c>
      <c r="B133" s="10" t="s">
        <v>731</v>
      </c>
      <c r="C133" s="7" t="s">
        <v>49</v>
      </c>
      <c r="D133" s="10" t="s">
        <v>50</v>
      </c>
      <c r="E133" s="9">
        <v>3</v>
      </c>
      <c r="F133" s="10" t="s">
        <v>45</v>
      </c>
      <c r="G133" s="10" t="s">
        <v>732</v>
      </c>
      <c r="H133" s="10" t="s">
        <v>732</v>
      </c>
      <c r="I133" s="11" t="s">
        <v>53</v>
      </c>
      <c r="J133" s="10">
        <v>904500</v>
      </c>
      <c r="K133" s="10"/>
      <c r="L133" s="13">
        <v>2</v>
      </c>
      <c r="M133" s="14">
        <v>1</v>
      </c>
      <c r="N133" s="16">
        <f t="shared" si="7"/>
        <v>2</v>
      </c>
      <c r="O133" s="15" t="s">
        <v>12</v>
      </c>
      <c r="P133" s="16">
        <f t="shared" si="6"/>
        <v>0</v>
      </c>
      <c r="Q133" s="15" t="s">
        <v>12</v>
      </c>
      <c r="R133" s="16">
        <v>0</v>
      </c>
      <c r="S133" s="15" t="s">
        <v>12</v>
      </c>
      <c r="T133" s="16">
        <v>0</v>
      </c>
      <c r="U133" s="16">
        <f t="shared" si="8"/>
        <v>2</v>
      </c>
    </row>
    <row r="134" spans="1:21" s="41" customFormat="1" x14ac:dyDescent="0.2">
      <c r="A134" s="17" t="s">
        <v>351</v>
      </c>
      <c r="B134" s="10" t="s">
        <v>352</v>
      </c>
      <c r="C134" s="7" t="s">
        <v>353</v>
      </c>
      <c r="D134" s="10" t="s">
        <v>354</v>
      </c>
      <c r="E134" s="9">
        <v>1</v>
      </c>
      <c r="F134" s="10" t="s">
        <v>822</v>
      </c>
      <c r="G134" s="10" t="s">
        <v>250</v>
      </c>
      <c r="H134" s="10" t="s">
        <v>353</v>
      </c>
      <c r="I134" s="11" t="s">
        <v>350</v>
      </c>
      <c r="J134" s="17" t="s">
        <v>858</v>
      </c>
      <c r="K134" s="17"/>
      <c r="L134" s="13">
        <v>1</v>
      </c>
      <c r="M134" s="14">
        <v>0.87</v>
      </c>
      <c r="N134" s="16">
        <f t="shared" si="7"/>
        <v>0.87</v>
      </c>
      <c r="O134" s="15" t="s">
        <v>12</v>
      </c>
      <c r="P134" s="16">
        <f t="shared" si="6"/>
        <v>0</v>
      </c>
      <c r="Q134" s="15" t="s">
        <v>12</v>
      </c>
      <c r="R134" s="16">
        <v>0</v>
      </c>
      <c r="S134" s="15" t="s">
        <v>81</v>
      </c>
      <c r="T134" s="16">
        <v>0.87</v>
      </c>
      <c r="U134" s="16">
        <f t="shared" si="8"/>
        <v>1.74</v>
      </c>
    </row>
    <row r="135" spans="1:21" s="41" customFormat="1" x14ac:dyDescent="0.2">
      <c r="A135" s="17" t="s">
        <v>451</v>
      </c>
      <c r="B135" s="10" t="s">
        <v>452</v>
      </c>
      <c r="C135" s="7" t="s">
        <v>453</v>
      </c>
      <c r="D135" s="10" t="s">
        <v>454</v>
      </c>
      <c r="E135" s="9">
        <v>3</v>
      </c>
      <c r="F135" s="18" t="s">
        <v>822</v>
      </c>
      <c r="G135" s="10" t="s">
        <v>250</v>
      </c>
      <c r="H135" s="10" t="s">
        <v>455</v>
      </c>
      <c r="I135" s="11" t="s">
        <v>456</v>
      </c>
      <c r="J135" s="17" t="s">
        <v>872</v>
      </c>
      <c r="K135" s="17"/>
      <c r="L135" s="13">
        <v>2</v>
      </c>
      <c r="M135" s="14">
        <v>0.8</v>
      </c>
      <c r="N135" s="16">
        <f t="shared" si="7"/>
        <v>1.6</v>
      </c>
      <c r="O135" s="15" t="s">
        <v>12</v>
      </c>
      <c r="P135" s="16">
        <f t="shared" si="6"/>
        <v>0</v>
      </c>
      <c r="Q135" s="15" t="s">
        <v>12</v>
      </c>
      <c r="R135" s="16">
        <v>0</v>
      </c>
      <c r="S135" s="15" t="s">
        <v>12</v>
      </c>
      <c r="T135" s="16">
        <v>0</v>
      </c>
      <c r="U135" s="16">
        <f t="shared" si="8"/>
        <v>1.6</v>
      </c>
    </row>
    <row r="136" spans="1:21" s="41" customFormat="1" x14ac:dyDescent="0.2">
      <c r="A136" s="17" t="s">
        <v>483</v>
      </c>
      <c r="B136" s="10" t="s">
        <v>452</v>
      </c>
      <c r="C136" s="7" t="s">
        <v>453</v>
      </c>
      <c r="D136" s="10" t="s">
        <v>454</v>
      </c>
      <c r="E136" s="9">
        <v>3</v>
      </c>
      <c r="F136" s="10" t="s">
        <v>822</v>
      </c>
      <c r="G136" s="10" t="s">
        <v>250</v>
      </c>
      <c r="H136" s="10" t="s">
        <v>484</v>
      </c>
      <c r="I136" s="11" t="s">
        <v>252</v>
      </c>
      <c r="J136" s="17" t="s">
        <v>853</v>
      </c>
      <c r="K136" s="17"/>
      <c r="L136" s="13">
        <v>2</v>
      </c>
      <c r="M136" s="14">
        <v>0.2</v>
      </c>
      <c r="N136" s="16">
        <f t="shared" si="7"/>
        <v>0.4</v>
      </c>
      <c r="O136" s="15" t="s">
        <v>12</v>
      </c>
      <c r="P136" s="16">
        <f t="shared" si="6"/>
        <v>0</v>
      </c>
      <c r="Q136" s="15" t="s">
        <v>12</v>
      </c>
      <c r="R136" s="16">
        <v>0</v>
      </c>
      <c r="S136" s="15" t="s">
        <v>12</v>
      </c>
      <c r="T136" s="16">
        <v>0</v>
      </c>
      <c r="U136" s="16">
        <f t="shared" si="8"/>
        <v>0.4</v>
      </c>
    </row>
    <row r="137" spans="1:21" s="41" customFormat="1" x14ac:dyDescent="0.2">
      <c r="A137" s="17" t="s">
        <v>451</v>
      </c>
      <c r="B137" s="10" t="s">
        <v>457</v>
      </c>
      <c r="C137" s="7" t="s">
        <v>453</v>
      </c>
      <c r="D137" s="10" t="s">
        <v>454</v>
      </c>
      <c r="E137" s="9">
        <v>3</v>
      </c>
      <c r="F137" s="10" t="s">
        <v>822</v>
      </c>
      <c r="G137" s="10" t="s">
        <v>250</v>
      </c>
      <c r="H137" s="10" t="s">
        <v>455</v>
      </c>
      <c r="I137" s="11" t="s">
        <v>456</v>
      </c>
      <c r="J137" s="17" t="s">
        <v>872</v>
      </c>
      <c r="K137" s="17"/>
      <c r="L137" s="13">
        <v>0</v>
      </c>
      <c r="M137" s="14">
        <v>0.8</v>
      </c>
      <c r="N137" s="16">
        <f t="shared" si="7"/>
        <v>0</v>
      </c>
      <c r="O137" s="15" t="s">
        <v>12</v>
      </c>
      <c r="P137" s="16">
        <f t="shared" si="6"/>
        <v>0</v>
      </c>
      <c r="Q137" s="15" t="s">
        <v>12</v>
      </c>
      <c r="R137" s="16">
        <v>0</v>
      </c>
      <c r="S137" s="15" t="s">
        <v>81</v>
      </c>
      <c r="T137" s="16">
        <v>1.6</v>
      </c>
      <c r="U137" s="16">
        <f t="shared" si="8"/>
        <v>1.6</v>
      </c>
    </row>
    <row r="138" spans="1:21" s="41" customFormat="1" x14ac:dyDescent="0.2">
      <c r="A138" s="17" t="s">
        <v>483</v>
      </c>
      <c r="B138" s="10" t="s">
        <v>457</v>
      </c>
      <c r="C138" s="7" t="s">
        <v>453</v>
      </c>
      <c r="D138" s="10" t="s">
        <v>454</v>
      </c>
      <c r="E138" s="9">
        <v>3</v>
      </c>
      <c r="F138" s="18" t="s">
        <v>822</v>
      </c>
      <c r="G138" s="10" t="s">
        <v>250</v>
      </c>
      <c r="H138" s="10" t="s">
        <v>484</v>
      </c>
      <c r="I138" s="11" t="s">
        <v>252</v>
      </c>
      <c r="J138" s="17" t="s">
        <v>877</v>
      </c>
      <c r="K138" s="17"/>
      <c r="L138" s="13">
        <v>0</v>
      </c>
      <c r="M138" s="14">
        <v>0.2</v>
      </c>
      <c r="N138" s="16">
        <f t="shared" si="7"/>
        <v>0</v>
      </c>
      <c r="O138" s="15" t="s">
        <v>12</v>
      </c>
      <c r="P138" s="16">
        <f t="shared" si="6"/>
        <v>0</v>
      </c>
      <c r="Q138" s="15" t="s">
        <v>12</v>
      </c>
      <c r="R138" s="16">
        <v>0</v>
      </c>
      <c r="S138" s="15" t="s">
        <v>81</v>
      </c>
      <c r="T138" s="16">
        <v>0.4</v>
      </c>
      <c r="U138" s="16">
        <f t="shared" si="8"/>
        <v>0.4</v>
      </c>
    </row>
    <row r="139" spans="1:21" s="41" customFormat="1" x14ac:dyDescent="0.2">
      <c r="A139" s="17" t="s">
        <v>733</v>
      </c>
      <c r="B139" s="10" t="s">
        <v>458</v>
      </c>
      <c r="C139" s="7" t="s">
        <v>453</v>
      </c>
      <c r="D139" s="10" t="s">
        <v>454</v>
      </c>
      <c r="E139" s="9">
        <v>3</v>
      </c>
      <c r="F139" s="18" t="s">
        <v>822</v>
      </c>
      <c r="G139" s="10" t="s">
        <v>250</v>
      </c>
      <c r="H139" s="10" t="s">
        <v>455</v>
      </c>
      <c r="I139" s="11" t="s">
        <v>586</v>
      </c>
      <c r="J139" s="10" t="s">
        <v>851</v>
      </c>
      <c r="K139" s="10"/>
      <c r="L139" s="13">
        <v>0</v>
      </c>
      <c r="M139" s="14">
        <v>0.8</v>
      </c>
      <c r="N139" s="16">
        <f t="shared" si="7"/>
        <v>0</v>
      </c>
      <c r="O139" s="15" t="s">
        <v>12</v>
      </c>
      <c r="P139" s="16">
        <f t="shared" si="6"/>
        <v>0</v>
      </c>
      <c r="Q139" s="15" t="s">
        <v>12</v>
      </c>
      <c r="R139" s="16">
        <v>0</v>
      </c>
      <c r="S139" s="15" t="s">
        <v>81</v>
      </c>
      <c r="T139" s="16">
        <v>1.6</v>
      </c>
      <c r="U139" s="16">
        <f t="shared" si="8"/>
        <v>1.6</v>
      </c>
    </row>
    <row r="140" spans="1:21" s="41" customFormat="1" x14ac:dyDescent="0.2">
      <c r="A140" s="17" t="s">
        <v>483</v>
      </c>
      <c r="B140" s="10" t="s">
        <v>458</v>
      </c>
      <c r="C140" s="7" t="s">
        <v>453</v>
      </c>
      <c r="D140" s="10" t="s">
        <v>454</v>
      </c>
      <c r="E140" s="9">
        <v>3</v>
      </c>
      <c r="F140" s="10" t="s">
        <v>822</v>
      </c>
      <c r="G140" s="10" t="s">
        <v>250</v>
      </c>
      <c r="H140" s="10" t="s">
        <v>484</v>
      </c>
      <c r="I140" s="11" t="s">
        <v>252</v>
      </c>
      <c r="J140" s="17" t="s">
        <v>877</v>
      </c>
      <c r="K140" s="17"/>
      <c r="L140" s="13">
        <v>0</v>
      </c>
      <c r="M140" s="14">
        <v>0.2</v>
      </c>
      <c r="N140" s="16">
        <f t="shared" si="7"/>
        <v>0</v>
      </c>
      <c r="O140" s="15" t="s">
        <v>12</v>
      </c>
      <c r="P140" s="16">
        <f t="shared" si="6"/>
        <v>0</v>
      </c>
      <c r="Q140" s="15" t="s">
        <v>12</v>
      </c>
      <c r="R140" s="16">
        <v>0</v>
      </c>
      <c r="S140" s="15" t="s">
        <v>81</v>
      </c>
      <c r="T140" s="16">
        <v>0.4</v>
      </c>
      <c r="U140" s="16">
        <f t="shared" si="8"/>
        <v>0.4</v>
      </c>
    </row>
    <row r="141" spans="1:21" s="41" customFormat="1" x14ac:dyDescent="0.2">
      <c r="A141" s="5" t="s">
        <v>131</v>
      </c>
      <c r="B141" s="10" t="s">
        <v>132</v>
      </c>
      <c r="C141" s="7" t="s">
        <v>133</v>
      </c>
      <c r="D141" s="10" t="s">
        <v>134</v>
      </c>
      <c r="E141" s="9">
        <v>3</v>
      </c>
      <c r="F141" s="10" t="s">
        <v>71</v>
      </c>
      <c r="G141" s="10" t="s">
        <v>659</v>
      </c>
      <c r="H141" s="10" t="s">
        <v>135</v>
      </c>
      <c r="I141" s="11" t="s">
        <v>661</v>
      </c>
      <c r="J141" s="10" t="s">
        <v>136</v>
      </c>
      <c r="K141" s="10"/>
      <c r="L141" s="13">
        <v>1</v>
      </c>
      <c r="M141" s="14">
        <v>1</v>
      </c>
      <c r="N141" s="16">
        <f t="shared" si="7"/>
        <v>1</v>
      </c>
      <c r="O141" s="15" t="s">
        <v>81</v>
      </c>
      <c r="P141" s="16">
        <f t="shared" si="6"/>
        <v>1</v>
      </c>
      <c r="Q141" s="15" t="s">
        <v>12</v>
      </c>
      <c r="R141" s="16">
        <v>0</v>
      </c>
      <c r="S141" s="15" t="s">
        <v>12</v>
      </c>
      <c r="T141" s="16">
        <v>0</v>
      </c>
      <c r="U141" s="16">
        <f t="shared" si="8"/>
        <v>2</v>
      </c>
    </row>
    <row r="142" spans="1:21" s="41" customFormat="1" ht="25.5" x14ac:dyDescent="0.2">
      <c r="A142" s="5" t="s">
        <v>389</v>
      </c>
      <c r="B142" s="10" t="s">
        <v>390</v>
      </c>
      <c r="C142" s="7" t="s">
        <v>391</v>
      </c>
      <c r="D142" s="10" t="s">
        <v>392</v>
      </c>
      <c r="E142" s="9">
        <v>2</v>
      </c>
      <c r="F142" s="10" t="s">
        <v>822</v>
      </c>
      <c r="G142" s="10" t="s">
        <v>642</v>
      </c>
      <c r="H142" s="10" t="s">
        <v>734</v>
      </c>
      <c r="I142" s="11" t="s">
        <v>735</v>
      </c>
      <c r="J142" s="17" t="s">
        <v>736</v>
      </c>
      <c r="K142" s="17"/>
      <c r="L142" s="13">
        <v>1</v>
      </c>
      <c r="M142" s="14">
        <v>0.15</v>
      </c>
      <c r="N142" s="16">
        <f t="shared" si="7"/>
        <v>0.15</v>
      </c>
      <c r="O142" s="15" t="s">
        <v>12</v>
      </c>
      <c r="P142" s="16">
        <f t="shared" si="6"/>
        <v>0</v>
      </c>
      <c r="Q142" s="15" t="s">
        <v>12</v>
      </c>
      <c r="R142" s="16">
        <v>0</v>
      </c>
      <c r="S142" s="15" t="s">
        <v>12</v>
      </c>
      <c r="T142" s="16">
        <v>0</v>
      </c>
      <c r="U142" s="16">
        <f t="shared" si="8"/>
        <v>0.15</v>
      </c>
    </row>
    <row r="143" spans="1:21" s="41" customFormat="1" x14ac:dyDescent="0.2">
      <c r="A143" s="5" t="s">
        <v>282</v>
      </c>
      <c r="B143" s="10" t="s">
        <v>390</v>
      </c>
      <c r="C143" s="7" t="s">
        <v>420</v>
      </c>
      <c r="D143" s="10" t="s">
        <v>392</v>
      </c>
      <c r="E143" s="9">
        <v>3</v>
      </c>
      <c r="F143" s="10" t="s">
        <v>822</v>
      </c>
      <c r="G143" s="10" t="s">
        <v>642</v>
      </c>
      <c r="H143" s="10" t="s">
        <v>737</v>
      </c>
      <c r="I143" s="11" t="s">
        <v>735</v>
      </c>
      <c r="J143" s="10">
        <v>403370</v>
      </c>
      <c r="K143" s="10"/>
      <c r="L143" s="13">
        <v>1</v>
      </c>
      <c r="M143" s="14">
        <v>0.05</v>
      </c>
      <c r="N143" s="16">
        <f t="shared" si="7"/>
        <v>0.05</v>
      </c>
      <c r="O143" s="15" t="s">
        <v>12</v>
      </c>
      <c r="P143" s="16">
        <f t="shared" si="6"/>
        <v>0</v>
      </c>
      <c r="Q143" s="15" t="s">
        <v>12</v>
      </c>
      <c r="R143" s="16">
        <v>0</v>
      </c>
      <c r="S143" s="15" t="s">
        <v>12</v>
      </c>
      <c r="T143" s="16">
        <v>0</v>
      </c>
      <c r="U143" s="16">
        <f t="shared" si="8"/>
        <v>0.05</v>
      </c>
    </row>
    <row r="144" spans="1:21" s="41" customFormat="1" x14ac:dyDescent="0.2">
      <c r="A144" s="5" t="s">
        <v>425</v>
      </c>
      <c r="B144" s="10" t="s">
        <v>390</v>
      </c>
      <c r="C144" s="7" t="s">
        <v>420</v>
      </c>
      <c r="D144" s="10" t="s">
        <v>392</v>
      </c>
      <c r="E144" s="9">
        <v>3</v>
      </c>
      <c r="F144" s="18" t="s">
        <v>822</v>
      </c>
      <c r="G144" s="10" t="s">
        <v>642</v>
      </c>
      <c r="H144" s="10" t="s">
        <v>426</v>
      </c>
      <c r="I144" s="11" t="s">
        <v>688</v>
      </c>
      <c r="J144" s="17">
        <v>404435</v>
      </c>
      <c r="K144" s="17"/>
      <c r="L144" s="13">
        <v>1</v>
      </c>
      <c r="M144" s="14">
        <v>0.4</v>
      </c>
      <c r="N144" s="16">
        <f t="shared" si="7"/>
        <v>0.4</v>
      </c>
      <c r="O144" s="15" t="s">
        <v>12</v>
      </c>
      <c r="P144" s="16">
        <f t="shared" si="6"/>
        <v>0</v>
      </c>
      <c r="Q144" s="15" t="s">
        <v>12</v>
      </c>
      <c r="R144" s="16">
        <v>0</v>
      </c>
      <c r="S144" s="15" t="s">
        <v>12</v>
      </c>
      <c r="T144" s="16">
        <v>0</v>
      </c>
      <c r="U144" s="16">
        <f t="shared" si="8"/>
        <v>0.4</v>
      </c>
    </row>
    <row r="145" spans="1:21" s="41" customFormat="1" x14ac:dyDescent="0.2">
      <c r="A145" s="17" t="s">
        <v>446</v>
      </c>
      <c r="B145" s="10" t="s">
        <v>390</v>
      </c>
      <c r="C145" s="7" t="s">
        <v>420</v>
      </c>
      <c r="D145" s="10" t="s">
        <v>392</v>
      </c>
      <c r="E145" s="9">
        <v>3</v>
      </c>
      <c r="F145" s="10" t="s">
        <v>822</v>
      </c>
      <c r="G145" s="10" t="s">
        <v>250</v>
      </c>
      <c r="H145" s="10" t="s">
        <v>447</v>
      </c>
      <c r="I145" s="11" t="s">
        <v>252</v>
      </c>
      <c r="J145" s="17">
        <v>406750</v>
      </c>
      <c r="K145" s="17"/>
      <c r="L145" s="13">
        <v>1</v>
      </c>
      <c r="M145" s="14">
        <v>0.4</v>
      </c>
      <c r="N145" s="16">
        <f t="shared" si="7"/>
        <v>0.4</v>
      </c>
      <c r="O145" s="15" t="s">
        <v>12</v>
      </c>
      <c r="P145" s="16">
        <f t="shared" si="6"/>
        <v>0</v>
      </c>
      <c r="Q145" s="15" t="s">
        <v>12</v>
      </c>
      <c r="R145" s="16">
        <v>0</v>
      </c>
      <c r="S145" s="15" t="s">
        <v>12</v>
      </c>
      <c r="T145" s="16">
        <v>0</v>
      </c>
      <c r="U145" s="16">
        <f t="shared" si="8"/>
        <v>0.4</v>
      </c>
    </row>
    <row r="146" spans="1:21" s="41" customFormat="1" x14ac:dyDescent="0.2">
      <c r="A146" s="17" t="s">
        <v>418</v>
      </c>
      <c r="B146" s="10" t="s">
        <v>419</v>
      </c>
      <c r="C146" s="7" t="s">
        <v>420</v>
      </c>
      <c r="D146" s="10" t="s">
        <v>392</v>
      </c>
      <c r="E146" s="9">
        <v>3</v>
      </c>
      <c r="F146" s="18" t="s">
        <v>822</v>
      </c>
      <c r="G146" s="10" t="s">
        <v>250</v>
      </c>
      <c r="H146" s="10" t="s">
        <v>421</v>
      </c>
      <c r="I146" s="11" t="s">
        <v>422</v>
      </c>
      <c r="J146" s="10">
        <v>407500</v>
      </c>
      <c r="K146" s="10"/>
      <c r="L146" s="13">
        <v>2</v>
      </c>
      <c r="M146" s="14">
        <v>1</v>
      </c>
      <c r="N146" s="16">
        <f t="shared" si="7"/>
        <v>2</v>
      </c>
      <c r="O146" s="15" t="s">
        <v>12</v>
      </c>
      <c r="P146" s="16">
        <f t="shared" si="6"/>
        <v>0</v>
      </c>
      <c r="Q146" s="15" t="s">
        <v>12</v>
      </c>
      <c r="R146" s="16">
        <v>0</v>
      </c>
      <c r="S146" s="15" t="s">
        <v>12</v>
      </c>
      <c r="T146" s="16">
        <v>0</v>
      </c>
      <c r="U146" s="16">
        <f t="shared" si="8"/>
        <v>2</v>
      </c>
    </row>
    <row r="147" spans="1:21" s="41" customFormat="1" x14ac:dyDescent="0.2">
      <c r="A147" s="17" t="s">
        <v>418</v>
      </c>
      <c r="B147" s="10" t="s">
        <v>423</v>
      </c>
      <c r="C147" s="7" t="s">
        <v>420</v>
      </c>
      <c r="D147" s="10" t="s">
        <v>392</v>
      </c>
      <c r="E147" s="9">
        <v>3</v>
      </c>
      <c r="F147" s="10" t="s">
        <v>822</v>
      </c>
      <c r="G147" s="10" t="s">
        <v>250</v>
      </c>
      <c r="H147" s="10" t="s">
        <v>421</v>
      </c>
      <c r="I147" s="11" t="s">
        <v>422</v>
      </c>
      <c r="J147" s="17">
        <v>407500</v>
      </c>
      <c r="K147" s="17"/>
      <c r="L147" s="13">
        <v>0</v>
      </c>
      <c r="M147" s="14">
        <v>1</v>
      </c>
      <c r="N147" s="16">
        <f t="shared" si="7"/>
        <v>0</v>
      </c>
      <c r="O147" s="15" t="s">
        <v>12</v>
      </c>
      <c r="P147" s="16">
        <f t="shared" si="6"/>
        <v>0</v>
      </c>
      <c r="Q147" s="15" t="s">
        <v>12</v>
      </c>
      <c r="R147" s="16">
        <v>0</v>
      </c>
      <c r="S147" s="15" t="s">
        <v>81</v>
      </c>
      <c r="T147" s="16">
        <v>2</v>
      </c>
      <c r="U147" s="16">
        <f t="shared" si="8"/>
        <v>2</v>
      </c>
    </row>
    <row r="148" spans="1:21" s="41" customFormat="1" x14ac:dyDescent="0.2">
      <c r="A148" s="17" t="s">
        <v>738</v>
      </c>
      <c r="B148" s="10" t="s">
        <v>424</v>
      </c>
      <c r="C148" s="7" t="s">
        <v>420</v>
      </c>
      <c r="D148" s="10" t="s">
        <v>392</v>
      </c>
      <c r="E148" s="9">
        <v>3</v>
      </c>
      <c r="F148" s="18" t="s">
        <v>822</v>
      </c>
      <c r="G148" s="10" t="s">
        <v>250</v>
      </c>
      <c r="H148" s="10" t="s">
        <v>421</v>
      </c>
      <c r="I148" s="11" t="s">
        <v>691</v>
      </c>
      <c r="J148" s="17" t="s">
        <v>848</v>
      </c>
      <c r="K148" s="17"/>
      <c r="L148" s="13">
        <v>0</v>
      </c>
      <c r="M148" s="14">
        <v>1</v>
      </c>
      <c r="N148" s="16">
        <f t="shared" si="7"/>
        <v>0</v>
      </c>
      <c r="O148" s="15" t="s">
        <v>12</v>
      </c>
      <c r="P148" s="16">
        <f t="shared" si="6"/>
        <v>0</v>
      </c>
      <c r="Q148" s="15" t="s">
        <v>12</v>
      </c>
      <c r="R148" s="16">
        <v>0</v>
      </c>
      <c r="S148" s="15" t="s">
        <v>81</v>
      </c>
      <c r="T148" s="16">
        <v>2</v>
      </c>
      <c r="U148" s="16">
        <f t="shared" si="8"/>
        <v>2</v>
      </c>
    </row>
    <row r="149" spans="1:21" s="41" customFormat="1" x14ac:dyDescent="0.2">
      <c r="A149" s="5" t="s">
        <v>37</v>
      </c>
      <c r="B149" s="10" t="s">
        <v>38</v>
      </c>
      <c r="C149" s="7" t="s">
        <v>39</v>
      </c>
      <c r="D149" s="10" t="s">
        <v>40</v>
      </c>
      <c r="E149" s="9">
        <v>1</v>
      </c>
      <c r="F149" s="10" t="s">
        <v>11</v>
      </c>
      <c r="G149" s="10" t="s">
        <v>629</v>
      </c>
      <c r="H149" s="10" t="s">
        <v>41</v>
      </c>
      <c r="I149" s="11" t="s">
        <v>624</v>
      </c>
      <c r="J149" s="17">
        <v>153300</v>
      </c>
      <c r="K149" s="17"/>
      <c r="L149" s="13">
        <v>1</v>
      </c>
      <c r="M149" s="14">
        <v>1</v>
      </c>
      <c r="N149" s="16">
        <f t="shared" si="7"/>
        <v>1</v>
      </c>
      <c r="O149" s="15" t="s">
        <v>12</v>
      </c>
      <c r="P149" s="16">
        <f t="shared" si="6"/>
        <v>0</v>
      </c>
      <c r="Q149" s="15" t="s">
        <v>12</v>
      </c>
      <c r="R149" s="16">
        <v>0</v>
      </c>
      <c r="S149" s="15" t="s">
        <v>12</v>
      </c>
      <c r="T149" s="16">
        <v>0</v>
      </c>
      <c r="U149" s="16">
        <f t="shared" si="8"/>
        <v>1</v>
      </c>
    </row>
    <row r="150" spans="1:21" s="41" customFormat="1" x14ac:dyDescent="0.2">
      <c r="A150" s="17" t="s">
        <v>385</v>
      </c>
      <c r="B150" s="10" t="s">
        <v>386</v>
      </c>
      <c r="C150" s="7" t="s">
        <v>387</v>
      </c>
      <c r="D150" s="10" t="s">
        <v>388</v>
      </c>
      <c r="E150" s="9">
        <v>3</v>
      </c>
      <c r="F150" s="18" t="s">
        <v>822</v>
      </c>
      <c r="G150" s="10" t="s">
        <v>250</v>
      </c>
      <c r="H150" s="10" t="s">
        <v>387</v>
      </c>
      <c r="I150" s="11" t="s">
        <v>350</v>
      </c>
      <c r="J150" s="17" t="s">
        <v>865</v>
      </c>
      <c r="K150" s="17"/>
      <c r="L150" s="13">
        <v>1</v>
      </c>
      <c r="M150" s="14">
        <v>0.52</v>
      </c>
      <c r="N150" s="16">
        <f t="shared" si="7"/>
        <v>0.52</v>
      </c>
      <c r="O150" s="15" t="s">
        <v>12</v>
      </c>
      <c r="P150" s="16">
        <f t="shared" si="6"/>
        <v>0</v>
      </c>
      <c r="Q150" s="15" t="s">
        <v>12</v>
      </c>
      <c r="R150" s="16">
        <v>0</v>
      </c>
      <c r="S150" s="15" t="s">
        <v>81</v>
      </c>
      <c r="T150" s="16">
        <v>0.52</v>
      </c>
      <c r="U150" s="16">
        <f t="shared" si="8"/>
        <v>1.04</v>
      </c>
    </row>
    <row r="151" spans="1:21" s="41" customFormat="1" x14ac:dyDescent="0.2">
      <c r="A151" s="5" t="s">
        <v>220</v>
      </c>
      <c r="B151" s="10" t="s">
        <v>221</v>
      </c>
      <c r="C151" s="7" t="s">
        <v>222</v>
      </c>
      <c r="D151" s="10" t="s">
        <v>223</v>
      </c>
      <c r="E151" s="9">
        <v>1</v>
      </c>
      <c r="F151" s="10" t="s">
        <v>208</v>
      </c>
      <c r="G151" s="10" t="s">
        <v>209</v>
      </c>
      <c r="H151" s="10" t="s">
        <v>210</v>
      </c>
      <c r="I151" s="11" t="s">
        <v>739</v>
      </c>
      <c r="J151" s="10">
        <v>905600</v>
      </c>
      <c r="K151" s="10"/>
      <c r="L151" s="13">
        <v>1</v>
      </c>
      <c r="M151" s="14">
        <v>0.75</v>
      </c>
      <c r="N151" s="16">
        <f t="shared" si="7"/>
        <v>0.75</v>
      </c>
      <c r="O151" s="15" t="s">
        <v>12</v>
      </c>
      <c r="P151" s="16">
        <f t="shared" si="6"/>
        <v>0</v>
      </c>
      <c r="Q151" s="15" t="s">
        <v>12</v>
      </c>
      <c r="R151" s="16">
        <v>0</v>
      </c>
      <c r="S151" s="15" t="s">
        <v>12</v>
      </c>
      <c r="T151" s="16">
        <v>0</v>
      </c>
      <c r="U151" s="16">
        <f t="shared" si="8"/>
        <v>0.75</v>
      </c>
    </row>
    <row r="152" spans="1:21" s="41" customFormat="1" x14ac:dyDescent="0.2">
      <c r="A152" s="5" t="s">
        <v>224</v>
      </c>
      <c r="B152" s="10" t="s">
        <v>221</v>
      </c>
      <c r="C152" s="7" t="s">
        <v>222</v>
      </c>
      <c r="D152" s="10" t="s">
        <v>223</v>
      </c>
      <c r="E152" s="9">
        <v>1</v>
      </c>
      <c r="F152" s="10" t="s">
        <v>208</v>
      </c>
      <c r="G152" s="10" t="s">
        <v>209</v>
      </c>
      <c r="H152" s="10" t="s">
        <v>225</v>
      </c>
      <c r="I152" s="11" t="s">
        <v>739</v>
      </c>
      <c r="J152" s="10">
        <v>905500</v>
      </c>
      <c r="K152" s="10"/>
      <c r="L152" s="13">
        <v>1</v>
      </c>
      <c r="M152" s="14">
        <v>0.25</v>
      </c>
      <c r="N152" s="16">
        <f t="shared" si="7"/>
        <v>0.25</v>
      </c>
      <c r="O152" s="15" t="s">
        <v>12</v>
      </c>
      <c r="P152" s="16">
        <f t="shared" si="6"/>
        <v>0</v>
      </c>
      <c r="Q152" s="15" t="s">
        <v>12</v>
      </c>
      <c r="R152" s="16">
        <v>0</v>
      </c>
      <c r="S152" s="15" t="s">
        <v>12</v>
      </c>
      <c r="T152" s="16">
        <v>0</v>
      </c>
      <c r="U152" s="16">
        <f t="shared" si="8"/>
        <v>0.25</v>
      </c>
    </row>
    <row r="153" spans="1:21" s="41" customFormat="1" ht="25.5" x14ac:dyDescent="0.2">
      <c r="A153" s="17" t="s">
        <v>400</v>
      </c>
      <c r="B153" s="10" t="s">
        <v>280</v>
      </c>
      <c r="C153" s="7" t="s">
        <v>39</v>
      </c>
      <c r="D153" s="10" t="s">
        <v>281</v>
      </c>
      <c r="E153" s="9">
        <v>1</v>
      </c>
      <c r="F153" s="10" t="s">
        <v>822</v>
      </c>
      <c r="G153" s="10" t="s">
        <v>284</v>
      </c>
      <c r="H153" s="10" t="s">
        <v>401</v>
      </c>
      <c r="I153" s="11" t="s">
        <v>402</v>
      </c>
      <c r="J153" s="17">
        <v>404708</v>
      </c>
      <c r="K153" s="17"/>
      <c r="L153" s="13">
        <v>1</v>
      </c>
      <c r="M153" s="14">
        <v>0.17</v>
      </c>
      <c r="N153" s="16">
        <f t="shared" si="7"/>
        <v>0.17</v>
      </c>
      <c r="O153" s="15" t="s">
        <v>12</v>
      </c>
      <c r="P153" s="16">
        <f t="shared" si="6"/>
        <v>0</v>
      </c>
      <c r="Q153" s="15" t="s">
        <v>12</v>
      </c>
      <c r="R153" s="16">
        <v>0</v>
      </c>
      <c r="S153" s="15" t="s">
        <v>12</v>
      </c>
      <c r="T153" s="16">
        <v>0</v>
      </c>
      <c r="U153" s="16">
        <f t="shared" si="8"/>
        <v>0.17</v>
      </c>
    </row>
    <row r="154" spans="1:21" s="41" customFormat="1" ht="25.5" x14ac:dyDescent="0.2">
      <c r="A154" s="17" t="s">
        <v>480</v>
      </c>
      <c r="B154" s="10" t="s">
        <v>280</v>
      </c>
      <c r="C154" s="7" t="s">
        <v>39</v>
      </c>
      <c r="D154" s="10" t="s">
        <v>281</v>
      </c>
      <c r="E154" s="9">
        <v>1</v>
      </c>
      <c r="F154" s="18" t="s">
        <v>822</v>
      </c>
      <c r="G154" s="10" t="s">
        <v>250</v>
      </c>
      <c r="H154" s="10" t="s">
        <v>481</v>
      </c>
      <c r="I154" s="11" t="s">
        <v>482</v>
      </c>
      <c r="J154" s="17" t="s">
        <v>876</v>
      </c>
      <c r="K154" s="17"/>
      <c r="L154" s="13">
        <v>1</v>
      </c>
      <c r="M154" s="14">
        <v>0.83</v>
      </c>
      <c r="N154" s="16">
        <f t="shared" si="7"/>
        <v>0.83</v>
      </c>
      <c r="O154" s="15" t="s">
        <v>12</v>
      </c>
      <c r="P154" s="16">
        <f t="shared" si="6"/>
        <v>0</v>
      </c>
      <c r="Q154" s="15" t="s">
        <v>12</v>
      </c>
      <c r="R154" s="16">
        <v>0</v>
      </c>
      <c r="S154" s="15" t="s">
        <v>12</v>
      </c>
      <c r="T154" s="16">
        <v>0</v>
      </c>
      <c r="U154" s="16">
        <f t="shared" si="8"/>
        <v>0.83</v>
      </c>
    </row>
    <row r="155" spans="1:21" s="41" customFormat="1" x14ac:dyDescent="0.2">
      <c r="A155" s="17" t="s">
        <v>383</v>
      </c>
      <c r="B155" s="10" t="s">
        <v>740</v>
      </c>
      <c r="C155" s="7" t="s">
        <v>39</v>
      </c>
      <c r="D155" s="10" t="s">
        <v>40</v>
      </c>
      <c r="E155" s="9">
        <v>1</v>
      </c>
      <c r="F155" s="18" t="s">
        <v>822</v>
      </c>
      <c r="G155" s="10" t="s">
        <v>250</v>
      </c>
      <c r="H155" s="10" t="s">
        <v>384</v>
      </c>
      <c r="I155" s="11" t="s">
        <v>350</v>
      </c>
      <c r="J155" s="17">
        <v>404504</v>
      </c>
      <c r="K155" s="17"/>
      <c r="L155" s="13">
        <v>1</v>
      </c>
      <c r="M155" s="14">
        <v>1</v>
      </c>
      <c r="N155" s="16">
        <f t="shared" si="7"/>
        <v>1</v>
      </c>
      <c r="O155" s="15" t="s">
        <v>12</v>
      </c>
      <c r="P155" s="16">
        <f t="shared" si="6"/>
        <v>0</v>
      </c>
      <c r="Q155" s="15" t="s">
        <v>12</v>
      </c>
      <c r="R155" s="16">
        <v>0</v>
      </c>
      <c r="S155" s="15" t="s">
        <v>12</v>
      </c>
      <c r="T155" s="16">
        <v>0</v>
      </c>
      <c r="U155" s="16">
        <f t="shared" si="8"/>
        <v>1</v>
      </c>
    </row>
    <row r="156" spans="1:21" s="41" customFormat="1" x14ac:dyDescent="0.2">
      <c r="A156" s="17" t="s">
        <v>212</v>
      </c>
      <c r="B156" s="10" t="s">
        <v>213</v>
      </c>
      <c r="C156" s="7" t="s">
        <v>214</v>
      </c>
      <c r="D156" s="10" t="s">
        <v>215</v>
      </c>
      <c r="E156" s="9">
        <v>3</v>
      </c>
      <c r="F156" s="10" t="s">
        <v>208</v>
      </c>
      <c r="G156" s="10" t="s">
        <v>216</v>
      </c>
      <c r="H156" s="10"/>
      <c r="I156" s="11" t="s">
        <v>217</v>
      </c>
      <c r="J156" s="17">
        <v>901000</v>
      </c>
      <c r="K156" s="17"/>
      <c r="L156" s="13">
        <v>1</v>
      </c>
      <c r="M156" s="14">
        <v>0.4</v>
      </c>
      <c r="N156" s="16">
        <f t="shared" si="7"/>
        <v>0.4</v>
      </c>
      <c r="O156" s="15" t="s">
        <v>12</v>
      </c>
      <c r="P156" s="16">
        <f t="shared" si="6"/>
        <v>0</v>
      </c>
      <c r="Q156" s="15" t="s">
        <v>12</v>
      </c>
      <c r="R156" s="16">
        <v>0</v>
      </c>
      <c r="S156" s="15" t="s">
        <v>12</v>
      </c>
      <c r="T156" s="16">
        <v>0</v>
      </c>
      <c r="U156" s="16">
        <f t="shared" si="8"/>
        <v>0.4</v>
      </c>
    </row>
    <row r="157" spans="1:21" s="41" customFormat="1" x14ac:dyDescent="0.2">
      <c r="A157" s="17" t="s">
        <v>226</v>
      </c>
      <c r="B157" s="10" t="s">
        <v>213</v>
      </c>
      <c r="C157" s="7" t="s">
        <v>214</v>
      </c>
      <c r="D157" s="10" t="s">
        <v>215</v>
      </c>
      <c r="E157" s="9">
        <v>3</v>
      </c>
      <c r="F157" s="10" t="s">
        <v>208</v>
      </c>
      <c r="G157" s="10" t="s">
        <v>227</v>
      </c>
      <c r="H157" s="10" t="s">
        <v>142</v>
      </c>
      <c r="I157" s="11" t="s">
        <v>741</v>
      </c>
      <c r="J157" s="10">
        <v>700000</v>
      </c>
      <c r="K157" s="10"/>
      <c r="L157" s="13">
        <v>1</v>
      </c>
      <c r="M157" s="14">
        <v>0.4</v>
      </c>
      <c r="N157" s="16">
        <f t="shared" si="7"/>
        <v>0.4</v>
      </c>
      <c r="O157" s="15" t="s">
        <v>12</v>
      </c>
      <c r="P157" s="16">
        <f t="shared" si="6"/>
        <v>0</v>
      </c>
      <c r="Q157" s="15" t="s">
        <v>12</v>
      </c>
      <c r="R157" s="16">
        <v>0</v>
      </c>
      <c r="S157" s="15" t="s">
        <v>12</v>
      </c>
      <c r="T157" s="16">
        <v>0</v>
      </c>
      <c r="U157" s="16">
        <f t="shared" si="8"/>
        <v>0.4</v>
      </c>
    </row>
    <row r="158" spans="1:21" s="41" customFormat="1" x14ac:dyDescent="0.2">
      <c r="A158" s="5" t="s">
        <v>234</v>
      </c>
      <c r="B158" s="10" t="s">
        <v>213</v>
      </c>
      <c r="C158" s="7" t="s">
        <v>214</v>
      </c>
      <c r="D158" s="10" t="s">
        <v>215</v>
      </c>
      <c r="E158" s="9">
        <v>3</v>
      </c>
      <c r="F158" s="10" t="s">
        <v>208</v>
      </c>
      <c r="G158" s="10" t="s">
        <v>209</v>
      </c>
      <c r="H158" s="10" t="s">
        <v>235</v>
      </c>
      <c r="I158" s="11" t="s">
        <v>742</v>
      </c>
      <c r="J158" s="10">
        <v>905580</v>
      </c>
      <c r="K158" s="10"/>
      <c r="L158" s="13">
        <v>1</v>
      </c>
      <c r="M158" s="14">
        <v>0.2</v>
      </c>
      <c r="N158" s="16">
        <f t="shared" si="7"/>
        <v>0.2</v>
      </c>
      <c r="O158" s="15" t="s">
        <v>12</v>
      </c>
      <c r="P158" s="16">
        <f t="shared" si="6"/>
        <v>0</v>
      </c>
      <c r="Q158" s="15" t="s">
        <v>12</v>
      </c>
      <c r="R158" s="16">
        <v>0</v>
      </c>
      <c r="S158" s="15" t="s">
        <v>12</v>
      </c>
      <c r="T158" s="16">
        <v>0</v>
      </c>
      <c r="U158" s="16">
        <f t="shared" si="8"/>
        <v>0.2</v>
      </c>
    </row>
    <row r="159" spans="1:21" s="41" customFormat="1" x14ac:dyDescent="0.2">
      <c r="A159" s="17" t="s">
        <v>379</v>
      </c>
      <c r="B159" s="10" t="s">
        <v>380</v>
      </c>
      <c r="C159" s="7" t="s">
        <v>381</v>
      </c>
      <c r="D159" s="10" t="s">
        <v>382</v>
      </c>
      <c r="E159" s="9">
        <v>3</v>
      </c>
      <c r="F159" s="10" t="s">
        <v>822</v>
      </c>
      <c r="G159" s="10" t="s">
        <v>250</v>
      </c>
      <c r="H159" s="10" t="s">
        <v>381</v>
      </c>
      <c r="I159" s="11" t="s">
        <v>350</v>
      </c>
      <c r="J159" s="17" t="s">
        <v>864</v>
      </c>
      <c r="K159" s="17"/>
      <c r="L159" s="13">
        <v>1</v>
      </c>
      <c r="M159" s="14">
        <v>0.7</v>
      </c>
      <c r="N159" s="16">
        <f t="shared" si="7"/>
        <v>0.7</v>
      </c>
      <c r="O159" s="15" t="s">
        <v>12</v>
      </c>
      <c r="P159" s="16">
        <f t="shared" si="6"/>
        <v>0</v>
      </c>
      <c r="Q159" s="15" t="s">
        <v>12</v>
      </c>
      <c r="R159" s="16">
        <v>0</v>
      </c>
      <c r="S159" s="15" t="s">
        <v>81</v>
      </c>
      <c r="T159" s="16">
        <v>0.7</v>
      </c>
      <c r="U159" s="16">
        <f t="shared" si="8"/>
        <v>1.4</v>
      </c>
    </row>
    <row r="160" spans="1:21" s="41" customFormat="1" x14ac:dyDescent="0.2">
      <c r="A160" s="5" t="s">
        <v>154</v>
      </c>
      <c r="B160" s="10" t="s">
        <v>155</v>
      </c>
      <c r="C160" s="7" t="s">
        <v>156</v>
      </c>
      <c r="D160" s="10" t="s">
        <v>157</v>
      </c>
      <c r="E160" s="9">
        <v>2</v>
      </c>
      <c r="F160" s="10" t="s">
        <v>141</v>
      </c>
      <c r="G160" s="10" t="s">
        <v>618</v>
      </c>
      <c r="H160" s="10" t="s">
        <v>743</v>
      </c>
      <c r="I160" s="11" t="s">
        <v>143</v>
      </c>
      <c r="J160" s="17">
        <v>504600</v>
      </c>
      <c r="K160" s="17"/>
      <c r="L160" s="13">
        <v>1</v>
      </c>
      <c r="M160" s="14">
        <v>1</v>
      </c>
      <c r="N160" s="16">
        <f t="shared" si="7"/>
        <v>1</v>
      </c>
      <c r="O160" s="15" t="s">
        <v>12</v>
      </c>
      <c r="P160" s="16">
        <f t="shared" si="6"/>
        <v>0</v>
      </c>
      <c r="Q160" s="15" t="s">
        <v>12</v>
      </c>
      <c r="R160" s="16">
        <v>0</v>
      </c>
      <c r="S160" s="15" t="s">
        <v>12</v>
      </c>
      <c r="T160" s="16">
        <v>0</v>
      </c>
      <c r="U160" s="16">
        <f t="shared" si="8"/>
        <v>1</v>
      </c>
    </row>
    <row r="161" spans="1:21" s="41" customFormat="1" x14ac:dyDescent="0.2">
      <c r="A161" s="5" t="s">
        <v>8</v>
      </c>
      <c r="B161" s="10" t="s">
        <v>744</v>
      </c>
      <c r="C161" s="7" t="s">
        <v>9</v>
      </c>
      <c r="D161" s="10" t="s">
        <v>10</v>
      </c>
      <c r="E161" s="9">
        <v>3</v>
      </c>
      <c r="F161" s="10" t="s">
        <v>11</v>
      </c>
      <c r="G161" s="10" t="s">
        <v>628</v>
      </c>
      <c r="H161" s="10" t="s">
        <v>745</v>
      </c>
      <c r="I161" s="11" t="s">
        <v>624</v>
      </c>
      <c r="J161" s="10">
        <v>152100</v>
      </c>
      <c r="K161" s="10"/>
      <c r="L161" s="13">
        <v>1</v>
      </c>
      <c r="M161" s="14">
        <v>0.5</v>
      </c>
      <c r="N161" s="16">
        <f t="shared" si="7"/>
        <v>0.5</v>
      </c>
      <c r="O161" s="15" t="s">
        <v>12</v>
      </c>
      <c r="P161" s="16">
        <f t="shared" si="6"/>
        <v>0</v>
      </c>
      <c r="Q161" s="15" t="s">
        <v>12</v>
      </c>
      <c r="R161" s="16">
        <v>0</v>
      </c>
      <c r="S161" s="15" t="s">
        <v>12</v>
      </c>
      <c r="T161" s="16">
        <v>0</v>
      </c>
      <c r="U161" s="16">
        <f t="shared" si="8"/>
        <v>0.5</v>
      </c>
    </row>
    <row r="162" spans="1:21" s="41" customFormat="1" x14ac:dyDescent="0.2">
      <c r="A162" s="5" t="s">
        <v>44</v>
      </c>
      <c r="B162" s="10" t="s">
        <v>744</v>
      </c>
      <c r="C162" s="7" t="s">
        <v>9</v>
      </c>
      <c r="D162" s="10" t="s">
        <v>10</v>
      </c>
      <c r="E162" s="9">
        <v>3</v>
      </c>
      <c r="F162" s="10" t="s">
        <v>11</v>
      </c>
      <c r="G162" s="10" t="s">
        <v>629</v>
      </c>
      <c r="H162" s="10" t="s">
        <v>30</v>
      </c>
      <c r="I162" s="11" t="s">
        <v>624</v>
      </c>
      <c r="J162" s="10" t="s">
        <v>31</v>
      </c>
      <c r="K162" s="10"/>
      <c r="L162" s="13">
        <v>1</v>
      </c>
      <c r="M162" s="14">
        <v>0.5</v>
      </c>
      <c r="N162" s="16">
        <f t="shared" si="7"/>
        <v>0.5</v>
      </c>
      <c r="O162" s="15" t="s">
        <v>12</v>
      </c>
      <c r="P162" s="16">
        <f t="shared" si="6"/>
        <v>0</v>
      </c>
      <c r="Q162" s="15" t="s">
        <v>12</v>
      </c>
      <c r="R162" s="16">
        <v>0</v>
      </c>
      <c r="S162" s="15" t="s">
        <v>12</v>
      </c>
      <c r="T162" s="16">
        <v>0</v>
      </c>
      <c r="U162" s="16">
        <f t="shared" si="8"/>
        <v>0.5</v>
      </c>
    </row>
    <row r="163" spans="1:21" s="41" customFormat="1" x14ac:dyDescent="0.2">
      <c r="A163" s="5" t="s">
        <v>513</v>
      </c>
      <c r="B163" s="6" t="s">
        <v>514</v>
      </c>
      <c r="C163" s="7" t="s">
        <v>746</v>
      </c>
      <c r="D163" s="8" t="s">
        <v>515</v>
      </c>
      <c r="E163" s="9">
        <v>4</v>
      </c>
      <c r="F163" s="10" t="s">
        <v>512</v>
      </c>
      <c r="G163" s="6" t="s">
        <v>683</v>
      </c>
      <c r="H163" s="6" t="s">
        <v>747</v>
      </c>
      <c r="I163" s="11" t="s">
        <v>748</v>
      </c>
      <c r="J163" s="12">
        <v>601390</v>
      </c>
      <c r="K163" s="12"/>
      <c r="L163" s="13">
        <v>1</v>
      </c>
      <c r="M163" s="14">
        <v>0.75</v>
      </c>
      <c r="N163" s="16">
        <f t="shared" si="7"/>
        <v>0.75</v>
      </c>
      <c r="O163" s="15" t="s">
        <v>12</v>
      </c>
      <c r="P163" s="16">
        <f t="shared" si="6"/>
        <v>0</v>
      </c>
      <c r="Q163" s="15" t="s">
        <v>12</v>
      </c>
      <c r="R163" s="16">
        <v>0</v>
      </c>
      <c r="S163" s="15" t="s">
        <v>12</v>
      </c>
      <c r="T163" s="16">
        <v>0</v>
      </c>
      <c r="U163" s="16">
        <f t="shared" si="8"/>
        <v>0.75</v>
      </c>
    </row>
    <row r="164" spans="1:21" s="41" customFormat="1" x14ac:dyDescent="0.2">
      <c r="A164" s="5" t="s">
        <v>520</v>
      </c>
      <c r="B164" s="6" t="s">
        <v>514</v>
      </c>
      <c r="C164" s="7" t="s">
        <v>746</v>
      </c>
      <c r="D164" s="8" t="s">
        <v>515</v>
      </c>
      <c r="E164" s="9">
        <v>4</v>
      </c>
      <c r="F164" s="10" t="s">
        <v>512</v>
      </c>
      <c r="G164" s="6" t="s">
        <v>683</v>
      </c>
      <c r="H164" s="6" t="s">
        <v>749</v>
      </c>
      <c r="I164" s="11" t="s">
        <v>748</v>
      </c>
      <c r="J164" s="12">
        <v>601380</v>
      </c>
      <c r="K164" s="12"/>
      <c r="L164" s="13">
        <v>1</v>
      </c>
      <c r="M164" s="14">
        <v>0.25</v>
      </c>
      <c r="N164" s="16">
        <f t="shared" si="7"/>
        <v>0.25</v>
      </c>
      <c r="O164" s="15" t="s">
        <v>12</v>
      </c>
      <c r="P164" s="16">
        <f t="shared" si="6"/>
        <v>0</v>
      </c>
      <c r="Q164" s="15" t="s">
        <v>12</v>
      </c>
      <c r="R164" s="16">
        <v>0</v>
      </c>
      <c r="S164" s="15" t="s">
        <v>12</v>
      </c>
      <c r="T164" s="16">
        <v>0</v>
      </c>
      <c r="U164" s="16">
        <f t="shared" si="8"/>
        <v>0.25</v>
      </c>
    </row>
    <row r="165" spans="1:21" s="41" customFormat="1" x14ac:dyDescent="0.2">
      <c r="A165" s="17" t="s">
        <v>175</v>
      </c>
      <c r="B165" s="10" t="s">
        <v>176</v>
      </c>
      <c r="C165" s="7" t="s">
        <v>139</v>
      </c>
      <c r="D165" s="10" t="s">
        <v>140</v>
      </c>
      <c r="E165" s="9" t="s">
        <v>29</v>
      </c>
      <c r="F165" s="10" t="s">
        <v>174</v>
      </c>
      <c r="G165" s="10" t="s">
        <v>177</v>
      </c>
      <c r="H165" s="10" t="s">
        <v>178</v>
      </c>
      <c r="I165" s="11" t="s">
        <v>179</v>
      </c>
      <c r="J165" s="17">
        <v>706202</v>
      </c>
      <c r="K165" s="17"/>
      <c r="L165" s="13">
        <v>3</v>
      </c>
      <c r="M165" s="14">
        <v>0.01</v>
      </c>
      <c r="N165" s="16">
        <f t="shared" si="7"/>
        <v>0.03</v>
      </c>
      <c r="O165" s="15" t="s">
        <v>12</v>
      </c>
      <c r="P165" s="16">
        <f t="shared" si="6"/>
        <v>0</v>
      </c>
      <c r="Q165" s="15" t="s">
        <v>81</v>
      </c>
      <c r="R165" s="16">
        <v>0.02</v>
      </c>
      <c r="S165" s="15" t="s">
        <v>12</v>
      </c>
      <c r="T165" s="16">
        <v>0</v>
      </c>
      <c r="U165" s="16">
        <f t="shared" si="8"/>
        <v>0.05</v>
      </c>
    </row>
    <row r="166" spans="1:21" s="41" customFormat="1" x14ac:dyDescent="0.2">
      <c r="A166" s="17" t="s">
        <v>180</v>
      </c>
      <c r="B166" s="10" t="s">
        <v>176</v>
      </c>
      <c r="C166" s="7" t="s">
        <v>139</v>
      </c>
      <c r="D166" s="10" t="s">
        <v>140</v>
      </c>
      <c r="E166" s="9" t="s">
        <v>29</v>
      </c>
      <c r="F166" s="10" t="s">
        <v>174</v>
      </c>
      <c r="G166" s="10" t="s">
        <v>177</v>
      </c>
      <c r="H166" s="10" t="s">
        <v>581</v>
      </c>
      <c r="I166" s="11" t="s">
        <v>179</v>
      </c>
      <c r="J166" s="10">
        <v>706408</v>
      </c>
      <c r="K166" s="10"/>
      <c r="L166" s="13">
        <v>3</v>
      </c>
      <c r="M166" s="14">
        <v>0.01</v>
      </c>
      <c r="N166" s="16">
        <f t="shared" si="7"/>
        <v>0.03</v>
      </c>
      <c r="O166" s="15" t="s">
        <v>12</v>
      </c>
      <c r="P166" s="16">
        <f t="shared" si="6"/>
        <v>0</v>
      </c>
      <c r="Q166" s="15" t="s">
        <v>81</v>
      </c>
      <c r="R166" s="16">
        <v>0.02</v>
      </c>
      <c r="S166" s="15" t="s">
        <v>12</v>
      </c>
      <c r="T166" s="16">
        <v>0</v>
      </c>
      <c r="U166" s="16">
        <f t="shared" si="8"/>
        <v>0.05</v>
      </c>
    </row>
    <row r="167" spans="1:21" s="41" customFormat="1" x14ac:dyDescent="0.2">
      <c r="A167" s="17" t="s">
        <v>186</v>
      </c>
      <c r="B167" s="10" t="s">
        <v>176</v>
      </c>
      <c r="C167" s="7" t="s">
        <v>139</v>
      </c>
      <c r="D167" s="10" t="s">
        <v>140</v>
      </c>
      <c r="E167" s="9" t="s">
        <v>29</v>
      </c>
      <c r="F167" s="10" t="s">
        <v>174</v>
      </c>
      <c r="G167" s="10" t="s">
        <v>177</v>
      </c>
      <c r="H167" s="10" t="s">
        <v>187</v>
      </c>
      <c r="I167" s="11" t="s">
        <v>179</v>
      </c>
      <c r="J167" s="17">
        <v>706207</v>
      </c>
      <c r="K167" s="17"/>
      <c r="L167" s="13">
        <v>3</v>
      </c>
      <c r="M167" s="14">
        <v>0.01</v>
      </c>
      <c r="N167" s="16">
        <f t="shared" si="7"/>
        <v>0.03</v>
      </c>
      <c r="O167" s="15" t="s">
        <v>12</v>
      </c>
      <c r="P167" s="16">
        <f t="shared" si="6"/>
        <v>0</v>
      </c>
      <c r="Q167" s="15" t="s">
        <v>81</v>
      </c>
      <c r="R167" s="16">
        <v>0.02</v>
      </c>
      <c r="S167" s="15" t="s">
        <v>12</v>
      </c>
      <c r="T167" s="16">
        <v>0</v>
      </c>
      <c r="U167" s="16">
        <f t="shared" si="8"/>
        <v>0.05</v>
      </c>
    </row>
    <row r="168" spans="1:21" s="41" customFormat="1" x14ac:dyDescent="0.2">
      <c r="A168" s="17" t="s">
        <v>199</v>
      </c>
      <c r="B168" s="10" t="s">
        <v>176</v>
      </c>
      <c r="C168" s="7" t="s">
        <v>139</v>
      </c>
      <c r="D168" s="10" t="s">
        <v>140</v>
      </c>
      <c r="E168" s="9" t="s">
        <v>29</v>
      </c>
      <c r="F168" s="10" t="s">
        <v>174</v>
      </c>
      <c r="G168" s="10" t="s">
        <v>177</v>
      </c>
      <c r="H168" s="10" t="s">
        <v>200</v>
      </c>
      <c r="I168" s="11" t="s">
        <v>179</v>
      </c>
      <c r="J168" s="17">
        <v>706201</v>
      </c>
      <c r="K168" s="17"/>
      <c r="L168" s="13">
        <v>3</v>
      </c>
      <c r="M168" s="14">
        <v>0.01</v>
      </c>
      <c r="N168" s="16">
        <f t="shared" si="7"/>
        <v>0.03</v>
      </c>
      <c r="O168" s="15" t="s">
        <v>12</v>
      </c>
      <c r="P168" s="16">
        <f t="shared" si="6"/>
        <v>0</v>
      </c>
      <c r="Q168" s="15" t="s">
        <v>81</v>
      </c>
      <c r="R168" s="16">
        <v>0.02</v>
      </c>
      <c r="S168" s="15" t="s">
        <v>12</v>
      </c>
      <c r="T168" s="16">
        <v>0</v>
      </c>
      <c r="U168" s="16">
        <f t="shared" si="8"/>
        <v>0.05</v>
      </c>
    </row>
    <row r="169" spans="1:21" s="41" customFormat="1" x14ac:dyDescent="0.2">
      <c r="A169" s="17" t="s">
        <v>201</v>
      </c>
      <c r="B169" s="10" t="s">
        <v>176</v>
      </c>
      <c r="C169" s="7" t="s">
        <v>139</v>
      </c>
      <c r="D169" s="10" t="s">
        <v>140</v>
      </c>
      <c r="E169" s="9" t="s">
        <v>29</v>
      </c>
      <c r="F169" s="10" t="s">
        <v>174</v>
      </c>
      <c r="G169" s="10" t="s">
        <v>177</v>
      </c>
      <c r="H169" s="10" t="s">
        <v>202</v>
      </c>
      <c r="I169" s="11" t="s">
        <v>179</v>
      </c>
      <c r="J169" s="17">
        <v>706203</v>
      </c>
      <c r="K169" s="17"/>
      <c r="L169" s="13">
        <v>3</v>
      </c>
      <c r="M169" s="14">
        <v>0.05</v>
      </c>
      <c r="N169" s="16">
        <f t="shared" si="7"/>
        <v>0.15000000000000002</v>
      </c>
      <c r="O169" s="15" t="s">
        <v>12</v>
      </c>
      <c r="P169" s="16">
        <f t="shared" si="6"/>
        <v>0</v>
      </c>
      <c r="Q169" s="15" t="s">
        <v>81</v>
      </c>
      <c r="R169" s="16">
        <v>0.1</v>
      </c>
      <c r="S169" s="15" t="s">
        <v>12</v>
      </c>
      <c r="T169" s="16">
        <v>0</v>
      </c>
      <c r="U169" s="16">
        <f t="shared" si="8"/>
        <v>0.25</v>
      </c>
    </row>
    <row r="170" spans="1:21" s="41" customFormat="1" x14ac:dyDescent="0.2">
      <c r="A170" s="17" t="s">
        <v>203</v>
      </c>
      <c r="B170" s="10" t="s">
        <v>176</v>
      </c>
      <c r="C170" s="7" t="s">
        <v>139</v>
      </c>
      <c r="D170" s="10" t="s">
        <v>140</v>
      </c>
      <c r="E170" s="9" t="s">
        <v>29</v>
      </c>
      <c r="F170" s="10" t="s">
        <v>174</v>
      </c>
      <c r="G170" s="10" t="s">
        <v>177</v>
      </c>
      <c r="H170" s="10" t="s">
        <v>204</v>
      </c>
      <c r="I170" s="11" t="s">
        <v>179</v>
      </c>
      <c r="J170" s="17">
        <v>706404</v>
      </c>
      <c r="K170" s="17"/>
      <c r="L170" s="13">
        <v>3</v>
      </c>
      <c r="M170" s="14">
        <v>0.2</v>
      </c>
      <c r="N170" s="16">
        <f t="shared" si="7"/>
        <v>0.60000000000000009</v>
      </c>
      <c r="O170" s="15" t="s">
        <v>12</v>
      </c>
      <c r="P170" s="16">
        <f t="shared" si="6"/>
        <v>0</v>
      </c>
      <c r="Q170" s="15" t="s">
        <v>81</v>
      </c>
      <c r="R170" s="16">
        <v>0.4</v>
      </c>
      <c r="S170" s="15" t="s">
        <v>12</v>
      </c>
      <c r="T170" s="16">
        <v>0</v>
      </c>
      <c r="U170" s="16">
        <f t="shared" si="8"/>
        <v>1</v>
      </c>
    </row>
    <row r="171" spans="1:21" s="41" customFormat="1" x14ac:dyDescent="0.2">
      <c r="A171" s="17" t="s">
        <v>205</v>
      </c>
      <c r="B171" s="10" t="s">
        <v>176</v>
      </c>
      <c r="C171" s="7" t="s">
        <v>139</v>
      </c>
      <c r="D171" s="10" t="s">
        <v>140</v>
      </c>
      <c r="E171" s="9" t="s">
        <v>29</v>
      </c>
      <c r="F171" s="10" t="s">
        <v>174</v>
      </c>
      <c r="G171" s="10" t="s">
        <v>177</v>
      </c>
      <c r="H171" s="10" t="s">
        <v>584</v>
      </c>
      <c r="I171" s="11" t="s">
        <v>179</v>
      </c>
      <c r="J171" s="10">
        <v>706211</v>
      </c>
      <c r="K171" s="10"/>
      <c r="L171" s="13">
        <v>3</v>
      </c>
      <c r="M171" s="14">
        <v>0.7</v>
      </c>
      <c r="N171" s="16">
        <f t="shared" si="7"/>
        <v>2.0999999999999996</v>
      </c>
      <c r="O171" s="15" t="s">
        <v>12</v>
      </c>
      <c r="P171" s="16">
        <f t="shared" si="6"/>
        <v>0</v>
      </c>
      <c r="Q171" s="15" t="s">
        <v>81</v>
      </c>
      <c r="R171" s="16">
        <v>1.4</v>
      </c>
      <c r="S171" s="15" t="s">
        <v>12</v>
      </c>
      <c r="T171" s="16">
        <v>0</v>
      </c>
      <c r="U171" s="16">
        <f t="shared" si="8"/>
        <v>3.4999999999999996</v>
      </c>
    </row>
    <row r="172" spans="1:21" s="41" customFormat="1" x14ac:dyDescent="0.2">
      <c r="A172" s="17" t="s">
        <v>206</v>
      </c>
      <c r="B172" s="10" t="s">
        <v>176</v>
      </c>
      <c r="C172" s="7" t="s">
        <v>139</v>
      </c>
      <c r="D172" s="10" t="s">
        <v>140</v>
      </c>
      <c r="E172" s="9" t="s">
        <v>29</v>
      </c>
      <c r="F172" s="10" t="s">
        <v>174</v>
      </c>
      <c r="G172" s="10" t="s">
        <v>177</v>
      </c>
      <c r="H172" s="10" t="s">
        <v>207</v>
      </c>
      <c r="I172" s="11" t="s">
        <v>179</v>
      </c>
      <c r="J172" s="10">
        <v>705401</v>
      </c>
      <c r="K172" s="10"/>
      <c r="L172" s="13">
        <v>3</v>
      </c>
      <c r="M172" s="14">
        <v>0.01</v>
      </c>
      <c r="N172" s="16">
        <f t="shared" si="7"/>
        <v>0.03</v>
      </c>
      <c r="O172" s="15" t="s">
        <v>12</v>
      </c>
      <c r="P172" s="16">
        <f t="shared" si="6"/>
        <v>0</v>
      </c>
      <c r="Q172" s="15" t="s">
        <v>81</v>
      </c>
      <c r="R172" s="16">
        <v>0.02</v>
      </c>
      <c r="S172" s="15" t="s">
        <v>12</v>
      </c>
      <c r="T172" s="16">
        <v>0</v>
      </c>
      <c r="U172" s="16">
        <f t="shared" si="8"/>
        <v>0.05</v>
      </c>
    </row>
    <row r="173" spans="1:21" s="41" customFormat="1" x14ac:dyDescent="0.2">
      <c r="A173" s="5" t="s">
        <v>137</v>
      </c>
      <c r="B173" s="10" t="s">
        <v>138</v>
      </c>
      <c r="C173" s="7" t="s">
        <v>139</v>
      </c>
      <c r="D173" s="10" t="s">
        <v>140</v>
      </c>
      <c r="E173" s="9">
        <v>2</v>
      </c>
      <c r="F173" s="10" t="s">
        <v>141</v>
      </c>
      <c r="G173" s="10" t="s">
        <v>750</v>
      </c>
      <c r="H173" s="10" t="s">
        <v>751</v>
      </c>
      <c r="I173" s="11" t="s">
        <v>143</v>
      </c>
      <c r="J173" s="17">
        <v>509600</v>
      </c>
      <c r="K173" s="17"/>
      <c r="L173" s="13">
        <v>2</v>
      </c>
      <c r="M173" s="14">
        <v>1</v>
      </c>
      <c r="N173" s="16">
        <f t="shared" si="7"/>
        <v>2</v>
      </c>
      <c r="O173" s="15" t="s">
        <v>12</v>
      </c>
      <c r="P173" s="16">
        <f t="shared" si="6"/>
        <v>0</v>
      </c>
      <c r="Q173" s="15" t="s">
        <v>81</v>
      </c>
      <c r="R173" s="16">
        <v>1</v>
      </c>
      <c r="S173" s="15" t="s">
        <v>12</v>
      </c>
      <c r="T173" s="16">
        <v>0</v>
      </c>
      <c r="U173" s="16">
        <f t="shared" si="8"/>
        <v>3</v>
      </c>
    </row>
    <row r="174" spans="1:21" s="41" customFormat="1" ht="25.5" x14ac:dyDescent="0.2">
      <c r="A174" s="17" t="s">
        <v>197</v>
      </c>
      <c r="B174" s="10" t="s">
        <v>198</v>
      </c>
      <c r="C174" s="7" t="s">
        <v>139</v>
      </c>
      <c r="D174" s="10" t="s">
        <v>140</v>
      </c>
      <c r="E174" s="9">
        <v>2</v>
      </c>
      <c r="F174" s="10" t="s">
        <v>174</v>
      </c>
      <c r="G174" s="10" t="s">
        <v>752</v>
      </c>
      <c r="H174" s="10" t="s">
        <v>753</v>
      </c>
      <c r="I174" s="11" t="s">
        <v>583</v>
      </c>
      <c r="J174" s="10">
        <v>705100</v>
      </c>
      <c r="K174" s="10"/>
      <c r="L174" s="13">
        <v>1</v>
      </c>
      <c r="M174" s="14">
        <v>1</v>
      </c>
      <c r="N174" s="16">
        <f t="shared" si="7"/>
        <v>1</v>
      </c>
      <c r="O174" s="15" t="s">
        <v>12</v>
      </c>
      <c r="P174" s="16">
        <f t="shared" si="6"/>
        <v>0</v>
      </c>
      <c r="Q174" s="15" t="s">
        <v>81</v>
      </c>
      <c r="R174" s="16">
        <v>1</v>
      </c>
      <c r="S174" s="15" t="s">
        <v>12</v>
      </c>
      <c r="T174" s="16">
        <v>0</v>
      </c>
      <c r="U174" s="16">
        <f t="shared" si="8"/>
        <v>2</v>
      </c>
    </row>
    <row r="175" spans="1:21" s="41" customFormat="1" x14ac:dyDescent="0.2">
      <c r="A175" s="5" t="s">
        <v>516</v>
      </c>
      <c r="B175" s="6" t="s">
        <v>754</v>
      </c>
      <c r="C175" s="7" t="s">
        <v>139</v>
      </c>
      <c r="D175" s="10" t="s">
        <v>140</v>
      </c>
      <c r="E175" s="9">
        <v>2</v>
      </c>
      <c r="F175" s="10" t="s">
        <v>512</v>
      </c>
      <c r="G175" s="6" t="s">
        <v>683</v>
      </c>
      <c r="H175" s="6" t="s">
        <v>683</v>
      </c>
      <c r="I175" s="11" t="s">
        <v>755</v>
      </c>
      <c r="J175" s="12">
        <v>600001</v>
      </c>
      <c r="K175" s="12"/>
      <c r="L175" s="13">
        <v>2</v>
      </c>
      <c r="M175" s="14">
        <v>1</v>
      </c>
      <c r="N175" s="16">
        <f t="shared" si="7"/>
        <v>2</v>
      </c>
      <c r="O175" s="15" t="s">
        <v>12</v>
      </c>
      <c r="P175" s="16">
        <f t="shared" si="6"/>
        <v>0</v>
      </c>
      <c r="Q175" s="15" t="s">
        <v>81</v>
      </c>
      <c r="R175" s="16">
        <v>1</v>
      </c>
      <c r="S175" s="15" t="s">
        <v>12</v>
      </c>
      <c r="T175" s="16">
        <v>0</v>
      </c>
      <c r="U175" s="16">
        <f t="shared" si="8"/>
        <v>3</v>
      </c>
    </row>
    <row r="176" spans="1:21" s="41" customFormat="1" x14ac:dyDescent="0.2">
      <c r="A176" s="5" t="s">
        <v>541</v>
      </c>
      <c r="B176" s="10" t="s">
        <v>183</v>
      </c>
      <c r="C176" s="7" t="s">
        <v>139</v>
      </c>
      <c r="D176" s="10" t="s">
        <v>140</v>
      </c>
      <c r="E176" s="9">
        <v>2</v>
      </c>
      <c r="F176" s="10" t="s">
        <v>535</v>
      </c>
      <c r="G176" s="10" t="s">
        <v>569</v>
      </c>
      <c r="H176" s="10"/>
      <c r="I176" s="11" t="s">
        <v>756</v>
      </c>
      <c r="J176" s="10">
        <v>703001</v>
      </c>
      <c r="K176" s="10"/>
      <c r="L176" s="13">
        <v>3</v>
      </c>
      <c r="M176" s="14">
        <v>0.04</v>
      </c>
      <c r="N176" s="16">
        <f t="shared" si="7"/>
        <v>0.12</v>
      </c>
      <c r="O176" s="15" t="s">
        <v>81</v>
      </c>
      <c r="P176" s="16">
        <f t="shared" ref="P176:P240" si="9">IF(O176="Y",N176,0)</f>
        <v>0.12</v>
      </c>
      <c r="Q176" s="15" t="s">
        <v>81</v>
      </c>
      <c r="R176" s="16">
        <v>0.04</v>
      </c>
      <c r="S176" s="15" t="s">
        <v>12</v>
      </c>
      <c r="T176" s="16">
        <v>0</v>
      </c>
      <c r="U176" s="16">
        <f t="shared" si="8"/>
        <v>0.27999999999999997</v>
      </c>
    </row>
    <row r="177" spans="1:21" s="41" customFormat="1" x14ac:dyDescent="0.2">
      <c r="A177" s="5" t="s">
        <v>182</v>
      </c>
      <c r="B177" s="10" t="s">
        <v>183</v>
      </c>
      <c r="C177" s="7" t="s">
        <v>139</v>
      </c>
      <c r="D177" s="10" t="s">
        <v>140</v>
      </c>
      <c r="E177" s="9">
        <v>2</v>
      </c>
      <c r="F177" s="10" t="s">
        <v>174</v>
      </c>
      <c r="G177" s="10" t="s">
        <v>184</v>
      </c>
      <c r="H177" s="10" t="s">
        <v>185</v>
      </c>
      <c r="I177" s="11" t="s">
        <v>179</v>
      </c>
      <c r="J177" s="10">
        <v>704050</v>
      </c>
      <c r="K177" s="10"/>
      <c r="L177" s="13">
        <v>3</v>
      </c>
      <c r="M177" s="14">
        <v>0.12</v>
      </c>
      <c r="N177" s="16">
        <f t="shared" si="7"/>
        <v>0.36</v>
      </c>
      <c r="O177" s="15" t="s">
        <v>81</v>
      </c>
      <c r="P177" s="16">
        <f t="shared" si="9"/>
        <v>0.36</v>
      </c>
      <c r="Q177" s="15" t="s">
        <v>81</v>
      </c>
      <c r="R177" s="16">
        <v>0.12</v>
      </c>
      <c r="S177" s="15" t="s">
        <v>12</v>
      </c>
      <c r="T177" s="16">
        <v>0</v>
      </c>
      <c r="U177" s="16">
        <f t="shared" si="8"/>
        <v>0.84</v>
      </c>
    </row>
    <row r="178" spans="1:21" s="41" customFormat="1" x14ac:dyDescent="0.2">
      <c r="A178" s="17" t="s">
        <v>69</v>
      </c>
      <c r="B178" s="10" t="s">
        <v>183</v>
      </c>
      <c r="C178" s="7" t="s">
        <v>139</v>
      </c>
      <c r="D178" s="10" t="s">
        <v>140</v>
      </c>
      <c r="E178" s="9">
        <v>2</v>
      </c>
      <c r="F178" s="10" t="s">
        <v>45</v>
      </c>
      <c r="G178" s="10" t="s">
        <v>570</v>
      </c>
      <c r="H178" s="10" t="s">
        <v>571</v>
      </c>
      <c r="I178" s="11" t="s">
        <v>572</v>
      </c>
      <c r="J178" s="10">
        <v>709000</v>
      </c>
      <c r="K178" s="10"/>
      <c r="L178" s="13">
        <v>3</v>
      </c>
      <c r="M178" s="14">
        <v>0.84</v>
      </c>
      <c r="N178" s="16">
        <f t="shared" si="7"/>
        <v>2.52</v>
      </c>
      <c r="O178" s="15" t="s">
        <v>81</v>
      </c>
      <c r="P178" s="16">
        <f t="shared" si="9"/>
        <v>2.52</v>
      </c>
      <c r="Q178" s="15" t="s">
        <v>81</v>
      </c>
      <c r="R178" s="16">
        <v>0.84</v>
      </c>
      <c r="S178" s="15" t="s">
        <v>12</v>
      </c>
      <c r="T178" s="16">
        <v>0</v>
      </c>
      <c r="U178" s="16">
        <f t="shared" si="8"/>
        <v>5.88</v>
      </c>
    </row>
    <row r="179" spans="1:21" s="41" customFormat="1" x14ac:dyDescent="0.2">
      <c r="A179" s="17" t="s">
        <v>188</v>
      </c>
      <c r="B179" s="10" t="s">
        <v>189</v>
      </c>
      <c r="C179" s="7" t="s">
        <v>139</v>
      </c>
      <c r="D179" s="10" t="s">
        <v>140</v>
      </c>
      <c r="E179" s="9">
        <v>2</v>
      </c>
      <c r="F179" s="10" t="s">
        <v>174</v>
      </c>
      <c r="G179" s="10" t="s">
        <v>184</v>
      </c>
      <c r="H179" s="10" t="s">
        <v>190</v>
      </c>
      <c r="I179" s="11" t="s">
        <v>582</v>
      </c>
      <c r="J179" s="10">
        <v>704050</v>
      </c>
      <c r="K179" s="10"/>
      <c r="L179" s="13">
        <v>2</v>
      </c>
      <c r="M179" s="14">
        <v>1</v>
      </c>
      <c r="N179" s="16">
        <f t="shared" si="7"/>
        <v>2</v>
      </c>
      <c r="O179" s="15" t="s">
        <v>12</v>
      </c>
      <c r="P179" s="16">
        <f t="shared" si="9"/>
        <v>0</v>
      </c>
      <c r="Q179" s="15" t="s">
        <v>81</v>
      </c>
      <c r="R179" s="16">
        <v>1</v>
      </c>
      <c r="S179" s="15" t="s">
        <v>12</v>
      </c>
      <c r="T179" s="16">
        <v>0</v>
      </c>
      <c r="U179" s="16">
        <f t="shared" si="8"/>
        <v>3</v>
      </c>
    </row>
    <row r="180" spans="1:21" s="41" customFormat="1" x14ac:dyDescent="0.2">
      <c r="A180" s="17" t="s">
        <v>537</v>
      </c>
      <c r="B180" s="10" t="s">
        <v>538</v>
      </c>
      <c r="C180" s="7" t="s">
        <v>139</v>
      </c>
      <c r="D180" s="10" t="s">
        <v>140</v>
      </c>
      <c r="E180" s="9">
        <v>2</v>
      </c>
      <c r="F180" s="10" t="s">
        <v>535</v>
      </c>
      <c r="G180" s="10" t="s">
        <v>757</v>
      </c>
      <c r="H180" s="10" t="s">
        <v>539</v>
      </c>
      <c r="I180" s="11" t="s">
        <v>758</v>
      </c>
      <c r="J180" s="17">
        <v>107001</v>
      </c>
      <c r="K180" s="17"/>
      <c r="L180" s="13">
        <v>1</v>
      </c>
      <c r="M180" s="14">
        <v>1</v>
      </c>
      <c r="N180" s="16">
        <f t="shared" si="7"/>
        <v>1</v>
      </c>
      <c r="O180" s="15" t="s">
        <v>12</v>
      </c>
      <c r="P180" s="16">
        <f t="shared" si="9"/>
        <v>0</v>
      </c>
      <c r="Q180" s="15" t="s">
        <v>81</v>
      </c>
      <c r="R180" s="16">
        <v>1</v>
      </c>
      <c r="S180" s="15" t="s">
        <v>12</v>
      </c>
      <c r="T180" s="16">
        <v>0</v>
      </c>
      <c r="U180" s="16">
        <f t="shared" si="8"/>
        <v>2</v>
      </c>
    </row>
    <row r="181" spans="1:21" s="41" customFormat="1" x14ac:dyDescent="0.2">
      <c r="A181" s="5" t="s">
        <v>542</v>
      </c>
      <c r="B181" s="10" t="s">
        <v>543</v>
      </c>
      <c r="C181" s="7" t="s">
        <v>139</v>
      </c>
      <c r="D181" s="10" t="s">
        <v>140</v>
      </c>
      <c r="E181" s="9">
        <v>2</v>
      </c>
      <c r="F181" s="10" t="s">
        <v>535</v>
      </c>
      <c r="G181" s="10" t="s">
        <v>544</v>
      </c>
      <c r="H181" s="10" t="s">
        <v>544</v>
      </c>
      <c r="I181" s="11" t="s">
        <v>759</v>
      </c>
      <c r="J181" s="17">
        <v>103000</v>
      </c>
      <c r="K181" s="17"/>
      <c r="L181" s="13">
        <v>1</v>
      </c>
      <c r="M181" s="14">
        <v>0.11</v>
      </c>
      <c r="N181" s="16">
        <f t="shared" si="7"/>
        <v>0.11</v>
      </c>
      <c r="O181" s="15" t="s">
        <v>12</v>
      </c>
      <c r="P181" s="16">
        <f t="shared" si="9"/>
        <v>0</v>
      </c>
      <c r="Q181" s="15" t="s">
        <v>81</v>
      </c>
      <c r="R181" s="16">
        <v>0.11</v>
      </c>
      <c r="S181" s="15" t="s">
        <v>12</v>
      </c>
      <c r="T181" s="16">
        <v>0</v>
      </c>
      <c r="U181" s="16">
        <f t="shared" si="8"/>
        <v>0.22</v>
      </c>
    </row>
    <row r="182" spans="1:21" s="41" customFormat="1" x14ac:dyDescent="0.2">
      <c r="A182" s="5" t="s">
        <v>545</v>
      </c>
      <c r="B182" s="10" t="s">
        <v>543</v>
      </c>
      <c r="C182" s="7" t="s">
        <v>139</v>
      </c>
      <c r="D182" s="10" t="s">
        <v>140</v>
      </c>
      <c r="E182" s="9">
        <v>2</v>
      </c>
      <c r="F182" s="10" t="s">
        <v>535</v>
      </c>
      <c r="G182" s="10" t="s">
        <v>546</v>
      </c>
      <c r="H182" s="10" t="s">
        <v>546</v>
      </c>
      <c r="I182" s="11" t="s">
        <v>760</v>
      </c>
      <c r="J182" s="17">
        <v>104000</v>
      </c>
      <c r="K182" s="17"/>
      <c r="L182" s="13">
        <v>1</v>
      </c>
      <c r="M182" s="14">
        <v>0.11</v>
      </c>
      <c r="N182" s="16">
        <f t="shared" si="7"/>
        <v>0.11</v>
      </c>
      <c r="O182" s="15" t="s">
        <v>12</v>
      </c>
      <c r="P182" s="16">
        <f t="shared" si="9"/>
        <v>0</v>
      </c>
      <c r="Q182" s="15" t="s">
        <v>81</v>
      </c>
      <c r="R182" s="16">
        <v>0.11</v>
      </c>
      <c r="S182" s="15" t="s">
        <v>12</v>
      </c>
      <c r="T182" s="16">
        <v>0</v>
      </c>
      <c r="U182" s="16">
        <f t="shared" si="8"/>
        <v>0.22</v>
      </c>
    </row>
    <row r="183" spans="1:21" s="41" customFormat="1" x14ac:dyDescent="0.2">
      <c r="A183" s="17" t="s">
        <v>550</v>
      </c>
      <c r="B183" s="10" t="s">
        <v>543</v>
      </c>
      <c r="C183" s="7" t="s">
        <v>139</v>
      </c>
      <c r="D183" s="10" t="s">
        <v>140</v>
      </c>
      <c r="E183" s="9">
        <v>2</v>
      </c>
      <c r="F183" s="10" t="s">
        <v>535</v>
      </c>
      <c r="G183" s="10" t="s">
        <v>761</v>
      </c>
      <c r="H183" s="10" t="s">
        <v>551</v>
      </c>
      <c r="I183" s="11" t="s">
        <v>762</v>
      </c>
      <c r="J183" s="10">
        <v>109001</v>
      </c>
      <c r="K183" s="10"/>
      <c r="L183" s="13">
        <v>1</v>
      </c>
      <c r="M183" s="14">
        <v>0.11</v>
      </c>
      <c r="N183" s="16">
        <f t="shared" si="7"/>
        <v>0.11</v>
      </c>
      <c r="O183" s="15" t="s">
        <v>12</v>
      </c>
      <c r="P183" s="16">
        <f t="shared" si="9"/>
        <v>0</v>
      </c>
      <c r="Q183" s="15" t="s">
        <v>81</v>
      </c>
      <c r="R183" s="16">
        <v>0.11</v>
      </c>
      <c r="S183" s="15" t="s">
        <v>12</v>
      </c>
      <c r="T183" s="16">
        <v>0</v>
      </c>
      <c r="U183" s="16">
        <f t="shared" si="8"/>
        <v>0.22</v>
      </c>
    </row>
    <row r="184" spans="1:21" s="41" customFormat="1" x14ac:dyDescent="0.2">
      <c r="A184" s="17" t="s">
        <v>552</v>
      </c>
      <c r="B184" s="10" t="s">
        <v>543</v>
      </c>
      <c r="C184" s="7" t="s">
        <v>139</v>
      </c>
      <c r="D184" s="10" t="s">
        <v>140</v>
      </c>
      <c r="E184" s="9">
        <v>2</v>
      </c>
      <c r="F184" s="10" t="s">
        <v>535</v>
      </c>
      <c r="G184" s="10" t="s">
        <v>553</v>
      </c>
      <c r="H184" s="10" t="s">
        <v>554</v>
      </c>
      <c r="I184" s="11" t="s">
        <v>763</v>
      </c>
      <c r="J184" s="10">
        <v>100100</v>
      </c>
      <c r="K184" s="10"/>
      <c r="L184" s="13">
        <v>1</v>
      </c>
      <c r="M184" s="14">
        <v>0.12</v>
      </c>
      <c r="N184" s="16">
        <f t="shared" si="7"/>
        <v>0.12</v>
      </c>
      <c r="O184" s="15" t="s">
        <v>12</v>
      </c>
      <c r="P184" s="16">
        <f t="shared" si="9"/>
        <v>0</v>
      </c>
      <c r="Q184" s="15" t="s">
        <v>81</v>
      </c>
      <c r="R184" s="16">
        <v>0.12</v>
      </c>
      <c r="S184" s="15" t="s">
        <v>12</v>
      </c>
      <c r="T184" s="16">
        <v>0</v>
      </c>
      <c r="U184" s="16">
        <f t="shared" si="8"/>
        <v>0.24</v>
      </c>
    </row>
    <row r="185" spans="1:21" s="41" customFormat="1" x14ac:dyDescent="0.2">
      <c r="A185" s="17" t="s">
        <v>555</v>
      </c>
      <c r="B185" s="10" t="s">
        <v>543</v>
      </c>
      <c r="C185" s="7" t="s">
        <v>139</v>
      </c>
      <c r="D185" s="10" t="s">
        <v>140</v>
      </c>
      <c r="E185" s="9">
        <v>2</v>
      </c>
      <c r="F185" s="10" t="s">
        <v>535</v>
      </c>
      <c r="G185" s="10" t="s">
        <v>556</v>
      </c>
      <c r="H185" s="10" t="s">
        <v>764</v>
      </c>
      <c r="I185" s="11" t="s">
        <v>765</v>
      </c>
      <c r="J185" s="10">
        <v>102101</v>
      </c>
      <c r="K185" s="10"/>
      <c r="L185" s="13">
        <v>1</v>
      </c>
      <c r="M185" s="14">
        <v>0.11</v>
      </c>
      <c r="N185" s="16">
        <f t="shared" si="7"/>
        <v>0.11</v>
      </c>
      <c r="O185" s="15" t="s">
        <v>12</v>
      </c>
      <c r="P185" s="16">
        <f t="shared" si="9"/>
        <v>0</v>
      </c>
      <c r="Q185" s="15" t="s">
        <v>81</v>
      </c>
      <c r="R185" s="16">
        <v>0.11</v>
      </c>
      <c r="S185" s="15" t="s">
        <v>12</v>
      </c>
      <c r="T185" s="16">
        <v>0</v>
      </c>
      <c r="U185" s="16">
        <f t="shared" si="8"/>
        <v>0.22</v>
      </c>
    </row>
    <row r="186" spans="1:21" s="41" customFormat="1" x14ac:dyDescent="0.2">
      <c r="A186" s="17" t="s">
        <v>557</v>
      </c>
      <c r="B186" s="10" t="s">
        <v>543</v>
      </c>
      <c r="C186" s="7" t="s">
        <v>139</v>
      </c>
      <c r="D186" s="10" t="s">
        <v>140</v>
      </c>
      <c r="E186" s="9">
        <v>2</v>
      </c>
      <c r="F186" s="10" t="s">
        <v>535</v>
      </c>
      <c r="G186" s="10" t="s">
        <v>558</v>
      </c>
      <c r="H186" s="10" t="s">
        <v>766</v>
      </c>
      <c r="I186" s="11" t="s">
        <v>767</v>
      </c>
      <c r="J186" s="10">
        <v>102210</v>
      </c>
      <c r="K186" s="10"/>
      <c r="L186" s="13">
        <v>1</v>
      </c>
      <c r="M186" s="14">
        <v>0.11</v>
      </c>
      <c r="N186" s="16">
        <f t="shared" si="7"/>
        <v>0.11</v>
      </c>
      <c r="O186" s="15" t="s">
        <v>12</v>
      </c>
      <c r="P186" s="16">
        <f t="shared" si="9"/>
        <v>0</v>
      </c>
      <c r="Q186" s="15" t="s">
        <v>81</v>
      </c>
      <c r="R186" s="16">
        <v>0.11</v>
      </c>
      <c r="S186" s="15" t="s">
        <v>12</v>
      </c>
      <c r="T186" s="16">
        <v>0</v>
      </c>
      <c r="U186" s="16">
        <f t="shared" si="8"/>
        <v>0.22</v>
      </c>
    </row>
    <row r="187" spans="1:21" s="41" customFormat="1" x14ac:dyDescent="0.2">
      <c r="A187" s="17" t="s">
        <v>559</v>
      </c>
      <c r="B187" s="10" t="s">
        <v>543</v>
      </c>
      <c r="C187" s="7" t="s">
        <v>139</v>
      </c>
      <c r="D187" s="10" t="s">
        <v>140</v>
      </c>
      <c r="E187" s="9">
        <v>2</v>
      </c>
      <c r="F187" s="10" t="s">
        <v>535</v>
      </c>
      <c r="G187" s="10" t="s">
        <v>560</v>
      </c>
      <c r="H187" s="10" t="s">
        <v>768</v>
      </c>
      <c r="I187" s="11" t="s">
        <v>769</v>
      </c>
      <c r="J187" s="10">
        <v>102301</v>
      </c>
      <c r="K187" s="10"/>
      <c r="L187" s="13">
        <v>1</v>
      </c>
      <c r="M187" s="14">
        <v>0.11</v>
      </c>
      <c r="N187" s="16">
        <f t="shared" si="7"/>
        <v>0.11</v>
      </c>
      <c r="O187" s="15" t="s">
        <v>12</v>
      </c>
      <c r="P187" s="16">
        <f t="shared" si="9"/>
        <v>0</v>
      </c>
      <c r="Q187" s="15" t="s">
        <v>81</v>
      </c>
      <c r="R187" s="16">
        <v>0.11</v>
      </c>
      <c r="S187" s="15" t="s">
        <v>12</v>
      </c>
      <c r="T187" s="16">
        <v>0</v>
      </c>
      <c r="U187" s="16">
        <f t="shared" si="8"/>
        <v>0.22</v>
      </c>
    </row>
    <row r="188" spans="1:21" s="41" customFormat="1" x14ac:dyDescent="0.2">
      <c r="A188" s="17" t="s">
        <v>561</v>
      </c>
      <c r="B188" s="10" t="s">
        <v>543</v>
      </c>
      <c r="C188" s="7" t="s">
        <v>139</v>
      </c>
      <c r="D188" s="10" t="s">
        <v>140</v>
      </c>
      <c r="E188" s="9">
        <v>2</v>
      </c>
      <c r="F188" s="10" t="s">
        <v>535</v>
      </c>
      <c r="G188" s="10" t="s">
        <v>562</v>
      </c>
      <c r="H188" s="10" t="s">
        <v>770</v>
      </c>
      <c r="I188" s="11" t="s">
        <v>771</v>
      </c>
      <c r="J188" s="10">
        <v>102401</v>
      </c>
      <c r="K188" s="10"/>
      <c r="L188" s="13">
        <v>1</v>
      </c>
      <c r="M188" s="14">
        <v>0.11</v>
      </c>
      <c r="N188" s="16">
        <f t="shared" si="7"/>
        <v>0.11</v>
      </c>
      <c r="O188" s="15" t="s">
        <v>12</v>
      </c>
      <c r="P188" s="16">
        <f t="shared" si="9"/>
        <v>0</v>
      </c>
      <c r="Q188" s="15" t="s">
        <v>81</v>
      </c>
      <c r="R188" s="16">
        <v>0.11</v>
      </c>
      <c r="S188" s="15" t="s">
        <v>12</v>
      </c>
      <c r="T188" s="16">
        <v>0</v>
      </c>
      <c r="U188" s="16">
        <f t="shared" si="8"/>
        <v>0.22</v>
      </c>
    </row>
    <row r="189" spans="1:21" s="41" customFormat="1" x14ac:dyDescent="0.2">
      <c r="A189" s="17" t="s">
        <v>563</v>
      </c>
      <c r="B189" s="10" t="s">
        <v>543</v>
      </c>
      <c r="C189" s="7" t="s">
        <v>139</v>
      </c>
      <c r="D189" s="10" t="s">
        <v>140</v>
      </c>
      <c r="E189" s="9">
        <v>2</v>
      </c>
      <c r="F189" s="10" t="s">
        <v>535</v>
      </c>
      <c r="G189" s="10" t="s">
        <v>772</v>
      </c>
      <c r="H189" s="10" t="s">
        <v>772</v>
      </c>
      <c r="I189" s="11" t="s">
        <v>773</v>
      </c>
      <c r="J189" s="10">
        <v>108925</v>
      </c>
      <c r="K189" s="10"/>
      <c r="L189" s="13">
        <v>1</v>
      </c>
      <c r="M189" s="14">
        <v>0.11</v>
      </c>
      <c r="N189" s="16">
        <f t="shared" si="7"/>
        <v>0.11</v>
      </c>
      <c r="O189" s="15" t="s">
        <v>12</v>
      </c>
      <c r="P189" s="16">
        <f t="shared" si="9"/>
        <v>0</v>
      </c>
      <c r="Q189" s="15" t="s">
        <v>81</v>
      </c>
      <c r="R189" s="16">
        <v>0.11</v>
      </c>
      <c r="S189" s="15" t="s">
        <v>12</v>
      </c>
      <c r="T189" s="16">
        <v>0</v>
      </c>
      <c r="U189" s="16">
        <f t="shared" si="8"/>
        <v>0.22</v>
      </c>
    </row>
    <row r="190" spans="1:21" s="41" customFormat="1" x14ac:dyDescent="0.2">
      <c r="A190" s="5" t="s">
        <v>529</v>
      </c>
      <c r="B190" s="8" t="s">
        <v>580</v>
      </c>
      <c r="C190" s="26" t="s">
        <v>774</v>
      </c>
      <c r="D190" s="8" t="s">
        <v>579</v>
      </c>
      <c r="E190" s="9">
        <v>4</v>
      </c>
      <c r="F190" s="18" t="s">
        <v>512</v>
      </c>
      <c r="G190" s="6" t="s">
        <v>615</v>
      </c>
      <c r="H190" s="6" t="s">
        <v>775</v>
      </c>
      <c r="I190" s="11" t="s">
        <v>776</v>
      </c>
      <c r="J190" s="6">
        <v>601600</v>
      </c>
      <c r="K190" s="6"/>
      <c r="L190" s="13">
        <v>1</v>
      </c>
      <c r="M190" s="14">
        <v>1</v>
      </c>
      <c r="N190" s="16">
        <f t="shared" si="7"/>
        <v>1</v>
      </c>
      <c r="O190" s="15" t="s">
        <v>12</v>
      </c>
      <c r="P190" s="16">
        <f t="shared" si="9"/>
        <v>0</v>
      </c>
      <c r="Q190" s="15" t="s">
        <v>12</v>
      </c>
      <c r="R190" s="16">
        <v>0</v>
      </c>
      <c r="S190" s="15" t="s">
        <v>12</v>
      </c>
      <c r="T190" s="16">
        <v>0</v>
      </c>
      <c r="U190" s="16">
        <f t="shared" si="8"/>
        <v>1</v>
      </c>
    </row>
    <row r="191" spans="1:21" s="41" customFormat="1" ht="51" x14ac:dyDescent="0.2">
      <c r="A191" s="17" t="s">
        <v>777</v>
      </c>
      <c r="B191" s="10" t="s">
        <v>778</v>
      </c>
      <c r="C191" s="7" t="s">
        <v>779</v>
      </c>
      <c r="D191" s="10" t="s">
        <v>780</v>
      </c>
      <c r="E191" s="9">
        <v>3</v>
      </c>
      <c r="F191" s="10" t="s">
        <v>822</v>
      </c>
      <c r="G191" s="10" t="s">
        <v>781</v>
      </c>
      <c r="H191" s="10" t="s">
        <v>782</v>
      </c>
      <c r="I191" s="11" t="s">
        <v>783</v>
      </c>
      <c r="J191" s="17">
        <v>401101</v>
      </c>
      <c r="K191" s="17"/>
      <c r="L191" s="13">
        <v>1</v>
      </c>
      <c r="M191" s="14">
        <v>0.5</v>
      </c>
      <c r="N191" s="16">
        <f t="shared" si="7"/>
        <v>0.5</v>
      </c>
      <c r="O191" s="15" t="s">
        <v>12</v>
      </c>
      <c r="P191" s="16">
        <f t="shared" si="9"/>
        <v>0</v>
      </c>
      <c r="Q191" s="15" t="s">
        <v>12</v>
      </c>
      <c r="R191" s="16">
        <v>0</v>
      </c>
      <c r="S191" s="15" t="s">
        <v>12</v>
      </c>
      <c r="T191" s="16">
        <v>0</v>
      </c>
      <c r="U191" s="16">
        <f t="shared" si="8"/>
        <v>0.5</v>
      </c>
    </row>
    <row r="192" spans="1:21" s="41" customFormat="1" x14ac:dyDescent="0.2">
      <c r="A192" s="17" t="s">
        <v>784</v>
      </c>
      <c r="B192" s="10" t="s">
        <v>778</v>
      </c>
      <c r="C192" s="7" t="s">
        <v>779</v>
      </c>
      <c r="D192" s="10" t="s">
        <v>780</v>
      </c>
      <c r="E192" s="9">
        <v>3</v>
      </c>
      <c r="F192" s="10" t="s">
        <v>71</v>
      </c>
      <c r="G192" s="10" t="s">
        <v>87</v>
      </c>
      <c r="H192" s="10" t="s">
        <v>87</v>
      </c>
      <c r="I192" s="11" t="s">
        <v>785</v>
      </c>
      <c r="J192" s="10" t="s">
        <v>883</v>
      </c>
      <c r="K192" s="10"/>
      <c r="L192" s="13">
        <v>1</v>
      </c>
      <c r="M192" s="14">
        <v>0.5</v>
      </c>
      <c r="N192" s="16">
        <f t="shared" si="7"/>
        <v>0.5</v>
      </c>
      <c r="O192" s="15" t="s">
        <v>12</v>
      </c>
      <c r="P192" s="16">
        <f t="shared" si="9"/>
        <v>0</v>
      </c>
      <c r="Q192" s="15" t="s">
        <v>12</v>
      </c>
      <c r="R192" s="16">
        <v>0</v>
      </c>
      <c r="S192" s="15" t="s">
        <v>12</v>
      </c>
      <c r="T192" s="16">
        <v>0</v>
      </c>
      <c r="U192" s="16">
        <f t="shared" si="8"/>
        <v>0.5</v>
      </c>
    </row>
    <row r="193" spans="1:21" s="41" customFormat="1" x14ac:dyDescent="0.2">
      <c r="A193" s="17" t="s">
        <v>885</v>
      </c>
      <c r="B193" s="10" t="s">
        <v>886</v>
      </c>
      <c r="C193" s="7" t="s">
        <v>887</v>
      </c>
      <c r="D193" s="10" t="s">
        <v>888</v>
      </c>
      <c r="E193" s="9">
        <v>4</v>
      </c>
      <c r="F193" s="10" t="s">
        <v>512</v>
      </c>
      <c r="G193" s="10" t="s">
        <v>615</v>
      </c>
      <c r="H193" s="10" t="s">
        <v>889</v>
      </c>
      <c r="I193" s="11" t="s">
        <v>890</v>
      </c>
      <c r="J193" s="10">
        <v>601640</v>
      </c>
      <c r="K193" s="10"/>
      <c r="L193" s="13">
        <v>1</v>
      </c>
      <c r="M193" s="14">
        <v>1</v>
      </c>
      <c r="N193" s="16">
        <f t="shared" si="7"/>
        <v>1</v>
      </c>
      <c r="O193" s="15" t="s">
        <v>12</v>
      </c>
      <c r="P193" s="16">
        <f t="shared" si="9"/>
        <v>0</v>
      </c>
      <c r="Q193" s="15" t="s">
        <v>12</v>
      </c>
      <c r="R193" s="16">
        <v>0</v>
      </c>
      <c r="S193" s="15" t="s">
        <v>12</v>
      </c>
      <c r="T193" s="16">
        <v>0</v>
      </c>
      <c r="U193" s="16">
        <f t="shared" si="8"/>
        <v>1</v>
      </c>
    </row>
    <row r="194" spans="1:21" s="41" customFormat="1" x14ac:dyDescent="0.2">
      <c r="A194" s="5" t="s">
        <v>46</v>
      </c>
      <c r="B194" s="18" t="s">
        <v>786</v>
      </c>
      <c r="C194" s="24" t="s">
        <v>786</v>
      </c>
      <c r="D194" s="18"/>
      <c r="E194" s="18"/>
      <c r="F194" s="18" t="s">
        <v>45</v>
      </c>
      <c r="G194" s="18"/>
      <c r="H194" s="18"/>
      <c r="I194" s="18"/>
      <c r="J194" s="18">
        <v>709000</v>
      </c>
      <c r="K194" s="18"/>
      <c r="L194" s="13">
        <v>0</v>
      </c>
      <c r="M194" s="14">
        <v>0</v>
      </c>
      <c r="N194" s="16">
        <f t="shared" si="7"/>
        <v>0</v>
      </c>
      <c r="O194" s="15" t="s">
        <v>12</v>
      </c>
      <c r="P194" s="16">
        <f t="shared" si="9"/>
        <v>0</v>
      </c>
      <c r="Q194" s="15" t="s">
        <v>12</v>
      </c>
      <c r="R194" s="16">
        <v>0</v>
      </c>
      <c r="S194" s="15" t="s">
        <v>12</v>
      </c>
      <c r="T194" s="16">
        <v>0</v>
      </c>
      <c r="U194" s="16">
        <f t="shared" si="8"/>
        <v>0</v>
      </c>
    </row>
    <row r="195" spans="1:21" s="41" customFormat="1" x14ac:dyDescent="0.2">
      <c r="A195" s="5" t="s">
        <v>601</v>
      </c>
      <c r="B195" s="18" t="s">
        <v>786</v>
      </c>
      <c r="C195" s="24" t="s">
        <v>786</v>
      </c>
      <c r="D195" s="18"/>
      <c r="E195" s="18"/>
      <c r="F195" s="18" t="s">
        <v>174</v>
      </c>
      <c r="G195" s="18"/>
      <c r="H195" s="18"/>
      <c r="I195" s="18"/>
      <c r="J195" s="18" t="s">
        <v>600</v>
      </c>
      <c r="K195" s="18"/>
      <c r="L195" s="13">
        <v>0</v>
      </c>
      <c r="M195" s="14">
        <v>0</v>
      </c>
      <c r="N195" s="16">
        <f t="shared" si="7"/>
        <v>0</v>
      </c>
      <c r="O195" s="15" t="s">
        <v>12</v>
      </c>
      <c r="P195" s="16">
        <f t="shared" si="9"/>
        <v>0</v>
      </c>
      <c r="Q195" s="15" t="s">
        <v>12</v>
      </c>
      <c r="R195" s="16">
        <v>0</v>
      </c>
      <c r="S195" s="15" t="s">
        <v>12</v>
      </c>
      <c r="T195" s="16">
        <v>0</v>
      </c>
      <c r="U195" s="16">
        <f t="shared" si="8"/>
        <v>0</v>
      </c>
    </row>
    <row r="196" spans="1:21" s="41" customFormat="1" x14ac:dyDescent="0.2">
      <c r="A196" s="5" t="s">
        <v>70</v>
      </c>
      <c r="B196" s="18" t="s">
        <v>786</v>
      </c>
      <c r="C196" s="24" t="s">
        <v>786</v>
      </c>
      <c r="D196" s="18"/>
      <c r="E196" s="18"/>
      <c r="F196" s="18" t="s">
        <v>71</v>
      </c>
      <c r="G196" s="18" t="s">
        <v>787</v>
      </c>
      <c r="H196" s="18" t="s">
        <v>788</v>
      </c>
      <c r="I196" s="18" t="s">
        <v>657</v>
      </c>
      <c r="J196" s="18" t="s">
        <v>602</v>
      </c>
      <c r="K196" s="18"/>
      <c r="L196" s="13">
        <v>0</v>
      </c>
      <c r="M196" s="14">
        <v>0</v>
      </c>
      <c r="N196" s="16">
        <f t="shared" si="7"/>
        <v>0</v>
      </c>
      <c r="O196" s="15" t="s">
        <v>12</v>
      </c>
      <c r="P196" s="16">
        <f t="shared" si="9"/>
        <v>0</v>
      </c>
      <c r="Q196" s="15" t="s">
        <v>12</v>
      </c>
      <c r="R196" s="16">
        <v>0</v>
      </c>
      <c r="S196" s="15" t="s">
        <v>12</v>
      </c>
      <c r="T196" s="16">
        <v>0</v>
      </c>
      <c r="U196" s="16">
        <f t="shared" si="8"/>
        <v>0</v>
      </c>
    </row>
    <row r="197" spans="1:21" s="41" customFormat="1" x14ac:dyDescent="0.2">
      <c r="A197" s="5" t="s">
        <v>77</v>
      </c>
      <c r="B197" s="18" t="s">
        <v>786</v>
      </c>
      <c r="C197" s="24" t="s">
        <v>786</v>
      </c>
      <c r="D197" s="18"/>
      <c r="E197" s="18"/>
      <c r="F197" s="18" t="s">
        <v>71</v>
      </c>
      <c r="G197" s="18" t="s">
        <v>87</v>
      </c>
      <c r="H197" s="18" t="s">
        <v>789</v>
      </c>
      <c r="I197" s="18" t="s">
        <v>658</v>
      </c>
      <c r="J197" s="18" t="s">
        <v>603</v>
      </c>
      <c r="K197" s="18"/>
      <c r="L197" s="13">
        <v>0</v>
      </c>
      <c r="M197" s="14">
        <v>0</v>
      </c>
      <c r="N197" s="16">
        <f t="shared" ref="N197:N243" si="10">L197*M197</f>
        <v>0</v>
      </c>
      <c r="O197" s="15" t="s">
        <v>12</v>
      </c>
      <c r="P197" s="16">
        <f t="shared" si="9"/>
        <v>0</v>
      </c>
      <c r="Q197" s="15" t="s">
        <v>12</v>
      </c>
      <c r="R197" s="16">
        <v>0</v>
      </c>
      <c r="S197" s="15" t="s">
        <v>12</v>
      </c>
      <c r="T197" s="16">
        <v>0</v>
      </c>
      <c r="U197" s="16">
        <f t="shared" ref="U197:U243" si="11">N197+P197+R197+T197</f>
        <v>0</v>
      </c>
    </row>
    <row r="198" spans="1:21" s="41" customFormat="1" x14ac:dyDescent="0.2">
      <c r="A198" s="5" t="s">
        <v>276</v>
      </c>
      <c r="B198" s="18" t="s">
        <v>786</v>
      </c>
      <c r="C198" s="24" t="s">
        <v>786</v>
      </c>
      <c r="D198" s="18"/>
      <c r="E198" s="18"/>
      <c r="F198" s="18" t="s">
        <v>822</v>
      </c>
      <c r="G198" s="18"/>
      <c r="H198" s="18"/>
      <c r="I198" s="18"/>
      <c r="J198" s="18">
        <v>401646</v>
      </c>
      <c r="K198" s="18"/>
      <c r="L198" s="13">
        <v>0</v>
      </c>
      <c r="M198" s="14">
        <v>0</v>
      </c>
      <c r="N198" s="16">
        <f t="shared" si="10"/>
        <v>0</v>
      </c>
      <c r="O198" s="15" t="s">
        <v>12</v>
      </c>
      <c r="P198" s="16">
        <f t="shared" si="9"/>
        <v>0</v>
      </c>
      <c r="Q198" s="15" t="s">
        <v>12</v>
      </c>
      <c r="R198" s="16">
        <v>0</v>
      </c>
      <c r="S198" s="15" t="s">
        <v>12</v>
      </c>
      <c r="T198" s="16">
        <v>0</v>
      </c>
      <c r="U198" s="16">
        <f t="shared" si="11"/>
        <v>0</v>
      </c>
    </row>
    <row r="199" spans="1:21" s="41" customFormat="1" x14ac:dyDescent="0.2">
      <c r="A199" s="5" t="s">
        <v>604</v>
      </c>
      <c r="B199" s="18" t="s">
        <v>786</v>
      </c>
      <c r="C199" s="24" t="s">
        <v>786</v>
      </c>
      <c r="D199" s="18"/>
      <c r="E199" s="18"/>
      <c r="F199" s="18" t="s">
        <v>822</v>
      </c>
      <c r="G199" s="18" t="s">
        <v>642</v>
      </c>
      <c r="H199" s="18" t="s">
        <v>673</v>
      </c>
      <c r="I199" s="18" t="s">
        <v>589</v>
      </c>
      <c r="J199" s="18">
        <v>401615</v>
      </c>
      <c r="K199" s="18"/>
      <c r="L199" s="13">
        <v>0</v>
      </c>
      <c r="M199" s="14">
        <v>0</v>
      </c>
      <c r="N199" s="16">
        <f t="shared" si="10"/>
        <v>0</v>
      </c>
      <c r="O199" s="15" t="s">
        <v>12</v>
      </c>
      <c r="P199" s="16">
        <f t="shared" si="9"/>
        <v>0</v>
      </c>
      <c r="Q199" s="15" t="s">
        <v>12</v>
      </c>
      <c r="R199" s="16">
        <v>0</v>
      </c>
      <c r="S199" s="15" t="s">
        <v>12</v>
      </c>
      <c r="T199" s="16">
        <v>0</v>
      </c>
      <c r="U199" s="16">
        <f t="shared" si="11"/>
        <v>0</v>
      </c>
    </row>
    <row r="200" spans="1:21" s="41" customFormat="1" x14ac:dyDescent="0.2">
      <c r="A200" s="5" t="s">
        <v>534</v>
      </c>
      <c r="B200" s="18" t="s">
        <v>786</v>
      </c>
      <c r="C200" s="24" t="s">
        <v>786</v>
      </c>
      <c r="D200" s="18"/>
      <c r="E200" s="18"/>
      <c r="F200" s="18" t="s">
        <v>535</v>
      </c>
      <c r="G200" s="18" t="s">
        <v>791</v>
      </c>
      <c r="H200" s="18"/>
      <c r="I200" s="18" t="s">
        <v>792</v>
      </c>
      <c r="J200" s="18" t="s">
        <v>793</v>
      </c>
      <c r="K200" s="18"/>
      <c r="L200" s="13">
        <v>0</v>
      </c>
      <c r="M200" s="14">
        <v>0</v>
      </c>
      <c r="N200" s="16">
        <f t="shared" si="10"/>
        <v>0</v>
      </c>
      <c r="O200" s="15" t="s">
        <v>12</v>
      </c>
      <c r="P200" s="16">
        <f t="shared" si="9"/>
        <v>0</v>
      </c>
      <c r="Q200" s="15" t="s">
        <v>12</v>
      </c>
      <c r="R200" s="16">
        <v>0</v>
      </c>
      <c r="S200" s="15" t="s">
        <v>12</v>
      </c>
      <c r="T200" s="16">
        <v>0</v>
      </c>
      <c r="U200" s="16">
        <f t="shared" si="11"/>
        <v>0</v>
      </c>
    </row>
    <row r="201" spans="1:21" s="41" customFormat="1" x14ac:dyDescent="0.2">
      <c r="A201" s="5" t="s">
        <v>605</v>
      </c>
      <c r="B201" s="18" t="s">
        <v>786</v>
      </c>
      <c r="C201" s="24" t="s">
        <v>786</v>
      </c>
      <c r="D201" s="18" t="s">
        <v>245</v>
      </c>
      <c r="E201" s="18"/>
      <c r="F201" s="18" t="s">
        <v>822</v>
      </c>
      <c r="G201" s="18" t="s">
        <v>284</v>
      </c>
      <c r="H201" s="18" t="s">
        <v>794</v>
      </c>
      <c r="I201" s="18" t="s">
        <v>729</v>
      </c>
      <c r="J201" s="18">
        <v>404503</v>
      </c>
      <c r="K201" s="18"/>
      <c r="L201" s="13">
        <v>0</v>
      </c>
      <c r="M201" s="14">
        <v>0</v>
      </c>
      <c r="N201" s="16">
        <f t="shared" si="10"/>
        <v>0</v>
      </c>
      <c r="O201" s="15" t="s">
        <v>12</v>
      </c>
      <c r="P201" s="16">
        <f t="shared" si="9"/>
        <v>0</v>
      </c>
      <c r="Q201" s="15" t="s">
        <v>12</v>
      </c>
      <c r="R201" s="16">
        <v>0</v>
      </c>
      <c r="S201" s="15" t="s">
        <v>12</v>
      </c>
      <c r="T201" s="16">
        <v>0</v>
      </c>
      <c r="U201" s="16">
        <f t="shared" si="11"/>
        <v>0</v>
      </c>
    </row>
    <row r="202" spans="1:21" s="41" customFormat="1" x14ac:dyDescent="0.2">
      <c r="A202" s="5" t="s">
        <v>606</v>
      </c>
      <c r="B202" s="18" t="s">
        <v>786</v>
      </c>
      <c r="C202" s="24" t="s">
        <v>786</v>
      </c>
      <c r="D202" s="18"/>
      <c r="E202" s="18"/>
      <c r="F202" s="18" t="s">
        <v>822</v>
      </c>
      <c r="G202" s="18"/>
      <c r="H202" s="18"/>
      <c r="I202" s="18"/>
      <c r="J202" s="18" t="s">
        <v>852</v>
      </c>
      <c r="K202" s="18"/>
      <c r="L202" s="13">
        <v>0</v>
      </c>
      <c r="M202" s="14">
        <v>0</v>
      </c>
      <c r="N202" s="16">
        <f t="shared" si="10"/>
        <v>0</v>
      </c>
      <c r="O202" s="15" t="s">
        <v>12</v>
      </c>
      <c r="P202" s="16">
        <f t="shared" si="9"/>
        <v>0</v>
      </c>
      <c r="Q202" s="15" t="s">
        <v>12</v>
      </c>
      <c r="R202" s="16">
        <v>0</v>
      </c>
      <c r="S202" s="15" t="s">
        <v>12</v>
      </c>
      <c r="T202" s="16">
        <v>0</v>
      </c>
      <c r="U202" s="16">
        <f t="shared" si="11"/>
        <v>0</v>
      </c>
    </row>
    <row r="203" spans="1:21" s="41" customFormat="1" x14ac:dyDescent="0.2">
      <c r="A203" s="5" t="s">
        <v>93</v>
      </c>
      <c r="B203" s="18" t="s">
        <v>786</v>
      </c>
      <c r="C203" s="24" t="s">
        <v>786</v>
      </c>
      <c r="D203" s="18"/>
      <c r="E203" s="18"/>
      <c r="F203" s="18" t="s">
        <v>822</v>
      </c>
      <c r="G203" s="18"/>
      <c r="H203" s="18"/>
      <c r="I203" s="18"/>
      <c r="J203" s="10">
        <v>401101</v>
      </c>
      <c r="K203" s="10"/>
      <c r="L203" s="13">
        <v>0</v>
      </c>
      <c r="M203" s="14">
        <v>0</v>
      </c>
      <c r="N203" s="16">
        <f t="shared" si="10"/>
        <v>0</v>
      </c>
      <c r="O203" s="15" t="s">
        <v>12</v>
      </c>
      <c r="P203" s="16">
        <f t="shared" si="9"/>
        <v>0</v>
      </c>
      <c r="Q203" s="15" t="s">
        <v>12</v>
      </c>
      <c r="R203" s="16">
        <v>0</v>
      </c>
      <c r="S203" s="15" t="s">
        <v>12</v>
      </c>
      <c r="T203" s="16">
        <v>0</v>
      </c>
      <c r="U203" s="16">
        <f t="shared" si="11"/>
        <v>0</v>
      </c>
    </row>
    <row r="204" spans="1:21" s="41" customFormat="1" x14ac:dyDescent="0.2">
      <c r="A204" s="5" t="s">
        <v>173</v>
      </c>
      <c r="B204" s="18" t="s">
        <v>786</v>
      </c>
      <c r="C204" s="24" t="s">
        <v>786</v>
      </c>
      <c r="D204" s="18"/>
      <c r="E204" s="18"/>
      <c r="F204" s="18" t="s">
        <v>174</v>
      </c>
      <c r="G204" s="18" t="s">
        <v>795</v>
      </c>
      <c r="H204" s="18"/>
      <c r="I204" s="18" t="s">
        <v>582</v>
      </c>
      <c r="J204" s="18">
        <v>704050</v>
      </c>
      <c r="K204" s="18"/>
      <c r="L204" s="13">
        <v>0</v>
      </c>
      <c r="M204" s="14">
        <v>0</v>
      </c>
      <c r="N204" s="16">
        <f t="shared" si="10"/>
        <v>0</v>
      </c>
      <c r="O204" s="15" t="s">
        <v>12</v>
      </c>
      <c r="P204" s="16">
        <f t="shared" si="9"/>
        <v>0</v>
      </c>
      <c r="Q204" s="15" t="s">
        <v>12</v>
      </c>
      <c r="R204" s="16">
        <v>0</v>
      </c>
      <c r="S204" s="15" t="s">
        <v>12</v>
      </c>
      <c r="T204" s="16">
        <v>0</v>
      </c>
      <c r="U204" s="16">
        <f t="shared" si="11"/>
        <v>0</v>
      </c>
    </row>
    <row r="205" spans="1:21" s="41" customFormat="1" x14ac:dyDescent="0.2">
      <c r="A205" s="5" t="s">
        <v>99</v>
      </c>
      <c r="B205" s="18" t="s">
        <v>786</v>
      </c>
      <c r="C205" s="24" t="s">
        <v>786</v>
      </c>
      <c r="D205" s="10" t="s">
        <v>75</v>
      </c>
      <c r="E205" s="18"/>
      <c r="F205" s="18" t="s">
        <v>71</v>
      </c>
      <c r="G205" s="18" t="s">
        <v>787</v>
      </c>
      <c r="H205" s="18" t="s">
        <v>796</v>
      </c>
      <c r="I205" s="18" t="s">
        <v>657</v>
      </c>
      <c r="J205" s="18" t="s">
        <v>607</v>
      </c>
      <c r="K205" s="18"/>
      <c r="L205" s="13">
        <v>0</v>
      </c>
      <c r="M205" s="14">
        <v>0</v>
      </c>
      <c r="N205" s="16">
        <f t="shared" si="10"/>
        <v>0</v>
      </c>
      <c r="O205" s="15" t="s">
        <v>12</v>
      </c>
      <c r="P205" s="16">
        <f t="shared" si="9"/>
        <v>0</v>
      </c>
      <c r="Q205" s="15" t="s">
        <v>12</v>
      </c>
      <c r="R205" s="16">
        <v>0</v>
      </c>
      <c r="S205" s="15" t="s">
        <v>12</v>
      </c>
      <c r="T205" s="16">
        <v>0</v>
      </c>
      <c r="U205" s="16">
        <f t="shared" si="11"/>
        <v>0</v>
      </c>
    </row>
    <row r="206" spans="1:21" s="41" customFormat="1" x14ac:dyDescent="0.2">
      <c r="A206" s="5" t="s">
        <v>608</v>
      </c>
      <c r="B206" s="18" t="s">
        <v>786</v>
      </c>
      <c r="C206" s="24" t="s">
        <v>786</v>
      </c>
      <c r="D206" s="18"/>
      <c r="E206" s="18"/>
      <c r="F206" s="18" t="s">
        <v>71</v>
      </c>
      <c r="G206" s="10" t="s">
        <v>659</v>
      </c>
      <c r="H206" s="18" t="s">
        <v>797</v>
      </c>
      <c r="I206" s="11" t="s">
        <v>661</v>
      </c>
      <c r="J206" s="18" t="s">
        <v>798</v>
      </c>
      <c r="K206" s="18"/>
      <c r="L206" s="13">
        <v>0</v>
      </c>
      <c r="M206" s="14">
        <v>0</v>
      </c>
      <c r="N206" s="16">
        <f t="shared" si="10"/>
        <v>0</v>
      </c>
      <c r="O206" s="15" t="s">
        <v>12</v>
      </c>
      <c r="P206" s="16">
        <f t="shared" si="9"/>
        <v>0</v>
      </c>
      <c r="Q206" s="15" t="s">
        <v>12</v>
      </c>
      <c r="R206" s="16">
        <v>0</v>
      </c>
      <c r="S206" s="15" t="s">
        <v>12</v>
      </c>
      <c r="T206" s="16">
        <v>0</v>
      </c>
      <c r="U206" s="16">
        <f t="shared" si="11"/>
        <v>0</v>
      </c>
    </row>
    <row r="207" spans="1:21" s="41" customFormat="1" x14ac:dyDescent="0.2">
      <c r="A207" s="5" t="s">
        <v>111</v>
      </c>
      <c r="B207" s="18" t="s">
        <v>786</v>
      </c>
      <c r="C207" s="24" t="s">
        <v>786</v>
      </c>
      <c r="D207" s="10" t="s">
        <v>75</v>
      </c>
      <c r="E207" s="18"/>
      <c r="F207" s="18" t="s">
        <v>71</v>
      </c>
      <c r="G207" s="10" t="s">
        <v>659</v>
      </c>
      <c r="H207" s="18" t="s">
        <v>799</v>
      </c>
      <c r="I207" s="11" t="s">
        <v>661</v>
      </c>
      <c r="J207" s="18" t="s">
        <v>598</v>
      </c>
      <c r="K207" s="18"/>
      <c r="L207" s="13">
        <v>0</v>
      </c>
      <c r="M207" s="14">
        <v>0</v>
      </c>
      <c r="N207" s="16">
        <f t="shared" si="10"/>
        <v>0</v>
      </c>
      <c r="O207" s="15" t="s">
        <v>12</v>
      </c>
      <c r="P207" s="16">
        <f t="shared" si="9"/>
        <v>0</v>
      </c>
      <c r="Q207" s="15" t="s">
        <v>12</v>
      </c>
      <c r="R207" s="16">
        <v>0</v>
      </c>
      <c r="S207" s="15" t="s">
        <v>12</v>
      </c>
      <c r="T207" s="16">
        <v>0</v>
      </c>
      <c r="U207" s="16">
        <f t="shared" si="11"/>
        <v>0</v>
      </c>
    </row>
    <row r="208" spans="1:21" s="41" customFormat="1" x14ac:dyDescent="0.2">
      <c r="A208" s="5" t="s">
        <v>120</v>
      </c>
      <c r="B208" s="18" t="s">
        <v>786</v>
      </c>
      <c r="C208" s="24" t="s">
        <v>786</v>
      </c>
      <c r="D208" s="10" t="s">
        <v>75</v>
      </c>
      <c r="E208" s="18"/>
      <c r="F208" s="18" t="s">
        <v>71</v>
      </c>
      <c r="G208" s="10" t="s">
        <v>659</v>
      </c>
      <c r="H208" s="18" t="s">
        <v>800</v>
      </c>
      <c r="I208" s="11" t="s">
        <v>661</v>
      </c>
      <c r="J208" s="27" t="s">
        <v>612</v>
      </c>
      <c r="K208" s="27"/>
      <c r="L208" s="13">
        <v>0</v>
      </c>
      <c r="M208" s="14">
        <v>0</v>
      </c>
      <c r="N208" s="16">
        <f t="shared" si="10"/>
        <v>0</v>
      </c>
      <c r="O208" s="15" t="s">
        <v>12</v>
      </c>
      <c r="P208" s="16">
        <f t="shared" si="9"/>
        <v>0</v>
      </c>
      <c r="Q208" s="15" t="s">
        <v>12</v>
      </c>
      <c r="R208" s="16">
        <v>0</v>
      </c>
      <c r="S208" s="15" t="s">
        <v>12</v>
      </c>
      <c r="T208" s="16">
        <v>0</v>
      </c>
      <c r="U208" s="16">
        <f t="shared" si="11"/>
        <v>0</v>
      </c>
    </row>
    <row r="209" spans="1:21" s="41" customFormat="1" x14ac:dyDescent="0.2">
      <c r="A209" s="5" t="s">
        <v>609</v>
      </c>
      <c r="B209" s="18" t="s">
        <v>786</v>
      </c>
      <c r="C209" s="24" t="s">
        <v>786</v>
      </c>
      <c r="D209" s="18"/>
      <c r="E209" s="18"/>
      <c r="F209" s="18" t="s">
        <v>822</v>
      </c>
      <c r="G209" s="18"/>
      <c r="H209" s="18"/>
      <c r="I209" s="18"/>
      <c r="J209" s="10">
        <v>401101</v>
      </c>
      <c r="K209" s="10"/>
      <c r="L209" s="13">
        <v>0</v>
      </c>
      <c r="M209" s="14">
        <v>0</v>
      </c>
      <c r="N209" s="16">
        <f t="shared" si="10"/>
        <v>0</v>
      </c>
      <c r="O209" s="15" t="s">
        <v>12</v>
      </c>
      <c r="P209" s="16">
        <f t="shared" si="9"/>
        <v>0</v>
      </c>
      <c r="Q209" s="15" t="s">
        <v>12</v>
      </c>
      <c r="R209" s="16">
        <v>0</v>
      </c>
      <c r="S209" s="15" t="s">
        <v>12</v>
      </c>
      <c r="T209" s="16">
        <v>0</v>
      </c>
      <c r="U209" s="16">
        <f t="shared" si="11"/>
        <v>0</v>
      </c>
    </row>
    <row r="210" spans="1:21" s="41" customFormat="1" x14ac:dyDescent="0.2">
      <c r="A210" s="5" t="s">
        <v>149</v>
      </c>
      <c r="B210" s="10" t="s">
        <v>786</v>
      </c>
      <c r="C210" s="24" t="s">
        <v>786</v>
      </c>
      <c r="D210" s="10" t="s">
        <v>96</v>
      </c>
      <c r="E210" s="9">
        <v>1</v>
      </c>
      <c r="F210" s="10" t="s">
        <v>141</v>
      </c>
      <c r="G210" s="10" t="s">
        <v>618</v>
      </c>
      <c r="H210" s="10" t="s">
        <v>801</v>
      </c>
      <c r="I210" s="11" t="s">
        <v>143</v>
      </c>
      <c r="J210" s="10">
        <v>503301</v>
      </c>
      <c r="K210" s="10"/>
      <c r="L210" s="13">
        <v>0</v>
      </c>
      <c r="M210" s="14">
        <v>0</v>
      </c>
      <c r="N210" s="16">
        <f t="shared" si="10"/>
        <v>0</v>
      </c>
      <c r="O210" s="15" t="s">
        <v>12</v>
      </c>
      <c r="P210" s="16">
        <f t="shared" si="9"/>
        <v>0</v>
      </c>
      <c r="Q210" s="15" t="s">
        <v>12</v>
      </c>
      <c r="R210" s="16">
        <v>0</v>
      </c>
      <c r="S210" s="15" t="s">
        <v>12</v>
      </c>
      <c r="T210" s="16">
        <v>0</v>
      </c>
      <c r="U210" s="16">
        <f t="shared" si="11"/>
        <v>0</v>
      </c>
    </row>
    <row r="211" spans="1:21" s="41" customFormat="1" x14ac:dyDescent="0.2">
      <c r="A211" s="5" t="s">
        <v>153</v>
      </c>
      <c r="B211" s="18" t="s">
        <v>786</v>
      </c>
      <c r="C211" s="24" t="s">
        <v>786</v>
      </c>
      <c r="D211" s="18"/>
      <c r="E211" s="18"/>
      <c r="F211" s="18" t="s">
        <v>141</v>
      </c>
      <c r="G211" s="18" t="s">
        <v>618</v>
      </c>
      <c r="H211" s="18" t="s">
        <v>802</v>
      </c>
      <c r="I211" s="11" t="s">
        <v>143</v>
      </c>
      <c r="J211" s="18">
        <v>502800</v>
      </c>
      <c r="K211" s="18"/>
      <c r="L211" s="13">
        <v>0</v>
      </c>
      <c r="M211" s="14">
        <v>0</v>
      </c>
      <c r="N211" s="16">
        <f t="shared" si="10"/>
        <v>0</v>
      </c>
      <c r="O211" s="15" t="s">
        <v>12</v>
      </c>
      <c r="P211" s="16">
        <f t="shared" si="9"/>
        <v>0</v>
      </c>
      <c r="Q211" s="15" t="s">
        <v>12</v>
      </c>
      <c r="R211" s="16">
        <v>0</v>
      </c>
      <c r="S211" s="15" t="s">
        <v>12</v>
      </c>
      <c r="T211" s="16">
        <v>0</v>
      </c>
      <c r="U211" s="16">
        <f t="shared" si="11"/>
        <v>0</v>
      </c>
    </row>
    <row r="212" spans="1:21" s="41" customFormat="1" x14ac:dyDescent="0.2">
      <c r="A212" s="5" t="s">
        <v>536</v>
      </c>
      <c r="B212" s="18" t="s">
        <v>786</v>
      </c>
      <c r="C212" s="24" t="s">
        <v>786</v>
      </c>
      <c r="D212" s="18"/>
      <c r="E212" s="18"/>
      <c r="F212" s="18" t="s">
        <v>535</v>
      </c>
      <c r="G212" s="18" t="s">
        <v>803</v>
      </c>
      <c r="H212" s="18"/>
      <c r="I212" s="18" t="s">
        <v>804</v>
      </c>
      <c r="J212" s="18">
        <v>900300</v>
      </c>
      <c r="K212" s="18"/>
      <c r="L212" s="13">
        <v>0</v>
      </c>
      <c r="M212" s="14">
        <v>0</v>
      </c>
      <c r="N212" s="16">
        <f t="shared" si="10"/>
        <v>0</v>
      </c>
      <c r="O212" s="15" t="s">
        <v>12</v>
      </c>
      <c r="P212" s="16">
        <f t="shared" si="9"/>
        <v>0</v>
      </c>
      <c r="Q212" s="15" t="s">
        <v>12</v>
      </c>
      <c r="R212" s="16">
        <v>0</v>
      </c>
      <c r="S212" s="15" t="s">
        <v>12</v>
      </c>
      <c r="T212" s="16">
        <v>0</v>
      </c>
      <c r="U212" s="16">
        <f t="shared" si="11"/>
        <v>0</v>
      </c>
    </row>
    <row r="213" spans="1:21" s="41" customFormat="1" x14ac:dyDescent="0.2">
      <c r="A213" s="5" t="s">
        <v>517</v>
      </c>
      <c r="B213" s="6" t="s">
        <v>786</v>
      </c>
      <c r="C213" s="24" t="s">
        <v>786</v>
      </c>
      <c r="D213" s="8"/>
      <c r="E213" s="9">
        <v>4</v>
      </c>
      <c r="F213" s="10" t="s">
        <v>512</v>
      </c>
      <c r="G213" s="6" t="s">
        <v>615</v>
      </c>
      <c r="H213" s="6" t="s">
        <v>775</v>
      </c>
      <c r="I213" s="11" t="s">
        <v>776</v>
      </c>
      <c r="J213" s="12">
        <v>601600</v>
      </c>
      <c r="K213" s="12"/>
      <c r="L213" s="13">
        <v>0</v>
      </c>
      <c r="M213" s="14">
        <v>0</v>
      </c>
      <c r="N213" s="16">
        <f t="shared" si="10"/>
        <v>0</v>
      </c>
      <c r="O213" s="15" t="s">
        <v>12</v>
      </c>
      <c r="P213" s="16">
        <f t="shared" si="9"/>
        <v>0</v>
      </c>
      <c r="Q213" s="15" t="s">
        <v>12</v>
      </c>
      <c r="R213" s="16">
        <v>0</v>
      </c>
      <c r="S213" s="15" t="s">
        <v>12</v>
      </c>
      <c r="T213" s="16">
        <v>0</v>
      </c>
      <c r="U213" s="16">
        <f t="shared" si="11"/>
        <v>0</v>
      </c>
    </row>
    <row r="214" spans="1:21" s="41" customFormat="1" x14ac:dyDescent="0.2">
      <c r="A214" s="5" t="s">
        <v>518</v>
      </c>
      <c r="B214" s="18" t="s">
        <v>786</v>
      </c>
      <c r="C214" s="24" t="s">
        <v>786</v>
      </c>
      <c r="D214" s="18"/>
      <c r="E214" s="18"/>
      <c r="F214" s="18" t="s">
        <v>512</v>
      </c>
      <c r="G214" s="18" t="s">
        <v>615</v>
      </c>
      <c r="H214" s="18" t="s">
        <v>708</v>
      </c>
      <c r="I214" s="18" t="s">
        <v>705</v>
      </c>
      <c r="J214" s="18">
        <v>601774</v>
      </c>
      <c r="K214" s="18"/>
      <c r="L214" s="13">
        <v>0</v>
      </c>
      <c r="M214" s="14">
        <v>0</v>
      </c>
      <c r="N214" s="16">
        <f t="shared" si="10"/>
        <v>0</v>
      </c>
      <c r="O214" s="15" t="s">
        <v>12</v>
      </c>
      <c r="P214" s="16">
        <f t="shared" si="9"/>
        <v>0</v>
      </c>
      <c r="Q214" s="15" t="s">
        <v>12</v>
      </c>
      <c r="R214" s="16">
        <v>0</v>
      </c>
      <c r="S214" s="15" t="s">
        <v>12</v>
      </c>
      <c r="T214" s="16">
        <v>0</v>
      </c>
      <c r="U214" s="16">
        <f t="shared" si="11"/>
        <v>0</v>
      </c>
    </row>
    <row r="215" spans="1:21" s="41" customFormat="1" x14ac:dyDescent="0.2">
      <c r="A215" s="5" t="s">
        <v>519</v>
      </c>
      <c r="B215" s="18" t="s">
        <v>786</v>
      </c>
      <c r="C215" s="24" t="s">
        <v>786</v>
      </c>
      <c r="D215" s="18"/>
      <c r="E215" s="18"/>
      <c r="F215" s="18" t="s">
        <v>512</v>
      </c>
      <c r="G215" s="18" t="s">
        <v>615</v>
      </c>
      <c r="H215" s="18" t="s">
        <v>704</v>
      </c>
      <c r="I215" s="18" t="s">
        <v>705</v>
      </c>
      <c r="J215" s="18">
        <v>601775</v>
      </c>
      <c r="K215" s="18"/>
      <c r="L215" s="13">
        <v>0</v>
      </c>
      <c r="M215" s="14">
        <v>0</v>
      </c>
      <c r="N215" s="16">
        <f t="shared" si="10"/>
        <v>0</v>
      </c>
      <c r="O215" s="15" t="s">
        <v>12</v>
      </c>
      <c r="P215" s="16">
        <f t="shared" si="9"/>
        <v>0</v>
      </c>
      <c r="Q215" s="15" t="s">
        <v>12</v>
      </c>
      <c r="R215" s="16">
        <v>0</v>
      </c>
      <c r="S215" s="15" t="s">
        <v>12</v>
      </c>
      <c r="T215" s="16">
        <v>0</v>
      </c>
      <c r="U215" s="16">
        <f t="shared" si="11"/>
        <v>0</v>
      </c>
    </row>
    <row r="216" spans="1:21" s="41" customFormat="1" x14ac:dyDescent="0.2">
      <c r="A216" s="5" t="s">
        <v>524</v>
      </c>
      <c r="B216" s="18" t="s">
        <v>786</v>
      </c>
      <c r="C216" s="24" t="s">
        <v>786</v>
      </c>
      <c r="D216" s="18"/>
      <c r="E216" s="18"/>
      <c r="F216" s="18" t="s">
        <v>512</v>
      </c>
      <c r="G216" s="18" t="s">
        <v>635</v>
      </c>
      <c r="H216" s="18" t="s">
        <v>686</v>
      </c>
      <c r="I216" s="18" t="s">
        <v>687</v>
      </c>
      <c r="J216" s="18">
        <v>601422</v>
      </c>
      <c r="K216" s="18"/>
      <c r="L216" s="13">
        <v>0</v>
      </c>
      <c r="M216" s="14">
        <v>0</v>
      </c>
      <c r="N216" s="16">
        <f t="shared" si="10"/>
        <v>0</v>
      </c>
      <c r="O216" s="15" t="s">
        <v>12</v>
      </c>
      <c r="P216" s="16">
        <f t="shared" si="9"/>
        <v>0</v>
      </c>
      <c r="Q216" s="15" t="s">
        <v>12</v>
      </c>
      <c r="R216" s="16">
        <v>0</v>
      </c>
      <c r="S216" s="15" t="s">
        <v>12</v>
      </c>
      <c r="T216" s="16">
        <v>0</v>
      </c>
      <c r="U216" s="16">
        <f t="shared" si="11"/>
        <v>0</v>
      </c>
    </row>
    <row r="217" spans="1:21" s="41" customFormat="1" x14ac:dyDescent="0.2">
      <c r="A217" s="5" t="s">
        <v>344</v>
      </c>
      <c r="B217" s="18" t="s">
        <v>786</v>
      </c>
      <c r="C217" s="24" t="s">
        <v>786</v>
      </c>
      <c r="D217" s="18"/>
      <c r="E217" s="18"/>
      <c r="F217" s="18" t="s">
        <v>822</v>
      </c>
      <c r="G217" s="18"/>
      <c r="H217" s="18"/>
      <c r="I217" s="18"/>
      <c r="J217" s="18" t="s">
        <v>856</v>
      </c>
      <c r="K217" s="18"/>
      <c r="L217" s="13">
        <v>0</v>
      </c>
      <c r="M217" s="14">
        <v>0</v>
      </c>
      <c r="N217" s="16">
        <f t="shared" si="10"/>
        <v>0</v>
      </c>
      <c r="O217" s="15" t="s">
        <v>12</v>
      </c>
      <c r="P217" s="16">
        <f t="shared" si="9"/>
        <v>0</v>
      </c>
      <c r="Q217" s="15" t="s">
        <v>12</v>
      </c>
      <c r="R217" s="16">
        <v>0</v>
      </c>
      <c r="S217" s="15" t="s">
        <v>12</v>
      </c>
      <c r="T217" s="16">
        <v>0</v>
      </c>
      <c r="U217" s="16">
        <f t="shared" si="11"/>
        <v>0</v>
      </c>
    </row>
    <row r="218" spans="1:21" s="41" customFormat="1" x14ac:dyDescent="0.2">
      <c r="A218" s="5" t="s">
        <v>345</v>
      </c>
      <c r="B218" s="18" t="s">
        <v>786</v>
      </c>
      <c r="C218" s="24" t="s">
        <v>786</v>
      </c>
      <c r="D218" s="18"/>
      <c r="E218" s="18"/>
      <c r="F218" s="18" t="s">
        <v>822</v>
      </c>
      <c r="G218" s="18"/>
      <c r="H218" s="18"/>
      <c r="I218" s="18"/>
      <c r="J218" s="18">
        <v>403615</v>
      </c>
      <c r="K218" s="18"/>
      <c r="L218" s="13">
        <v>0</v>
      </c>
      <c r="M218" s="14">
        <v>0</v>
      </c>
      <c r="N218" s="16">
        <f t="shared" si="10"/>
        <v>0</v>
      </c>
      <c r="O218" s="15" t="s">
        <v>12</v>
      </c>
      <c r="P218" s="16">
        <f t="shared" si="9"/>
        <v>0</v>
      </c>
      <c r="Q218" s="15" t="s">
        <v>12</v>
      </c>
      <c r="R218" s="16">
        <v>0</v>
      </c>
      <c r="S218" s="15" t="s">
        <v>12</v>
      </c>
      <c r="T218" s="16">
        <v>0</v>
      </c>
      <c r="U218" s="16">
        <f t="shared" si="11"/>
        <v>0</v>
      </c>
    </row>
    <row r="219" spans="1:21" s="41" customFormat="1" x14ac:dyDescent="0.2">
      <c r="A219" s="17" t="s">
        <v>805</v>
      </c>
      <c r="B219" s="10" t="s">
        <v>786</v>
      </c>
      <c r="C219" s="24" t="s">
        <v>786</v>
      </c>
      <c r="D219" s="10" t="s">
        <v>721</v>
      </c>
      <c r="E219" s="9"/>
      <c r="F219" s="18" t="s">
        <v>822</v>
      </c>
      <c r="G219" s="10"/>
      <c r="H219" s="10" t="s">
        <v>417</v>
      </c>
      <c r="I219" s="11" t="s">
        <v>350</v>
      </c>
      <c r="J219" s="10" t="s">
        <v>859</v>
      </c>
      <c r="K219" s="10"/>
      <c r="L219" s="13">
        <v>0</v>
      </c>
      <c r="M219" s="14">
        <v>0</v>
      </c>
      <c r="N219" s="16">
        <f t="shared" si="10"/>
        <v>0</v>
      </c>
      <c r="O219" s="15" t="s">
        <v>12</v>
      </c>
      <c r="P219" s="16">
        <f t="shared" si="9"/>
        <v>0</v>
      </c>
      <c r="Q219" s="15" t="s">
        <v>12</v>
      </c>
      <c r="R219" s="16">
        <v>0</v>
      </c>
      <c r="S219" s="15" t="s">
        <v>12</v>
      </c>
      <c r="T219" s="16">
        <v>0</v>
      </c>
      <c r="U219" s="16">
        <f t="shared" si="11"/>
        <v>0</v>
      </c>
    </row>
    <row r="220" spans="1:21" s="41" customFormat="1" x14ac:dyDescent="0.2">
      <c r="A220" s="5" t="s">
        <v>129</v>
      </c>
      <c r="B220" s="18" t="s">
        <v>786</v>
      </c>
      <c r="C220" s="24" t="s">
        <v>786</v>
      </c>
      <c r="D220" s="18"/>
      <c r="E220" s="18"/>
      <c r="F220" s="18" t="s">
        <v>822</v>
      </c>
      <c r="G220" s="18"/>
      <c r="H220" s="18"/>
      <c r="I220" s="18"/>
      <c r="J220" s="18">
        <v>401101</v>
      </c>
      <c r="K220" s="18"/>
      <c r="L220" s="13">
        <v>0</v>
      </c>
      <c r="M220" s="14">
        <v>0</v>
      </c>
      <c r="N220" s="16">
        <f t="shared" si="10"/>
        <v>0</v>
      </c>
      <c r="O220" s="15" t="s">
        <v>12</v>
      </c>
      <c r="P220" s="16">
        <f t="shared" si="9"/>
        <v>0</v>
      </c>
      <c r="Q220" s="15" t="s">
        <v>12</v>
      </c>
      <c r="R220" s="16">
        <v>0</v>
      </c>
      <c r="S220" s="15" t="s">
        <v>12</v>
      </c>
      <c r="T220" s="16">
        <v>0</v>
      </c>
      <c r="U220" s="16">
        <f t="shared" si="11"/>
        <v>0</v>
      </c>
    </row>
    <row r="221" spans="1:21" s="41" customFormat="1" x14ac:dyDescent="0.2">
      <c r="A221" s="5" t="s">
        <v>211</v>
      </c>
      <c r="B221" s="18" t="s">
        <v>786</v>
      </c>
      <c r="C221" s="24" t="s">
        <v>786</v>
      </c>
      <c r="D221" s="18"/>
      <c r="E221" s="18"/>
      <c r="F221" s="18" t="s">
        <v>208</v>
      </c>
      <c r="G221" s="18"/>
      <c r="H221" s="18"/>
      <c r="I221" s="18"/>
      <c r="J221" s="18">
        <v>700000</v>
      </c>
      <c r="K221" s="18"/>
      <c r="L221" s="13">
        <v>0</v>
      </c>
      <c r="M221" s="14">
        <v>0</v>
      </c>
      <c r="N221" s="16">
        <f t="shared" si="10"/>
        <v>0</v>
      </c>
      <c r="O221" s="15" t="s">
        <v>12</v>
      </c>
      <c r="P221" s="16">
        <f t="shared" si="9"/>
        <v>0</v>
      </c>
      <c r="Q221" s="15" t="s">
        <v>12</v>
      </c>
      <c r="R221" s="16">
        <v>0</v>
      </c>
      <c r="S221" s="15" t="s">
        <v>12</v>
      </c>
      <c r="T221" s="16">
        <v>0</v>
      </c>
      <c r="U221" s="16">
        <f t="shared" si="11"/>
        <v>0</v>
      </c>
    </row>
    <row r="222" spans="1:21" s="41" customFormat="1" x14ac:dyDescent="0.2">
      <c r="A222" s="5" t="s">
        <v>806</v>
      </c>
      <c r="B222" s="18" t="s">
        <v>786</v>
      </c>
      <c r="C222" s="24" t="s">
        <v>807</v>
      </c>
      <c r="D222" s="18" t="s">
        <v>808</v>
      </c>
      <c r="E222" s="18"/>
      <c r="F222" s="18" t="s">
        <v>45</v>
      </c>
      <c r="G222" s="18" t="s">
        <v>809</v>
      </c>
      <c r="H222" s="18" t="s">
        <v>810</v>
      </c>
      <c r="I222" s="18"/>
      <c r="J222" s="18" t="s">
        <v>811</v>
      </c>
      <c r="K222" s="18"/>
      <c r="L222" s="13">
        <v>0</v>
      </c>
      <c r="M222" s="14">
        <v>0</v>
      </c>
      <c r="N222" s="16">
        <f t="shared" si="10"/>
        <v>0</v>
      </c>
      <c r="O222" s="15" t="s">
        <v>12</v>
      </c>
      <c r="P222" s="16">
        <f t="shared" si="9"/>
        <v>0</v>
      </c>
      <c r="Q222" s="15" t="s">
        <v>12</v>
      </c>
      <c r="R222" s="16">
        <v>0</v>
      </c>
      <c r="S222" s="15" t="s">
        <v>12</v>
      </c>
      <c r="T222" s="16">
        <v>0</v>
      </c>
      <c r="U222" s="16">
        <f t="shared" si="11"/>
        <v>0</v>
      </c>
    </row>
    <row r="223" spans="1:21" s="41" customFormat="1" x14ac:dyDescent="0.2">
      <c r="A223" s="5" t="s">
        <v>130</v>
      </c>
      <c r="B223" s="18" t="s">
        <v>786</v>
      </c>
      <c r="C223" s="24" t="s">
        <v>786</v>
      </c>
      <c r="D223" s="18"/>
      <c r="E223" s="18"/>
      <c r="F223" s="18" t="s">
        <v>71</v>
      </c>
      <c r="G223" s="18"/>
      <c r="H223" s="18"/>
      <c r="I223" s="11" t="s">
        <v>671</v>
      </c>
      <c r="J223" s="18" t="s">
        <v>884</v>
      </c>
      <c r="K223" s="18"/>
      <c r="L223" s="13">
        <v>0</v>
      </c>
      <c r="M223" s="14">
        <v>0</v>
      </c>
      <c r="N223" s="16">
        <f t="shared" si="10"/>
        <v>0</v>
      </c>
      <c r="O223" s="15" t="s">
        <v>12</v>
      </c>
      <c r="P223" s="16">
        <f t="shared" si="9"/>
        <v>0</v>
      </c>
      <c r="Q223" s="15" t="s">
        <v>12</v>
      </c>
      <c r="R223" s="16">
        <v>0</v>
      </c>
      <c r="S223" s="15" t="s">
        <v>12</v>
      </c>
      <c r="T223" s="16">
        <v>0</v>
      </c>
      <c r="U223" s="16">
        <f t="shared" si="11"/>
        <v>0</v>
      </c>
    </row>
    <row r="224" spans="1:21" s="41" customFormat="1" x14ac:dyDescent="0.2">
      <c r="A224" s="5" t="s">
        <v>408</v>
      </c>
      <c r="B224" s="18" t="s">
        <v>786</v>
      </c>
      <c r="C224" s="24" t="s">
        <v>786</v>
      </c>
      <c r="D224" s="18"/>
      <c r="E224" s="18"/>
      <c r="F224" s="18" t="s">
        <v>822</v>
      </c>
      <c r="G224" s="18" t="s">
        <v>642</v>
      </c>
      <c r="H224" s="18" t="s">
        <v>812</v>
      </c>
      <c r="I224" s="18" t="s">
        <v>688</v>
      </c>
      <c r="J224" s="18">
        <v>404420</v>
      </c>
      <c r="K224" s="18"/>
      <c r="L224" s="13">
        <v>0</v>
      </c>
      <c r="M224" s="14">
        <v>0</v>
      </c>
      <c r="N224" s="16">
        <f t="shared" si="10"/>
        <v>0</v>
      </c>
      <c r="O224" s="15" t="s">
        <v>12</v>
      </c>
      <c r="P224" s="16">
        <f t="shared" si="9"/>
        <v>0</v>
      </c>
      <c r="Q224" s="15" t="s">
        <v>12</v>
      </c>
      <c r="R224" s="16">
        <v>0</v>
      </c>
      <c r="S224" s="15" t="s">
        <v>12</v>
      </c>
      <c r="T224" s="16">
        <v>0</v>
      </c>
      <c r="U224" s="16">
        <f t="shared" si="11"/>
        <v>0</v>
      </c>
    </row>
    <row r="225" spans="1:21" s="41" customFormat="1" x14ac:dyDescent="0.2">
      <c r="A225" s="5" t="s">
        <v>540</v>
      </c>
      <c r="B225" s="18" t="s">
        <v>786</v>
      </c>
      <c r="C225" s="24" t="s">
        <v>786</v>
      </c>
      <c r="D225" s="18"/>
      <c r="E225" s="18"/>
      <c r="F225" s="18" t="s">
        <v>535</v>
      </c>
      <c r="G225" s="18" t="s">
        <v>813</v>
      </c>
      <c r="H225" s="18"/>
      <c r="I225" s="18" t="s">
        <v>814</v>
      </c>
      <c r="J225" s="18">
        <v>707000</v>
      </c>
      <c r="K225" s="18"/>
      <c r="L225" s="13">
        <v>0</v>
      </c>
      <c r="M225" s="14">
        <v>0</v>
      </c>
      <c r="N225" s="16">
        <f t="shared" si="10"/>
        <v>0</v>
      </c>
      <c r="O225" s="15" t="s">
        <v>12</v>
      </c>
      <c r="P225" s="16">
        <f t="shared" si="9"/>
        <v>0</v>
      </c>
      <c r="Q225" s="15" t="s">
        <v>12</v>
      </c>
      <c r="R225" s="16">
        <v>0</v>
      </c>
      <c r="S225" s="15" t="s">
        <v>12</v>
      </c>
      <c r="T225" s="16">
        <v>0</v>
      </c>
      <c r="U225" s="16">
        <f t="shared" si="11"/>
        <v>0</v>
      </c>
    </row>
    <row r="226" spans="1:21" s="41" customFormat="1" x14ac:dyDescent="0.2">
      <c r="A226" s="5" t="s">
        <v>471</v>
      </c>
      <c r="B226" s="18" t="s">
        <v>786</v>
      </c>
      <c r="C226" s="24" t="s">
        <v>786</v>
      </c>
      <c r="D226" s="18"/>
      <c r="E226" s="18"/>
      <c r="F226" s="18" t="s">
        <v>822</v>
      </c>
      <c r="G226" s="18"/>
      <c r="H226" s="18"/>
      <c r="I226" s="18"/>
      <c r="J226" s="18">
        <v>406550</v>
      </c>
      <c r="K226" s="18"/>
      <c r="L226" s="13">
        <v>0</v>
      </c>
      <c r="M226" s="14">
        <v>0</v>
      </c>
      <c r="N226" s="16">
        <f t="shared" si="10"/>
        <v>0</v>
      </c>
      <c r="O226" s="15" t="s">
        <v>12</v>
      </c>
      <c r="P226" s="16">
        <f t="shared" si="9"/>
        <v>0</v>
      </c>
      <c r="Q226" s="15" t="s">
        <v>12</v>
      </c>
      <c r="R226" s="16">
        <v>0</v>
      </c>
      <c r="S226" s="15" t="s">
        <v>12</v>
      </c>
      <c r="T226" s="16">
        <v>0</v>
      </c>
      <c r="U226" s="16">
        <f t="shared" si="11"/>
        <v>0</v>
      </c>
    </row>
    <row r="227" spans="1:21" s="41" customFormat="1" x14ac:dyDescent="0.2">
      <c r="A227" s="5" t="s">
        <v>181</v>
      </c>
      <c r="B227" s="18" t="s">
        <v>786</v>
      </c>
      <c r="C227" s="24" t="s">
        <v>786</v>
      </c>
      <c r="D227" s="18"/>
      <c r="E227" s="18"/>
      <c r="F227" s="18" t="s">
        <v>174</v>
      </c>
      <c r="G227" s="18" t="s">
        <v>815</v>
      </c>
      <c r="H227" s="18"/>
      <c r="I227" s="18" t="s">
        <v>816</v>
      </c>
      <c r="J227" s="18">
        <v>704050</v>
      </c>
      <c r="K227" s="18"/>
      <c r="L227" s="13">
        <v>0</v>
      </c>
      <c r="M227" s="14">
        <v>0</v>
      </c>
      <c r="N227" s="16">
        <f t="shared" si="10"/>
        <v>0</v>
      </c>
      <c r="O227" s="15" t="s">
        <v>12</v>
      </c>
      <c r="P227" s="16">
        <f t="shared" si="9"/>
        <v>0</v>
      </c>
      <c r="Q227" s="15" t="s">
        <v>12</v>
      </c>
      <c r="R227" s="16">
        <v>0</v>
      </c>
      <c r="S227" s="15" t="s">
        <v>12</v>
      </c>
      <c r="T227" s="16">
        <v>0</v>
      </c>
      <c r="U227" s="16">
        <f t="shared" si="11"/>
        <v>0</v>
      </c>
    </row>
    <row r="228" spans="1:21" s="41" customFormat="1" x14ac:dyDescent="0.2">
      <c r="A228" s="5" t="s">
        <v>58</v>
      </c>
      <c r="B228" s="18" t="s">
        <v>786</v>
      </c>
      <c r="C228" s="24" t="s">
        <v>786</v>
      </c>
      <c r="D228" s="18"/>
      <c r="E228" s="18"/>
      <c r="F228" s="18" t="s">
        <v>45</v>
      </c>
      <c r="G228" s="18"/>
      <c r="H228" s="18"/>
      <c r="I228" s="18"/>
      <c r="J228" s="18">
        <v>705300</v>
      </c>
      <c r="K228" s="18"/>
      <c r="L228" s="13">
        <v>0</v>
      </c>
      <c r="M228" s="14">
        <v>0</v>
      </c>
      <c r="N228" s="16">
        <f t="shared" si="10"/>
        <v>0</v>
      </c>
      <c r="O228" s="15" t="s">
        <v>12</v>
      </c>
      <c r="P228" s="16">
        <f t="shared" si="9"/>
        <v>0</v>
      </c>
      <c r="Q228" s="15" t="s">
        <v>12</v>
      </c>
      <c r="R228" s="16">
        <v>0</v>
      </c>
      <c r="S228" s="15" t="s">
        <v>12</v>
      </c>
      <c r="T228" s="16">
        <v>0</v>
      </c>
      <c r="U228" s="16">
        <f t="shared" si="11"/>
        <v>0</v>
      </c>
    </row>
    <row r="229" spans="1:21" s="41" customFormat="1" x14ac:dyDescent="0.2">
      <c r="A229" s="5" t="s">
        <v>191</v>
      </c>
      <c r="B229" s="18" t="s">
        <v>786</v>
      </c>
      <c r="C229" s="24" t="s">
        <v>786</v>
      </c>
      <c r="D229" s="18"/>
      <c r="E229" s="18"/>
      <c r="F229" s="18" t="s">
        <v>174</v>
      </c>
      <c r="G229" s="18" t="s">
        <v>817</v>
      </c>
      <c r="H229" s="18"/>
      <c r="I229" s="18" t="s">
        <v>818</v>
      </c>
      <c r="J229" s="18">
        <v>704050</v>
      </c>
      <c r="K229" s="18"/>
      <c r="L229" s="13">
        <v>0</v>
      </c>
      <c r="M229" s="14">
        <v>0</v>
      </c>
      <c r="N229" s="16">
        <f t="shared" si="10"/>
        <v>0</v>
      </c>
      <c r="O229" s="15" t="s">
        <v>12</v>
      </c>
      <c r="P229" s="16">
        <f t="shared" si="9"/>
        <v>0</v>
      </c>
      <c r="Q229" s="15" t="s">
        <v>12</v>
      </c>
      <c r="R229" s="16">
        <v>0</v>
      </c>
      <c r="S229" s="15" t="s">
        <v>12</v>
      </c>
      <c r="T229" s="16">
        <v>0</v>
      </c>
      <c r="U229" s="16">
        <f t="shared" si="11"/>
        <v>0</v>
      </c>
    </row>
    <row r="230" spans="1:21" s="41" customFormat="1" x14ac:dyDescent="0.2">
      <c r="A230" s="5" t="s">
        <v>192</v>
      </c>
      <c r="B230" s="18" t="s">
        <v>786</v>
      </c>
      <c r="C230" s="24" t="s">
        <v>786</v>
      </c>
      <c r="D230" s="18"/>
      <c r="E230" s="18"/>
      <c r="F230" s="18" t="s">
        <v>174</v>
      </c>
      <c r="G230" s="18" t="s">
        <v>819</v>
      </c>
      <c r="H230" s="18"/>
      <c r="I230" s="18"/>
      <c r="J230" s="18">
        <v>704050</v>
      </c>
      <c r="K230" s="18"/>
      <c r="L230" s="13">
        <v>0</v>
      </c>
      <c r="M230" s="14">
        <v>0</v>
      </c>
      <c r="N230" s="16">
        <f t="shared" si="10"/>
        <v>0</v>
      </c>
      <c r="O230" s="15" t="s">
        <v>12</v>
      </c>
      <c r="P230" s="16">
        <f t="shared" si="9"/>
        <v>0</v>
      </c>
      <c r="Q230" s="15" t="s">
        <v>12</v>
      </c>
      <c r="R230" s="16">
        <v>0</v>
      </c>
      <c r="S230" s="15" t="s">
        <v>12</v>
      </c>
      <c r="T230" s="16">
        <v>0</v>
      </c>
      <c r="U230" s="16">
        <f t="shared" si="11"/>
        <v>0</v>
      </c>
    </row>
    <row r="231" spans="1:21" s="41" customFormat="1" x14ac:dyDescent="0.2">
      <c r="A231" s="5" t="s">
        <v>193</v>
      </c>
      <c r="B231" s="18" t="s">
        <v>786</v>
      </c>
      <c r="C231" s="24" t="s">
        <v>786</v>
      </c>
      <c r="D231" s="18"/>
      <c r="E231" s="18"/>
      <c r="F231" s="18" t="s">
        <v>174</v>
      </c>
      <c r="G231" s="18" t="s">
        <v>820</v>
      </c>
      <c r="H231" s="18"/>
      <c r="I231" s="18"/>
      <c r="J231" s="18">
        <v>705210</v>
      </c>
      <c r="K231" s="18"/>
      <c r="L231" s="13">
        <v>0</v>
      </c>
      <c r="M231" s="14">
        <v>0</v>
      </c>
      <c r="N231" s="16">
        <f t="shared" si="10"/>
        <v>0</v>
      </c>
      <c r="O231" s="15" t="s">
        <v>12</v>
      </c>
      <c r="P231" s="16">
        <f t="shared" si="9"/>
        <v>0</v>
      </c>
      <c r="Q231" s="15" t="s">
        <v>12</v>
      </c>
      <c r="R231" s="16">
        <v>0</v>
      </c>
      <c r="S231" s="15" t="s">
        <v>12</v>
      </c>
      <c r="T231" s="16">
        <v>0</v>
      </c>
      <c r="U231" s="16">
        <f t="shared" si="11"/>
        <v>0</v>
      </c>
    </row>
    <row r="232" spans="1:21" s="41" customFormat="1" x14ac:dyDescent="0.2">
      <c r="A232" s="5" t="s">
        <v>194</v>
      </c>
      <c r="B232" s="18" t="s">
        <v>786</v>
      </c>
      <c r="C232" s="24" t="s">
        <v>786</v>
      </c>
      <c r="D232" s="18"/>
      <c r="E232" s="18"/>
      <c r="F232" s="18" t="s">
        <v>174</v>
      </c>
      <c r="G232" s="18" t="s">
        <v>820</v>
      </c>
      <c r="H232" s="18"/>
      <c r="I232" s="18"/>
      <c r="J232" s="18">
        <v>705245</v>
      </c>
      <c r="K232" s="18"/>
      <c r="L232" s="13">
        <v>0</v>
      </c>
      <c r="M232" s="14">
        <v>0</v>
      </c>
      <c r="N232" s="16">
        <f t="shared" si="10"/>
        <v>0</v>
      </c>
      <c r="O232" s="15" t="s">
        <v>12</v>
      </c>
      <c r="P232" s="16">
        <f t="shared" si="9"/>
        <v>0</v>
      </c>
      <c r="Q232" s="15" t="s">
        <v>12</v>
      </c>
      <c r="R232" s="16">
        <v>0</v>
      </c>
      <c r="S232" s="15" t="s">
        <v>12</v>
      </c>
      <c r="T232" s="16">
        <v>0</v>
      </c>
      <c r="U232" s="16">
        <f t="shared" si="11"/>
        <v>0</v>
      </c>
    </row>
    <row r="233" spans="1:21" s="41" customFormat="1" x14ac:dyDescent="0.2">
      <c r="A233" s="5" t="s">
        <v>195</v>
      </c>
      <c r="B233" s="18" t="s">
        <v>786</v>
      </c>
      <c r="C233" s="24" t="s">
        <v>786</v>
      </c>
      <c r="D233" s="18"/>
      <c r="E233" s="18"/>
      <c r="F233" s="18" t="s">
        <v>174</v>
      </c>
      <c r="G233" s="18" t="s">
        <v>820</v>
      </c>
      <c r="H233" s="18"/>
      <c r="I233" s="18"/>
      <c r="J233" s="18">
        <v>705200</v>
      </c>
      <c r="K233" s="18"/>
      <c r="L233" s="13">
        <v>0</v>
      </c>
      <c r="M233" s="14">
        <v>0</v>
      </c>
      <c r="N233" s="16">
        <f t="shared" si="10"/>
        <v>0</v>
      </c>
      <c r="O233" s="15" t="s">
        <v>12</v>
      </c>
      <c r="P233" s="16">
        <f t="shared" si="9"/>
        <v>0</v>
      </c>
      <c r="Q233" s="15" t="s">
        <v>12</v>
      </c>
      <c r="R233" s="16">
        <v>0</v>
      </c>
      <c r="S233" s="15" t="s">
        <v>12</v>
      </c>
      <c r="T233" s="16">
        <v>0</v>
      </c>
      <c r="U233" s="16">
        <f t="shared" si="11"/>
        <v>0</v>
      </c>
    </row>
    <row r="234" spans="1:21" s="41" customFormat="1" x14ac:dyDescent="0.2">
      <c r="A234" s="5" t="s">
        <v>196</v>
      </c>
      <c r="B234" s="18" t="s">
        <v>786</v>
      </c>
      <c r="C234" s="24" t="s">
        <v>786</v>
      </c>
      <c r="D234" s="18"/>
      <c r="E234" s="18"/>
      <c r="F234" s="18" t="s">
        <v>174</v>
      </c>
      <c r="G234" s="18" t="s">
        <v>821</v>
      </c>
      <c r="H234" s="18"/>
      <c r="I234" s="18"/>
      <c r="J234" s="18">
        <v>708100</v>
      </c>
      <c r="K234" s="18"/>
      <c r="L234" s="13">
        <v>0</v>
      </c>
      <c r="M234" s="14">
        <v>0</v>
      </c>
      <c r="N234" s="16">
        <f t="shared" si="10"/>
        <v>0</v>
      </c>
      <c r="O234" s="15" t="s">
        <v>12</v>
      </c>
      <c r="P234" s="16">
        <f t="shared" si="9"/>
        <v>0</v>
      </c>
      <c r="Q234" s="15" t="s">
        <v>12</v>
      </c>
      <c r="R234" s="16">
        <v>0</v>
      </c>
      <c r="S234" s="15" t="s">
        <v>12</v>
      </c>
      <c r="T234" s="16">
        <v>0</v>
      </c>
      <c r="U234" s="16">
        <f t="shared" si="11"/>
        <v>0</v>
      </c>
    </row>
    <row r="235" spans="1:21" s="41" customFormat="1" x14ac:dyDescent="0.2">
      <c r="A235" s="5" t="s">
        <v>610</v>
      </c>
      <c r="B235" s="18" t="s">
        <v>786</v>
      </c>
      <c r="C235" s="24" t="s">
        <v>786</v>
      </c>
      <c r="D235" s="18"/>
      <c r="E235" s="18"/>
      <c r="F235" s="18" t="s">
        <v>208</v>
      </c>
      <c r="G235" s="18"/>
      <c r="H235" s="18"/>
      <c r="I235" s="18"/>
      <c r="J235" s="18">
        <v>908020</v>
      </c>
      <c r="K235" s="18"/>
      <c r="L235" s="13">
        <v>0</v>
      </c>
      <c r="M235" s="14">
        <v>0</v>
      </c>
      <c r="N235" s="16">
        <f t="shared" si="10"/>
        <v>0</v>
      </c>
      <c r="O235" s="15" t="s">
        <v>12</v>
      </c>
      <c r="P235" s="16">
        <f t="shared" si="9"/>
        <v>0</v>
      </c>
      <c r="Q235" s="15" t="s">
        <v>12</v>
      </c>
      <c r="R235" s="16">
        <v>0</v>
      </c>
      <c r="S235" s="15" t="s">
        <v>12</v>
      </c>
      <c r="T235" s="16">
        <v>0</v>
      </c>
      <c r="U235" s="16">
        <f t="shared" si="11"/>
        <v>0</v>
      </c>
    </row>
    <row r="236" spans="1:21" s="41" customFormat="1" x14ac:dyDescent="0.2">
      <c r="A236" s="5" t="s">
        <v>611</v>
      </c>
      <c r="B236" s="18" t="s">
        <v>786</v>
      </c>
      <c r="C236" s="24" t="s">
        <v>786</v>
      </c>
      <c r="D236" s="18"/>
      <c r="E236" s="18"/>
      <c r="F236" s="18" t="s">
        <v>208</v>
      </c>
      <c r="G236" s="18"/>
      <c r="H236" s="18"/>
      <c r="I236" s="18"/>
      <c r="J236" s="18">
        <v>908040</v>
      </c>
      <c r="K236" s="18"/>
      <c r="L236" s="13">
        <v>0</v>
      </c>
      <c r="M236" s="14">
        <v>0</v>
      </c>
      <c r="N236" s="16">
        <f t="shared" si="10"/>
        <v>0</v>
      </c>
      <c r="O236" s="15" t="s">
        <v>12</v>
      </c>
      <c r="P236" s="16">
        <f t="shared" si="9"/>
        <v>0</v>
      </c>
      <c r="Q236" s="15" t="s">
        <v>12</v>
      </c>
      <c r="R236" s="16">
        <v>0</v>
      </c>
      <c r="S236" s="15" t="s">
        <v>12</v>
      </c>
      <c r="T236" s="16">
        <v>0</v>
      </c>
      <c r="U236" s="16">
        <f t="shared" si="11"/>
        <v>0</v>
      </c>
    </row>
    <row r="237" spans="1:21" s="41" customFormat="1" x14ac:dyDescent="0.2">
      <c r="A237" s="5" t="s">
        <v>60</v>
      </c>
      <c r="B237" s="18" t="s">
        <v>786</v>
      </c>
      <c r="C237" s="24" t="s">
        <v>786</v>
      </c>
      <c r="D237" s="18"/>
      <c r="E237" s="18"/>
      <c r="F237" s="18" t="s">
        <v>45</v>
      </c>
      <c r="G237" s="18"/>
      <c r="H237" s="18"/>
      <c r="I237" s="18"/>
      <c r="J237" s="18">
        <v>704060</v>
      </c>
      <c r="K237" s="18"/>
      <c r="L237" s="13">
        <v>0</v>
      </c>
      <c r="M237" s="14">
        <v>0</v>
      </c>
      <c r="N237" s="16">
        <f t="shared" si="10"/>
        <v>0</v>
      </c>
      <c r="O237" s="15" t="s">
        <v>12</v>
      </c>
      <c r="P237" s="16">
        <f t="shared" si="9"/>
        <v>0</v>
      </c>
      <c r="Q237" s="15" t="s">
        <v>12</v>
      </c>
      <c r="R237" s="16">
        <v>0</v>
      </c>
      <c r="S237" s="15" t="s">
        <v>12</v>
      </c>
      <c r="T237" s="16">
        <v>0</v>
      </c>
      <c r="U237" s="16">
        <f t="shared" si="11"/>
        <v>0</v>
      </c>
    </row>
    <row r="238" spans="1:21" s="41" customFormat="1" x14ac:dyDescent="0.2">
      <c r="A238" s="5" t="s">
        <v>61</v>
      </c>
      <c r="B238" s="18" t="s">
        <v>786</v>
      </c>
      <c r="C238" s="24" t="s">
        <v>786</v>
      </c>
      <c r="D238" s="18"/>
      <c r="E238" s="18"/>
      <c r="F238" s="18" t="s">
        <v>45</v>
      </c>
      <c r="G238" s="18"/>
      <c r="H238" s="18"/>
      <c r="I238" s="18"/>
      <c r="J238" s="18">
        <v>705300</v>
      </c>
      <c r="K238" s="18"/>
      <c r="L238" s="13">
        <v>0</v>
      </c>
      <c r="M238" s="14">
        <v>0</v>
      </c>
      <c r="N238" s="16">
        <f t="shared" si="10"/>
        <v>0</v>
      </c>
      <c r="O238" s="15" t="s">
        <v>12</v>
      </c>
      <c r="P238" s="16">
        <f t="shared" si="9"/>
        <v>0</v>
      </c>
      <c r="Q238" s="15" t="s">
        <v>12</v>
      </c>
      <c r="R238" s="16">
        <v>0</v>
      </c>
      <c r="S238" s="15" t="s">
        <v>12</v>
      </c>
      <c r="T238" s="16">
        <v>0</v>
      </c>
      <c r="U238" s="16">
        <f t="shared" si="11"/>
        <v>0</v>
      </c>
    </row>
    <row r="239" spans="1:21" s="41" customFormat="1" x14ac:dyDescent="0.2">
      <c r="A239" s="5" t="s">
        <v>62</v>
      </c>
      <c r="B239" s="18" t="s">
        <v>786</v>
      </c>
      <c r="C239" s="24" t="s">
        <v>786</v>
      </c>
      <c r="D239" s="18"/>
      <c r="E239" s="18"/>
      <c r="F239" s="18" t="s">
        <v>45</v>
      </c>
      <c r="G239" s="18"/>
      <c r="H239" s="18"/>
      <c r="I239" s="18"/>
      <c r="J239" s="18">
        <v>709102</v>
      </c>
      <c r="K239" s="18"/>
      <c r="L239" s="13">
        <v>0</v>
      </c>
      <c r="M239" s="14">
        <v>0</v>
      </c>
      <c r="N239" s="16">
        <f t="shared" si="10"/>
        <v>0</v>
      </c>
      <c r="O239" s="15" t="s">
        <v>12</v>
      </c>
      <c r="P239" s="16">
        <f t="shared" si="9"/>
        <v>0</v>
      </c>
      <c r="Q239" s="15" t="s">
        <v>12</v>
      </c>
      <c r="R239" s="16">
        <v>0</v>
      </c>
      <c r="S239" s="15" t="s">
        <v>12</v>
      </c>
      <c r="T239" s="16">
        <v>0</v>
      </c>
      <c r="U239" s="16">
        <f t="shared" si="11"/>
        <v>0</v>
      </c>
    </row>
    <row r="240" spans="1:21" s="41" customFormat="1" x14ac:dyDescent="0.2">
      <c r="A240" s="5" t="s">
        <v>68</v>
      </c>
      <c r="B240" s="18" t="s">
        <v>786</v>
      </c>
      <c r="C240" s="24" t="s">
        <v>786</v>
      </c>
      <c r="D240" s="18"/>
      <c r="E240" s="18"/>
      <c r="F240" s="18" t="s">
        <v>45</v>
      </c>
      <c r="G240" s="18"/>
      <c r="H240" s="18"/>
      <c r="I240" s="18"/>
      <c r="J240" s="18">
        <v>709101</v>
      </c>
      <c r="K240" s="18"/>
      <c r="L240" s="13">
        <v>0</v>
      </c>
      <c r="M240" s="14">
        <v>0</v>
      </c>
      <c r="N240" s="16">
        <f t="shared" si="10"/>
        <v>0</v>
      </c>
      <c r="O240" s="15" t="s">
        <v>12</v>
      </c>
      <c r="P240" s="16">
        <f t="shared" si="9"/>
        <v>0</v>
      </c>
      <c r="Q240" s="15" t="s">
        <v>12</v>
      </c>
      <c r="R240" s="16">
        <v>0</v>
      </c>
      <c r="S240" s="15" t="s">
        <v>12</v>
      </c>
      <c r="T240" s="16">
        <v>0</v>
      </c>
      <c r="U240" s="16">
        <f t="shared" si="11"/>
        <v>0</v>
      </c>
    </row>
    <row r="241" spans="1:35" s="41" customFormat="1" x14ac:dyDescent="0.2">
      <c r="A241" s="5" t="s">
        <v>506</v>
      </c>
      <c r="B241" s="18" t="s">
        <v>786</v>
      </c>
      <c r="C241" s="24" t="s">
        <v>786</v>
      </c>
      <c r="D241" s="18"/>
      <c r="E241" s="18"/>
      <c r="F241" s="18" t="s">
        <v>822</v>
      </c>
      <c r="G241" s="18"/>
      <c r="H241" s="18"/>
      <c r="I241" s="18"/>
      <c r="J241" s="18">
        <v>405760</v>
      </c>
      <c r="K241" s="18"/>
      <c r="L241" s="13">
        <v>0</v>
      </c>
      <c r="M241" s="14">
        <v>0</v>
      </c>
      <c r="N241" s="16">
        <f t="shared" si="10"/>
        <v>0</v>
      </c>
      <c r="O241" s="15" t="s">
        <v>12</v>
      </c>
      <c r="P241" s="16">
        <f t="shared" ref="P241:P243" si="12">IF(O241="Y",N241,0)</f>
        <v>0</v>
      </c>
      <c r="Q241" s="15" t="s">
        <v>12</v>
      </c>
      <c r="R241" s="16">
        <v>0</v>
      </c>
      <c r="S241" s="15" t="s">
        <v>12</v>
      </c>
      <c r="T241" s="16">
        <v>0</v>
      </c>
      <c r="U241" s="16">
        <f t="shared" si="11"/>
        <v>0</v>
      </c>
    </row>
    <row r="242" spans="1:35" s="41" customFormat="1" x14ac:dyDescent="0.2">
      <c r="A242" s="35" t="s">
        <v>832</v>
      </c>
      <c r="B242" s="36" t="s">
        <v>786</v>
      </c>
      <c r="C242" s="36"/>
      <c r="D242" s="36"/>
      <c r="E242" s="36"/>
      <c r="F242" s="36" t="s">
        <v>833</v>
      </c>
      <c r="G242" s="36" t="s">
        <v>834</v>
      </c>
      <c r="H242" s="36" t="s">
        <v>835</v>
      </c>
      <c r="I242" s="36" t="s">
        <v>836</v>
      </c>
      <c r="J242" s="36" t="s">
        <v>837</v>
      </c>
      <c r="K242" s="36"/>
      <c r="L242" s="38">
        <v>0</v>
      </c>
      <c r="M242" s="39">
        <v>0</v>
      </c>
      <c r="N242" s="16">
        <f t="shared" si="10"/>
        <v>0</v>
      </c>
      <c r="O242" s="40" t="s">
        <v>12</v>
      </c>
      <c r="P242" s="16">
        <f t="shared" si="12"/>
        <v>0</v>
      </c>
      <c r="Q242" s="40" t="s">
        <v>12</v>
      </c>
      <c r="R242" s="37">
        <f>IF(Q242="Y",#REF!,0)</f>
        <v>0</v>
      </c>
      <c r="S242" s="40" t="s">
        <v>12</v>
      </c>
      <c r="T242" s="37">
        <f>IF(S242="Y",#REF!,0)</f>
        <v>0</v>
      </c>
      <c r="U242" s="16">
        <f t="shared" si="11"/>
        <v>0</v>
      </c>
    </row>
    <row r="243" spans="1:35" s="41" customFormat="1" ht="13.5" thickBot="1" x14ac:dyDescent="0.25">
      <c r="A243" s="66" t="s">
        <v>838</v>
      </c>
      <c r="B243" s="67" t="s">
        <v>786</v>
      </c>
      <c r="C243" s="67" t="s">
        <v>839</v>
      </c>
      <c r="D243" s="67" t="s">
        <v>245</v>
      </c>
      <c r="E243" s="67"/>
      <c r="F243" s="67" t="s">
        <v>833</v>
      </c>
      <c r="G243" s="67" t="s">
        <v>840</v>
      </c>
      <c r="H243" s="67"/>
      <c r="I243" s="67" t="s">
        <v>841</v>
      </c>
      <c r="J243" s="67">
        <v>406001</v>
      </c>
      <c r="K243" s="67"/>
      <c r="L243" s="68">
        <v>0</v>
      </c>
      <c r="M243" s="69">
        <v>0</v>
      </c>
      <c r="N243" s="70">
        <f t="shared" si="10"/>
        <v>0</v>
      </c>
      <c r="O243" s="71" t="s">
        <v>12</v>
      </c>
      <c r="P243" s="70">
        <f t="shared" si="12"/>
        <v>0</v>
      </c>
      <c r="Q243" s="72" t="s">
        <v>12</v>
      </c>
      <c r="R243" s="72"/>
      <c r="S243" s="72" t="s">
        <v>12</v>
      </c>
      <c r="T243" s="72"/>
      <c r="U243" s="70">
        <f t="shared" si="11"/>
        <v>0</v>
      </c>
      <c r="V243" s="73"/>
    </row>
    <row r="244" spans="1:35" ht="15" x14ac:dyDescent="0.25">
      <c r="A244" s="42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</row>
  </sheetData>
  <sheetProtection insertRows="0" sort="0" autoFilter="0"/>
  <autoFilter ref="A2:U244"/>
  <sortState ref="A3:U244">
    <sortCondition ref="A3:A244"/>
    <sortCondition ref="C3:C244"/>
  </sortState>
  <dataValidations count="1">
    <dataValidation type="list" allowBlank="1" showInputMessage="1" showErrorMessage="1" sqref="B10 B148:B151 B155:B156 B191">
      <formula1>STOPID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 Instructions</vt:lpstr>
      <vt:lpstr> FY2019 Distribution Updates</vt:lpstr>
      <vt:lpstr>'Distribution Instructions'!Print_Area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aortiz</dc:creator>
  <cp:lastModifiedBy>WHEDON Lisa</cp:lastModifiedBy>
  <cp:lastPrinted>2017-08-15T23:22:23Z</cp:lastPrinted>
  <dcterms:created xsi:type="dcterms:W3CDTF">2014-12-02T21:31:24Z</dcterms:created>
  <dcterms:modified xsi:type="dcterms:W3CDTF">2017-08-17T17:40:34Z</dcterms:modified>
</cp:coreProperties>
</file>