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gotw\Downloads\"/>
    </mc:Choice>
  </mc:AlternateContent>
  <bookViews>
    <workbookView xWindow="0" yWindow="0" windowWidth="19200" windowHeight="6600"/>
  </bookViews>
  <sheets>
    <sheet name="Individual Calculator" sheetId="1" r:id="rId1"/>
    <sheet name="Tax Table" sheetId="4" r:id="rId2"/>
    <sheet name="Examples " sheetId="3" r:id="rId3"/>
  </sheets>
  <calcPr calcId="162913"/>
  <extLst>
    <ext uri="GoogleSheetsCustomDataVersion1">
      <go:sheetsCustomData xmlns:go="http://customooxmlschemas.google.com/" r:id="rId7" roundtripDataSignature="AMtx7mjP6W/KTY8Cp17/ohJnoeOXV5L3XA=="/>
    </ext>
  </extLst>
</workbook>
</file>

<file path=xl/calcChain.xml><?xml version="1.0" encoding="utf-8"?>
<calcChain xmlns="http://schemas.openxmlformats.org/spreadsheetml/2006/main">
  <c r="H13" i="3" l="1"/>
  <c r="G6" i="1"/>
  <c r="G7" i="1" s="1"/>
  <c r="C6" i="1"/>
  <c r="C7" i="1" s="1"/>
  <c r="G8" i="1" l="1"/>
  <c r="G9" i="1"/>
  <c r="G10" i="1" s="1"/>
  <c r="G11" i="1" s="1"/>
  <c r="C8" i="1"/>
  <c r="C9" i="1"/>
  <c r="C10" i="1" s="1"/>
  <c r="C11" i="1" s="1"/>
  <c r="H14" i="3"/>
  <c r="H15" i="3" s="1"/>
  <c r="H16" i="3" l="1"/>
  <c r="H17" i="3" s="1"/>
  <c r="H18" i="3" s="1"/>
</calcChain>
</file>

<file path=xl/sharedStrings.xml><?xml version="1.0" encoding="utf-8"?>
<sst xmlns="http://schemas.openxmlformats.org/spreadsheetml/2006/main" count="86" uniqueCount="71">
  <si>
    <t>BASE</t>
  </si>
  <si>
    <t>$0 - $225</t>
  </si>
  <si>
    <t>$225 - $525</t>
  </si>
  <si>
    <t>$525 - $825</t>
  </si>
  <si>
    <t>$825 - $1,125</t>
  </si>
  <si>
    <t>$1,125 - $1,425</t>
  </si>
  <si>
    <t>$0 – $300</t>
  </si>
  <si>
    <t>$1,425 - $1,725</t>
  </si>
  <si>
    <t>$300 - $600</t>
  </si>
  <si>
    <t>$1,725 - $2,175</t>
  </si>
  <si>
    <t>$600 - $900</t>
  </si>
  <si>
    <t>$2,175 - $2,775</t>
  </si>
  <si>
    <t>$900 - $1,200</t>
  </si>
  <si>
    <t>$2,775 - $3,375</t>
  </si>
  <si>
    <t>$1,200 - $1,500</t>
  </si>
  <si>
    <t>$3,375 - $3,975</t>
  </si>
  <si>
    <t>$1,500 - $1,800</t>
  </si>
  <si>
    <t>$3,975 - $4,575</t>
  </si>
  <si>
    <t>$1,800 - $2,100</t>
  </si>
  <si>
    <t>$4,575 - $5,175</t>
  </si>
  <si>
    <t>$2,100 - $2,400</t>
  </si>
  <si>
    <t>$5,175 - $5,775</t>
  </si>
  <si>
    <t>$2,400 - $2,700</t>
  </si>
  <si>
    <t>$5,775 - $6,375</t>
  </si>
  <si>
    <t>$2,700 - $3,000</t>
  </si>
  <si>
    <t>$6,375 - $6,975</t>
  </si>
  <si>
    <t>$3,000 - $3,600</t>
  </si>
  <si>
    <t>$6,975 - $7,575</t>
  </si>
  <si>
    <t>$3,600 - $4,200</t>
  </si>
  <si>
    <t>$7,575 - $8,175</t>
  </si>
  <si>
    <t>$4,200 - $4,800</t>
  </si>
  <si>
    <t>$8,175 - $8,775</t>
  </si>
  <si>
    <t>$4,800 - $5,400</t>
  </si>
  <si>
    <t>$8,775 - $9,375</t>
  </si>
  <si>
    <t>$5,400 - $6,000</t>
  </si>
  <si>
    <t>Soltero</t>
  </si>
  <si>
    <t>Casado que presenta una declaración conjunta; Jefe de familia, viudo calificado con dependiente</t>
  </si>
  <si>
    <t>Ingreso sujetos de impuestos de Oregon (Línea 19 OR-40)</t>
  </si>
  <si>
    <t>Monto de BASE arriba $250,000</t>
  </si>
  <si>
    <t>Monto de BASE arriba $400,000</t>
  </si>
  <si>
    <t>Menos traspaso de ingresos</t>
  </si>
  <si>
    <t>Impuesto (0.03 x line 4)</t>
  </si>
  <si>
    <t>Monto de BASE arriba $125,000 &amp; menos que $250,000</t>
  </si>
  <si>
    <t>Impuesto (0.015 x line 6)</t>
  </si>
  <si>
    <t xml:space="preserve">Impuesto Total </t>
  </si>
  <si>
    <t>Monto de BASE arriba $200,000 &amp; menos que $400,000</t>
  </si>
  <si>
    <t>2021 Multnomah County Preescolar Para Todos Tabla de Impuestos</t>
  </si>
  <si>
    <t xml:space="preserve">Las tablas a continuación calculan los impuestos según los ingresos imponibles de Multnomah County. Esto no es lo mismo que el ingreso total o los salarios. </t>
  </si>
  <si>
    <r>
      <t>·</t>
    </r>
    <r>
      <rPr>
        <sz val="7"/>
        <color rgb="FF000000"/>
        <rFont val="Times New Roman"/>
        <family val="1"/>
      </rPr>
      <t xml:space="preserve">       </t>
    </r>
    <r>
      <rPr>
        <sz val="10"/>
        <color rgb="FF000000"/>
        <rFont val="Calibri"/>
        <family val="2"/>
      </rPr>
      <t xml:space="preserve">Si es residente de Multnomah County, esto equivale a su ingreso tributable de Oregon, línea 19 de OR-40. </t>
    </r>
  </si>
  <si>
    <r>
      <t>·</t>
    </r>
    <r>
      <rPr>
        <sz val="7"/>
        <color rgb="FF000000"/>
        <rFont val="Times New Roman"/>
        <family val="1"/>
      </rPr>
      <t xml:space="preserve">       </t>
    </r>
    <r>
      <rPr>
        <sz val="10"/>
        <color rgb="FF000000"/>
        <rFont val="Calibri"/>
        <family val="2"/>
      </rPr>
      <t>Si no es residente o es residente durante parte del año, estos son ingresos atribuibles a las fuentes del Condado después de las modificaciones atribuibles a las fuentes del Condado.</t>
    </r>
  </si>
  <si>
    <t xml:space="preserve">Ingreso Imponible: </t>
  </si>
  <si>
    <t>Y su estado civil para efectos de la declaración es:</t>
  </si>
  <si>
    <t>Por lo menos:</t>
  </si>
  <si>
    <t>Pero menos que:</t>
  </si>
  <si>
    <t>Conjunto</t>
  </si>
  <si>
    <t>Su impuesto es:</t>
  </si>
  <si>
    <t>2021 Multnomah County Preescolar Para Todos Tasas de Impuestos</t>
  </si>
  <si>
    <t>- Para contribuyentes solteros con ingresos imponibles arriba $500,000…………….su impuesto es $9,375 más 3% del exceso de $500,000</t>
  </si>
  <si>
    <t>- Para contribuyentes conjuntos con ingresos imponibles arriba $500,000………………….su impuesto es $6,000 más 3% del exceso de $500,000</t>
  </si>
  <si>
    <t>* Si su estado civil para efectos de la declaración de Oregon es soltero o casado que presenta una declaración por separado, su estado civil para efectos de la declaración de Multnomah County es soltero. Si su estado civil para efectos de la declaración de Oregon es casado que presenta una declaración conjunta, cabeza de familia o viudo(a) calificado(a), su estado civil para efectos de la declaración de Multnomah County es conjunto.</t>
  </si>
  <si>
    <t>Ingrese los salarios de origen de Multnomah County (no residente) o el total de ingresos tributables de Oregon (residente)</t>
  </si>
  <si>
    <t>Si es propietario de un negocio, ingrese la cantidad que ya ha sido gravada por el Multnomah County; Ingresos PERS; Ingresos del Seguro Social</t>
  </si>
  <si>
    <t>Cálculo de base a gravar</t>
  </si>
  <si>
    <t>Monto que está por encima del umbral de Multnomah County elegible para tributar al 3%</t>
  </si>
  <si>
    <t>Monto que está por encima del umbral de Multnomah County elegible para tributar al 1.5%</t>
  </si>
  <si>
    <t>Impuesto del 3% de la cantidad BASE sobre el umbral adeudado Multnomah County</t>
  </si>
  <si>
    <t>Impuesto del 1.5% de la cantidad BASE sobre el umbral adeudado Multnomah County</t>
  </si>
  <si>
    <t xml:space="preserve">Impuesto total Preescolar Para Todos Impuesto Personal </t>
  </si>
  <si>
    <t>Ejemplo: Carlton vive en Clackamas County, pero viaja a su oficina en Multnomah County 180 días al año para trabajar. Es un contribuyente soltero y gana un salario de $250,000 al año. Recibe 15 días de vacaciones, 8 días festivos y 10 días de enfermedad al año</t>
  </si>
  <si>
    <t xml:space="preserve">Las Días que trabajas en Oregon = 180 Days </t>
  </si>
  <si>
    <t>180  Días / (260  Días - 15  Días de vacaciones - 8  Días festivos - 10  Días de enfermedad) X $250,000 = $198,238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</si>
</sst>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quot;$&quot;* #,##0_);_(&quot;$&quot;* \(#,##0\);_(&quot;$&quot;* &quot;-&quot;??_);_(@_)"/>
  </numFmts>
  <fonts count="9" x14ac:knownFonts="1">
    <font>
      <sz val="11"/>
      <color theme="1"/>
      <name val="Arial"/>
    </font>
    <font>
      <sz val="11"/>
      <color theme="1"/>
      <name val="Calibri"/>
      <family val="2"/>
    </font>
    <font>
      <sz val="11"/>
      <color rgb="FF000000"/>
      <name val="Calibri"/>
      <family val="2"/>
    </font>
    <font>
      <sz val="13"/>
      <color rgb="FFFFFFFF"/>
      <name val="Calibri"/>
      <family val="2"/>
    </font>
    <font>
      <b/>
      <sz val="10"/>
      <color rgb="FF000000"/>
      <name val="Calibri"/>
      <family val="2"/>
    </font>
    <font>
      <sz val="10"/>
      <color rgb="FF000000"/>
      <name val="Calibri"/>
      <family val="2"/>
    </font>
    <font>
      <sz val="11"/>
      <color theme="1"/>
      <name val="Arial"/>
      <family val="2"/>
    </font>
    <font>
      <sz val="10"/>
      <color rgb="FF000000"/>
      <name val="Symbol"/>
      <family val="1"/>
      <charset val="2"/>
    </font>
    <font>
      <sz val="7"/>
      <color rgb="FF000000"/>
      <name val="Times New Roman"/>
      <family val="1"/>
    </font>
  </fonts>
  <fills count="5">
    <fill>
      <patternFill patternType="none"/>
    </fill>
    <fill>
      <patternFill patternType="gray125"/>
    </fill>
    <fill>
      <patternFill patternType="solid">
        <fgColor rgb="FFFFFF00"/>
        <bgColor rgb="FFFFFF00"/>
      </patternFill>
    </fill>
    <fill>
      <patternFill patternType="solid">
        <fgColor rgb="FF404040"/>
        <bgColor indexed="64"/>
      </patternFill>
    </fill>
    <fill>
      <patternFill patternType="solid">
        <fgColor rgb="FF92D050"/>
        <bgColor indexed="64"/>
      </patternFill>
    </fill>
  </fills>
  <borders count="1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thin">
        <color indexed="64"/>
      </top>
      <bottom/>
      <diagonal/>
    </border>
  </borders>
  <cellStyleXfs count="2">
    <xf numFmtId="0" fontId="0" fillId="0" borderId="0"/>
    <xf numFmtId="44" fontId="6" fillId="0" borderId="0" applyFont="0" applyFill="0" applyBorder="0" applyAlignment="0" applyProtection="0"/>
  </cellStyleXfs>
  <cellXfs count="45">
    <xf numFmtId="0" fontId="0" fillId="0" borderId="0" xfId="0" applyFont="1" applyAlignment="1"/>
    <xf numFmtId="0" fontId="1" fillId="0" borderId="0" xfId="0" applyFont="1"/>
    <xf numFmtId="0" fontId="1" fillId="0" borderId="0" xfId="0" applyFont="1" applyAlignment="1"/>
    <xf numFmtId="0" fontId="2" fillId="0" borderId="0" xfId="0" applyFont="1" applyAlignment="1"/>
    <xf numFmtId="3" fontId="1" fillId="0" borderId="0" xfId="0" applyNumberFormat="1" applyFont="1" applyAlignment="1"/>
    <xf numFmtId="3" fontId="1" fillId="0" borderId="0" xfId="0" applyNumberFormat="1" applyFont="1"/>
    <xf numFmtId="6" fontId="5" fillId="0" borderId="4" xfId="0" applyNumberFormat="1" applyFont="1" applyBorder="1" applyAlignment="1">
      <alignment horizontal="center" vertical="center" wrapText="1"/>
    </xf>
    <xf numFmtId="6" fontId="5"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Font="1" applyAlignment="1"/>
    <xf numFmtId="44" fontId="1" fillId="0" borderId="0" xfId="1" applyFont="1"/>
    <xf numFmtId="44" fontId="1" fillId="0" borderId="0" xfId="1" applyFont="1" applyAlignment="1"/>
    <xf numFmtId="44" fontId="1" fillId="4" borderId="0" xfId="1" applyFont="1" applyFill="1" applyProtection="1">
      <protection locked="0"/>
    </xf>
    <xf numFmtId="0" fontId="1" fillId="0" borderId="14" xfId="0" applyFont="1" applyBorder="1"/>
    <xf numFmtId="164" fontId="1" fillId="0" borderId="14" xfId="1" applyNumberFormat="1" applyFont="1" applyBorder="1"/>
    <xf numFmtId="0" fontId="0" fillId="0" borderId="14" xfId="0" applyFont="1" applyBorder="1" applyAlignment="1"/>
    <xf numFmtId="44" fontId="1" fillId="2" borderId="14" xfId="0" applyNumberFormat="1" applyFont="1" applyFill="1" applyBorder="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wrapText="1"/>
    </xf>
    <xf numFmtId="0" fontId="0" fillId="0" borderId="0" xfId="0" applyFont="1" applyAlignment="1"/>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8"/>
  <sheetViews>
    <sheetView tabSelected="1" topLeftCell="A4" workbookViewId="0">
      <selection activeCell="B11" sqref="B11"/>
    </sheetView>
  </sheetViews>
  <sheetFormatPr defaultColWidth="12.625" defaultRowHeight="15" customHeight="1" x14ac:dyDescent="0.2"/>
  <cols>
    <col min="1" max="1" width="7.625" customWidth="1"/>
    <col min="2" max="2" width="49.875" customWidth="1"/>
    <col min="3" max="3" width="11" bestFit="1" customWidth="1"/>
    <col min="4" max="5" width="7.625" customWidth="1"/>
    <col min="6" max="6" width="42.625" customWidth="1"/>
    <col min="7" max="7" width="11" bestFit="1" customWidth="1"/>
    <col min="8" max="26" width="7.625" customWidth="1"/>
  </cols>
  <sheetData>
    <row r="1" spans="1:7" ht="14.25" customHeight="1" x14ac:dyDescent="0.2"/>
    <row r="2" spans="1:7" ht="14.25" customHeight="1" x14ac:dyDescent="0.25">
      <c r="B2" s="1" t="s">
        <v>35</v>
      </c>
      <c r="F2" s="1" t="s">
        <v>36</v>
      </c>
    </row>
    <row r="3" spans="1:7" ht="14.25" customHeight="1" x14ac:dyDescent="0.2"/>
    <row r="4" spans="1:7" ht="14.25" customHeight="1" x14ac:dyDescent="0.25">
      <c r="A4" s="1">
        <v>1</v>
      </c>
      <c r="B4" s="2" t="s">
        <v>37</v>
      </c>
      <c r="C4" s="13">
        <v>150000</v>
      </c>
      <c r="E4" s="1">
        <v>1</v>
      </c>
      <c r="F4" s="2" t="s">
        <v>37</v>
      </c>
      <c r="G4" s="13">
        <v>450000</v>
      </c>
    </row>
    <row r="5" spans="1:7" ht="14.25" customHeight="1" x14ac:dyDescent="0.25">
      <c r="A5" s="1">
        <v>2</v>
      </c>
      <c r="B5" s="1" t="s">
        <v>40</v>
      </c>
      <c r="C5" s="12">
        <v>0</v>
      </c>
      <c r="E5" s="1">
        <v>2</v>
      </c>
      <c r="F5" s="1" t="s">
        <v>40</v>
      </c>
      <c r="G5" s="12">
        <v>0</v>
      </c>
    </row>
    <row r="6" spans="1:7" ht="14.25" customHeight="1" x14ac:dyDescent="0.25">
      <c r="A6" s="1">
        <v>3</v>
      </c>
      <c r="B6" s="1" t="s">
        <v>0</v>
      </c>
      <c r="C6" s="11">
        <f>C4-C5</f>
        <v>150000</v>
      </c>
      <c r="E6" s="1">
        <v>3</v>
      </c>
      <c r="F6" s="1" t="s">
        <v>0</v>
      </c>
      <c r="G6" s="11">
        <f>G4-G5</f>
        <v>450000</v>
      </c>
    </row>
    <row r="7" spans="1:7" ht="14.25" customHeight="1" x14ac:dyDescent="0.25">
      <c r="A7" s="1">
        <v>4</v>
      </c>
      <c r="B7" s="1" t="s">
        <v>38</v>
      </c>
      <c r="C7" s="11">
        <f>MAX(0,(C6-250000))</f>
        <v>0</v>
      </c>
      <c r="E7" s="1">
        <v>4</v>
      </c>
      <c r="F7" s="1" t="s">
        <v>39</v>
      </c>
      <c r="G7" s="11">
        <f>MAX(0,(G6-400000))</f>
        <v>50000</v>
      </c>
    </row>
    <row r="8" spans="1:7" ht="14.25" customHeight="1" x14ac:dyDescent="0.25">
      <c r="A8" s="1">
        <v>5</v>
      </c>
      <c r="B8" s="1" t="s">
        <v>41</v>
      </c>
      <c r="C8" s="11">
        <f>C7*0.03</f>
        <v>0</v>
      </c>
      <c r="E8" s="1">
        <v>5</v>
      </c>
      <c r="F8" s="1" t="s">
        <v>41</v>
      </c>
      <c r="G8" s="11">
        <f>G7*0.03</f>
        <v>1500</v>
      </c>
    </row>
    <row r="9" spans="1:7" ht="14.25" customHeight="1" x14ac:dyDescent="0.25">
      <c r="A9" s="1">
        <v>6</v>
      </c>
      <c r="B9" s="1" t="s">
        <v>42</v>
      </c>
      <c r="C9" s="11">
        <f>MAX(0,((C6-C7)-125000))</f>
        <v>25000</v>
      </c>
      <c r="E9" s="1">
        <v>6</v>
      </c>
      <c r="F9" s="1" t="s">
        <v>45</v>
      </c>
      <c r="G9" s="11">
        <f>MAX(0,((G6-G7)-200000))</f>
        <v>200000</v>
      </c>
    </row>
    <row r="10" spans="1:7" ht="14.25" customHeight="1" x14ac:dyDescent="0.25">
      <c r="A10" s="1">
        <v>7</v>
      </c>
      <c r="B10" s="1" t="s">
        <v>43</v>
      </c>
      <c r="C10" s="11">
        <f>C9*0.015</f>
        <v>375</v>
      </c>
      <c r="E10" s="1">
        <v>7</v>
      </c>
      <c r="F10" s="1" t="s">
        <v>43</v>
      </c>
      <c r="G10" s="11">
        <f>G9*0.015</f>
        <v>3000</v>
      </c>
    </row>
    <row r="11" spans="1:7" ht="14.25" customHeight="1" x14ac:dyDescent="0.25">
      <c r="A11" s="1">
        <v>8</v>
      </c>
      <c r="B11" s="14" t="s">
        <v>44</v>
      </c>
      <c r="C11" s="15">
        <f>C10+C8</f>
        <v>375</v>
      </c>
      <c r="E11" s="1">
        <v>8</v>
      </c>
      <c r="F11" s="14" t="s">
        <v>44</v>
      </c>
      <c r="G11" s="15">
        <f>G10+G8</f>
        <v>4500</v>
      </c>
    </row>
    <row r="12" spans="1:7" ht="14.25" customHeight="1" x14ac:dyDescent="0.2"/>
    <row r="13" spans="1:7" ht="14.25" customHeight="1" x14ac:dyDescent="0.2"/>
    <row r="14" spans="1:7" ht="14.25" customHeight="1" x14ac:dyDescent="0.25">
      <c r="A14" s="1">
        <v>1</v>
      </c>
      <c r="B14" s="3" t="s">
        <v>60</v>
      </c>
    </row>
    <row r="15" spans="1:7" ht="14.25" customHeight="1" x14ac:dyDescent="0.25">
      <c r="A15" s="1">
        <v>2</v>
      </c>
      <c r="B15" s="2" t="s">
        <v>61</v>
      </c>
    </row>
    <row r="16" spans="1:7" ht="14.25" customHeight="1" x14ac:dyDescent="0.25">
      <c r="A16" s="1">
        <v>3</v>
      </c>
      <c r="B16" s="1" t="s">
        <v>62</v>
      </c>
    </row>
    <row r="17" spans="1:2" ht="14.25" customHeight="1" x14ac:dyDescent="0.25">
      <c r="A17" s="1">
        <v>4</v>
      </c>
      <c r="B17" s="1" t="s">
        <v>63</v>
      </c>
    </row>
    <row r="18" spans="1:2" ht="14.25" customHeight="1" x14ac:dyDescent="0.25">
      <c r="A18" s="1">
        <v>5</v>
      </c>
      <c r="B18" s="1" t="s">
        <v>65</v>
      </c>
    </row>
    <row r="19" spans="1:2" ht="14.25" customHeight="1" x14ac:dyDescent="0.25">
      <c r="A19" s="1">
        <v>6</v>
      </c>
      <c r="B19" s="1" t="s">
        <v>64</v>
      </c>
    </row>
    <row r="20" spans="1:2" ht="14.25" customHeight="1" x14ac:dyDescent="0.25">
      <c r="A20" s="1">
        <v>7</v>
      </c>
      <c r="B20" s="1" t="s">
        <v>66</v>
      </c>
    </row>
    <row r="21" spans="1:2" ht="14.25" customHeight="1" x14ac:dyDescent="0.25">
      <c r="A21" s="1">
        <v>8</v>
      </c>
      <c r="B21" s="1" t="s">
        <v>67</v>
      </c>
    </row>
    <row r="22" spans="1:2" ht="14.25" customHeight="1" x14ac:dyDescent="0.2"/>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1"/>
  <sheetViews>
    <sheetView workbookViewId="0">
      <selection activeCell="F6" sqref="F6"/>
    </sheetView>
  </sheetViews>
  <sheetFormatPr defaultRowHeight="14.25" x14ac:dyDescent="0.2"/>
  <cols>
    <col min="2" max="2" width="23.125" customWidth="1"/>
    <col min="3" max="3" width="25.125" customWidth="1"/>
    <col min="4" max="4" width="28.625" customWidth="1"/>
    <col min="5" max="5" width="20.5" customWidth="1"/>
  </cols>
  <sheetData>
    <row r="1" spans="2:5" ht="15" thickBot="1" x14ac:dyDescent="0.25"/>
    <row r="2" spans="2:5" ht="18" thickBot="1" x14ac:dyDescent="0.25">
      <c r="B2" s="18" t="s">
        <v>46</v>
      </c>
      <c r="C2" s="19"/>
      <c r="D2" s="19"/>
      <c r="E2" s="20"/>
    </row>
    <row r="3" spans="2:5" ht="25.5" customHeight="1" x14ac:dyDescent="0.2">
      <c r="B3" s="21" t="s">
        <v>47</v>
      </c>
      <c r="C3" s="22"/>
      <c r="D3" s="22"/>
      <c r="E3" s="23"/>
    </row>
    <row r="4" spans="2:5" x14ac:dyDescent="0.2">
      <c r="B4" s="30" t="s">
        <v>48</v>
      </c>
      <c r="C4" s="31"/>
      <c r="D4" s="31"/>
      <c r="E4" s="32"/>
    </row>
    <row r="5" spans="2:5" ht="25.5" customHeight="1" thickBot="1" x14ac:dyDescent="0.25">
      <c r="B5" s="33" t="s">
        <v>49</v>
      </c>
      <c r="C5" s="34"/>
      <c r="D5" s="34"/>
      <c r="E5" s="35"/>
    </row>
    <row r="6" spans="2:5" ht="15" thickBot="1" x14ac:dyDescent="0.25">
      <c r="B6" s="24" t="s">
        <v>50</v>
      </c>
      <c r="C6" s="25"/>
      <c r="D6" s="24" t="s">
        <v>51</v>
      </c>
      <c r="E6" s="25"/>
    </row>
    <row r="7" spans="2:5" ht="15" thickBot="1" x14ac:dyDescent="0.25">
      <c r="B7" s="26" t="s">
        <v>52</v>
      </c>
      <c r="C7" s="26" t="s">
        <v>53</v>
      </c>
      <c r="D7" s="8" t="s">
        <v>35</v>
      </c>
      <c r="E7" s="8" t="s">
        <v>54</v>
      </c>
    </row>
    <row r="8" spans="2:5" ht="15" thickBot="1" x14ac:dyDescent="0.25">
      <c r="B8" s="27"/>
      <c r="C8" s="27"/>
      <c r="D8" s="24" t="s">
        <v>55</v>
      </c>
      <c r="E8" s="25"/>
    </row>
    <row r="9" spans="2:5" ht="15" thickBot="1" x14ac:dyDescent="0.25">
      <c r="B9" s="6">
        <v>125000</v>
      </c>
      <c r="C9" s="7">
        <v>140000</v>
      </c>
      <c r="D9" s="9" t="s">
        <v>1</v>
      </c>
      <c r="E9" s="7">
        <v>0</v>
      </c>
    </row>
    <row r="10" spans="2:5" ht="15" thickBot="1" x14ac:dyDescent="0.25">
      <c r="B10" s="6">
        <v>140001</v>
      </c>
      <c r="C10" s="7">
        <v>160000</v>
      </c>
      <c r="D10" s="9" t="s">
        <v>2</v>
      </c>
      <c r="E10" s="7">
        <v>0</v>
      </c>
    </row>
    <row r="11" spans="2:5" ht="15" thickBot="1" x14ac:dyDescent="0.25">
      <c r="B11" s="6">
        <v>160001</v>
      </c>
      <c r="C11" s="7">
        <v>180000</v>
      </c>
      <c r="D11" s="9" t="s">
        <v>3</v>
      </c>
      <c r="E11" s="7">
        <v>0</v>
      </c>
    </row>
    <row r="12" spans="2:5" ht="15" thickBot="1" x14ac:dyDescent="0.25">
      <c r="B12" s="6">
        <v>180001</v>
      </c>
      <c r="C12" s="7">
        <v>200000</v>
      </c>
      <c r="D12" s="9" t="s">
        <v>4</v>
      </c>
      <c r="E12" s="7">
        <v>0</v>
      </c>
    </row>
    <row r="13" spans="2:5" ht="15" thickBot="1" x14ac:dyDescent="0.25">
      <c r="B13" s="6">
        <v>200001</v>
      </c>
      <c r="C13" s="7">
        <v>220000</v>
      </c>
      <c r="D13" s="9" t="s">
        <v>5</v>
      </c>
      <c r="E13" s="9" t="s">
        <v>6</v>
      </c>
    </row>
    <row r="14" spans="2:5" ht="15" thickBot="1" x14ac:dyDescent="0.25">
      <c r="B14" s="6">
        <v>220001</v>
      </c>
      <c r="C14" s="7">
        <v>240000</v>
      </c>
      <c r="D14" s="9" t="s">
        <v>7</v>
      </c>
      <c r="E14" s="9" t="s">
        <v>8</v>
      </c>
    </row>
    <row r="15" spans="2:5" ht="15" thickBot="1" x14ac:dyDescent="0.25">
      <c r="B15" s="6">
        <v>240001</v>
      </c>
      <c r="C15" s="7">
        <v>260000</v>
      </c>
      <c r="D15" s="9" t="s">
        <v>9</v>
      </c>
      <c r="E15" s="9" t="s">
        <v>10</v>
      </c>
    </row>
    <row r="16" spans="2:5" ht="15" thickBot="1" x14ac:dyDescent="0.25">
      <c r="B16" s="6">
        <v>260001</v>
      </c>
      <c r="C16" s="7">
        <v>280000</v>
      </c>
      <c r="D16" s="9" t="s">
        <v>11</v>
      </c>
      <c r="E16" s="9" t="s">
        <v>12</v>
      </c>
    </row>
    <row r="17" spans="2:5" ht="15" thickBot="1" x14ac:dyDescent="0.25">
      <c r="B17" s="6">
        <v>280001</v>
      </c>
      <c r="C17" s="7">
        <v>300000</v>
      </c>
      <c r="D17" s="9" t="s">
        <v>13</v>
      </c>
      <c r="E17" s="9" t="s">
        <v>14</v>
      </c>
    </row>
    <row r="18" spans="2:5" ht="15" thickBot="1" x14ac:dyDescent="0.25">
      <c r="B18" s="6">
        <v>300001</v>
      </c>
      <c r="C18" s="7">
        <v>320000</v>
      </c>
      <c r="D18" s="9" t="s">
        <v>15</v>
      </c>
      <c r="E18" s="9" t="s">
        <v>16</v>
      </c>
    </row>
    <row r="19" spans="2:5" ht="15" thickBot="1" x14ac:dyDescent="0.25">
      <c r="B19" s="6">
        <v>320001</v>
      </c>
      <c r="C19" s="7">
        <v>340000</v>
      </c>
      <c r="D19" s="9" t="s">
        <v>17</v>
      </c>
      <c r="E19" s="9" t="s">
        <v>18</v>
      </c>
    </row>
    <row r="20" spans="2:5" ht="15" thickBot="1" x14ac:dyDescent="0.25">
      <c r="B20" s="6">
        <v>340001</v>
      </c>
      <c r="C20" s="7">
        <v>360000</v>
      </c>
      <c r="D20" s="9" t="s">
        <v>19</v>
      </c>
      <c r="E20" s="9" t="s">
        <v>20</v>
      </c>
    </row>
    <row r="21" spans="2:5" ht="15" thickBot="1" x14ac:dyDescent="0.25">
      <c r="B21" s="6">
        <v>360001</v>
      </c>
      <c r="C21" s="7">
        <v>380000</v>
      </c>
      <c r="D21" s="9" t="s">
        <v>21</v>
      </c>
      <c r="E21" s="9" t="s">
        <v>22</v>
      </c>
    </row>
    <row r="22" spans="2:5" ht="15" thickBot="1" x14ac:dyDescent="0.25">
      <c r="B22" s="6">
        <v>380001</v>
      </c>
      <c r="C22" s="7">
        <v>400000</v>
      </c>
      <c r="D22" s="9" t="s">
        <v>23</v>
      </c>
      <c r="E22" s="9" t="s">
        <v>24</v>
      </c>
    </row>
    <row r="23" spans="2:5" ht="15" thickBot="1" x14ac:dyDescent="0.25">
      <c r="B23" s="6">
        <v>400001</v>
      </c>
      <c r="C23" s="7">
        <v>420000</v>
      </c>
      <c r="D23" s="9" t="s">
        <v>25</v>
      </c>
      <c r="E23" s="9" t="s">
        <v>26</v>
      </c>
    </row>
    <row r="24" spans="2:5" ht="15" thickBot="1" x14ac:dyDescent="0.25">
      <c r="B24" s="6">
        <v>420001</v>
      </c>
      <c r="C24" s="7">
        <v>440000</v>
      </c>
      <c r="D24" s="9" t="s">
        <v>27</v>
      </c>
      <c r="E24" s="9" t="s">
        <v>28</v>
      </c>
    </row>
    <row r="25" spans="2:5" ht="15" thickBot="1" x14ac:dyDescent="0.25">
      <c r="B25" s="6">
        <v>440001</v>
      </c>
      <c r="C25" s="7">
        <v>460000</v>
      </c>
      <c r="D25" s="9" t="s">
        <v>29</v>
      </c>
      <c r="E25" s="9" t="s">
        <v>30</v>
      </c>
    </row>
    <row r="26" spans="2:5" ht="15" thickBot="1" x14ac:dyDescent="0.25">
      <c r="B26" s="6">
        <v>460001</v>
      </c>
      <c r="C26" s="7">
        <v>480000</v>
      </c>
      <c r="D26" s="9" t="s">
        <v>31</v>
      </c>
      <c r="E26" s="9" t="s">
        <v>32</v>
      </c>
    </row>
    <row r="27" spans="2:5" ht="15" thickBot="1" x14ac:dyDescent="0.25">
      <c r="B27" s="6">
        <v>480001</v>
      </c>
      <c r="C27" s="7">
        <v>500000</v>
      </c>
      <c r="D27" s="9" t="s">
        <v>33</v>
      </c>
      <c r="E27" s="9" t="s">
        <v>34</v>
      </c>
    </row>
    <row r="28" spans="2:5" ht="18" thickBot="1" x14ac:dyDescent="0.25">
      <c r="B28" s="18" t="s">
        <v>56</v>
      </c>
      <c r="C28" s="19"/>
      <c r="D28" s="19"/>
      <c r="E28" s="20"/>
    </row>
    <row r="29" spans="2:5" x14ac:dyDescent="0.2">
      <c r="B29" s="36" t="s">
        <v>57</v>
      </c>
      <c r="C29" s="37"/>
      <c r="D29" s="37"/>
      <c r="E29" s="38"/>
    </row>
    <row r="30" spans="2:5" ht="15" thickBot="1" x14ac:dyDescent="0.25">
      <c r="B30" s="39" t="s">
        <v>58</v>
      </c>
      <c r="C30" s="40"/>
      <c r="D30" s="40"/>
      <c r="E30" s="41"/>
    </row>
    <row r="31" spans="2:5" ht="51" customHeight="1" thickBot="1" x14ac:dyDescent="0.25">
      <c r="B31" s="42" t="s">
        <v>59</v>
      </c>
      <c r="C31" s="43"/>
      <c r="D31" s="43"/>
      <c r="E31" s="44"/>
    </row>
  </sheetData>
  <mergeCells count="13">
    <mergeCell ref="B31:E31"/>
    <mergeCell ref="B7:B8"/>
    <mergeCell ref="C7:C8"/>
    <mergeCell ref="D8:E8"/>
    <mergeCell ref="B28:E28"/>
    <mergeCell ref="B29:E29"/>
    <mergeCell ref="B30:E30"/>
    <mergeCell ref="B2:E2"/>
    <mergeCell ref="B3:E3"/>
    <mergeCell ref="B4:E4"/>
    <mergeCell ref="B5:E5"/>
    <mergeCell ref="B6:C6"/>
    <mergeCell ref="D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3"/>
  <sheetViews>
    <sheetView workbookViewId="0">
      <selection activeCell="E14" sqref="E14"/>
    </sheetView>
  </sheetViews>
  <sheetFormatPr defaultColWidth="12.625" defaultRowHeight="15" customHeight="1" x14ac:dyDescent="0.2"/>
  <cols>
    <col min="1" max="7" width="7.625" customWidth="1"/>
    <col min="8" max="8" width="9.5" customWidth="1"/>
    <col min="9" max="9" width="8.625" customWidth="1"/>
    <col min="10" max="26" width="7.625" customWidth="1"/>
  </cols>
  <sheetData>
    <row r="1" spans="1:9" ht="14.25" customHeight="1" x14ac:dyDescent="0.2">
      <c r="B1" s="28" t="s">
        <v>68</v>
      </c>
      <c r="C1" s="29"/>
      <c r="D1" s="29"/>
      <c r="E1" s="29"/>
      <c r="F1" s="29"/>
      <c r="G1" s="29"/>
      <c r="H1" s="29"/>
      <c r="I1" s="29"/>
    </row>
    <row r="2" spans="1:9" ht="14.25" customHeight="1" x14ac:dyDescent="0.2">
      <c r="A2" s="10"/>
      <c r="B2" s="29"/>
      <c r="C2" s="29"/>
      <c r="D2" s="29"/>
      <c r="E2" s="29"/>
      <c r="F2" s="29"/>
      <c r="G2" s="29"/>
      <c r="H2" s="29"/>
      <c r="I2" s="29"/>
    </row>
    <row r="3" spans="1:9" ht="14.25" customHeight="1" x14ac:dyDescent="0.2">
      <c r="B3" s="29"/>
      <c r="C3" s="29"/>
      <c r="D3" s="29"/>
      <c r="E3" s="29"/>
      <c r="F3" s="29"/>
      <c r="G3" s="29"/>
      <c r="H3" s="29"/>
      <c r="I3" s="29"/>
    </row>
    <row r="4" spans="1:9" ht="14.25" customHeight="1" x14ac:dyDescent="0.2">
      <c r="B4" s="29"/>
      <c r="C4" s="29"/>
      <c r="D4" s="29"/>
      <c r="E4" s="29"/>
      <c r="F4" s="29"/>
      <c r="G4" s="29"/>
      <c r="H4" s="29"/>
      <c r="I4" s="29"/>
    </row>
    <row r="5" spans="1:9" ht="14.25" customHeight="1" x14ac:dyDescent="0.2">
      <c r="B5" s="29"/>
      <c r="C5" s="29"/>
      <c r="D5" s="29"/>
      <c r="E5" s="29"/>
      <c r="F5" s="29"/>
      <c r="G5" s="29"/>
      <c r="H5" s="29"/>
      <c r="I5" s="29"/>
    </row>
    <row r="6" spans="1:9" ht="14.25" customHeight="1" x14ac:dyDescent="0.25">
      <c r="B6" s="2"/>
    </row>
    <row r="7" spans="1:9" ht="14.25" customHeight="1" x14ac:dyDescent="0.25">
      <c r="B7" s="2" t="s">
        <v>69</v>
      </c>
    </row>
    <row r="8" spans="1:9" ht="14.25" customHeight="1" x14ac:dyDescent="0.25">
      <c r="B8" s="2" t="s">
        <v>70</v>
      </c>
    </row>
    <row r="9" spans="1:9" ht="14.25" customHeight="1" x14ac:dyDescent="0.2"/>
    <row r="10" spans="1:9" ht="14.25" customHeight="1" x14ac:dyDescent="0.2"/>
    <row r="11" spans="1:9" ht="14.25" customHeight="1" x14ac:dyDescent="0.25">
      <c r="A11" s="1">
        <v>1</v>
      </c>
      <c r="B11" s="2" t="s">
        <v>37</v>
      </c>
      <c r="H11" s="4">
        <v>198238</v>
      </c>
    </row>
    <row r="12" spans="1:9" ht="14.25" customHeight="1" x14ac:dyDescent="0.25">
      <c r="A12" s="1">
        <v>2</v>
      </c>
      <c r="B12" s="1" t="s">
        <v>40</v>
      </c>
      <c r="H12" s="2">
        <v>0</v>
      </c>
    </row>
    <row r="13" spans="1:9" ht="14.25" customHeight="1" x14ac:dyDescent="0.25">
      <c r="A13" s="1">
        <v>3</v>
      </c>
      <c r="B13" s="1" t="s">
        <v>0</v>
      </c>
      <c r="H13" s="5">
        <f>H11-H12</f>
        <v>198238</v>
      </c>
    </row>
    <row r="14" spans="1:9" ht="14.25" customHeight="1" x14ac:dyDescent="0.25">
      <c r="A14" s="1">
        <v>4</v>
      </c>
      <c r="B14" s="1" t="s">
        <v>38</v>
      </c>
      <c r="H14" s="1">
        <f>MAX(0,(H13-250000))</f>
        <v>0</v>
      </c>
    </row>
    <row r="15" spans="1:9" ht="14.25" customHeight="1" x14ac:dyDescent="0.25">
      <c r="A15" s="1">
        <v>5</v>
      </c>
      <c r="B15" s="1" t="s">
        <v>41</v>
      </c>
      <c r="H15" s="1">
        <f>H14*0.03</f>
        <v>0</v>
      </c>
    </row>
    <row r="16" spans="1:9" ht="14.25" customHeight="1" x14ac:dyDescent="0.25">
      <c r="A16" s="1">
        <v>6</v>
      </c>
      <c r="B16" s="1" t="s">
        <v>42</v>
      </c>
      <c r="H16" s="1">
        <f>MAX(0,((H13-H14)-125000))</f>
        <v>73238</v>
      </c>
    </row>
    <row r="17" spans="1:8" ht="14.25" customHeight="1" x14ac:dyDescent="0.25">
      <c r="A17" s="1">
        <v>7</v>
      </c>
      <c r="B17" s="1" t="s">
        <v>43</v>
      </c>
      <c r="H17" s="1">
        <f>H16*0.015</f>
        <v>1098.57</v>
      </c>
    </row>
    <row r="18" spans="1:8" ht="14.25" customHeight="1" x14ac:dyDescent="0.25">
      <c r="A18" s="1">
        <v>8</v>
      </c>
      <c r="B18" s="14" t="s">
        <v>44</v>
      </c>
      <c r="C18" s="16"/>
      <c r="D18" s="16"/>
      <c r="E18" s="16"/>
      <c r="F18" s="16"/>
      <c r="G18" s="16"/>
      <c r="H18" s="17">
        <f>H17+H15</f>
        <v>1098.57</v>
      </c>
    </row>
    <row r="19" spans="1:8" ht="14.25" customHeight="1" x14ac:dyDescent="0.2"/>
    <row r="20" spans="1:8" ht="14.25" customHeight="1" x14ac:dyDescent="0.2"/>
    <row r="21" spans="1:8" ht="14.25" customHeight="1" x14ac:dyDescent="0.2"/>
    <row r="22" spans="1:8" ht="14.25" customHeight="1" x14ac:dyDescent="0.2"/>
    <row r="23" spans="1:8" ht="14.25" customHeight="1" x14ac:dyDescent="0.2"/>
    <row r="24" spans="1:8" ht="14.25" customHeight="1" x14ac:dyDescent="0.2"/>
    <row r="25" spans="1:8" ht="14.25" customHeight="1" x14ac:dyDescent="0.2"/>
    <row r="26" spans="1:8" ht="14.25" customHeight="1" x14ac:dyDescent="0.2"/>
    <row r="27" spans="1:8" ht="14.25" customHeight="1" x14ac:dyDescent="0.2"/>
    <row r="28" spans="1:8" ht="14.25" customHeight="1" x14ac:dyDescent="0.2"/>
    <row r="29" spans="1:8" ht="14.25" customHeight="1" x14ac:dyDescent="0.2"/>
    <row r="30" spans="1:8" ht="14.25" customHeight="1" x14ac:dyDescent="0.2"/>
    <row r="31" spans="1:8" ht="14.25" customHeight="1" x14ac:dyDescent="0.2"/>
    <row r="32" spans="1: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sheetData>
  <mergeCells count="1">
    <mergeCell ref="B1:I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Individual Calculator</vt:lpstr>
      <vt:lpstr>Tax Table</vt:lpstr>
      <vt:lpstr>Examples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Margot Wheeler</dc:creator>
  <cp:lastModifiedBy>Margot Wheeler</cp:lastModifiedBy>
  <dcterms:created xsi:type="dcterms:W3CDTF">2021-01-19T17:14:08Z</dcterms:created>
  <dcterms:modified xsi:type="dcterms:W3CDTF">2021-03-27T00:04:14Z</dcterms:modified>
</cp:coreProperties>
</file>