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308" yWindow="-12" windowWidth="10236" windowHeight="7488" tabRatio="834"/>
  </bookViews>
  <sheets>
    <sheet name="FY15 Summary" sheetId="4" r:id="rId1"/>
    <sheet name="DCA" sheetId="12" r:id="rId2"/>
    <sheet name="DCM" sheetId="9" r:id="rId3"/>
    <sheet name="DCS" sheetId="8" r:id="rId4"/>
    <sheet name="DCJ" sheetId="10" r:id="rId5"/>
    <sheet name="DCHS" sheetId="11" r:id="rId6"/>
    <sheet name="DOH" sheetId="7" r:id="rId7"/>
    <sheet name="LIB" sheetId="14" r:id="rId8"/>
    <sheet name="NON-D" sheetId="15" r:id="rId9"/>
    <sheet name="DA" sheetId="13" r:id="rId10"/>
    <sheet name="MCSO" sheetId="6" r:id="rId11"/>
    <sheet name="Detail" sheetId="18" r:id="rId12"/>
    <sheet name="Sheet2" sheetId="2" state="hidden" r:id="rId13"/>
  </sheets>
  <definedNames>
    <definedName name="_xlnm.Print_Area" localSheetId="9">DA!$A$1:$L$4</definedName>
    <definedName name="_xlnm.Print_Area" localSheetId="1">DCA!$A$1:$L$4</definedName>
    <definedName name="_xlnm.Print_Area" localSheetId="5">DCHS!$A$1:$L$4</definedName>
    <definedName name="_xlnm.Print_Area" localSheetId="4">DCJ!$A$1:$L$4</definedName>
    <definedName name="_xlnm.Print_Area" localSheetId="2">DCM!$A$1:$L$4</definedName>
    <definedName name="_xlnm.Print_Area" localSheetId="3">DCS!$A$1:$L$4</definedName>
    <definedName name="_xlnm.Print_Area" localSheetId="11">Detail!$A$1:$M$305</definedName>
    <definedName name="_xlnm.Print_Area" localSheetId="6">DOH!$A$1:$L$4</definedName>
    <definedName name="_xlnm.Print_Area" localSheetId="0">'FY15 Summary'!$A$1:$P$26</definedName>
    <definedName name="_xlnm.Print_Area" localSheetId="7">LIB!$A$1:$L$4</definedName>
    <definedName name="_xlnm.Print_Area" localSheetId="10">MCSO!$A$1:$L$4</definedName>
    <definedName name="_xlnm.Print_Area" localSheetId="8">'NON-D'!$A$1:$L$4</definedName>
  </definedNames>
  <calcPr calcId="125725"/>
</workbook>
</file>

<file path=xl/calcChain.xml><?xml version="1.0" encoding="utf-8"?>
<calcChain xmlns="http://schemas.openxmlformats.org/spreadsheetml/2006/main">
  <c r="L4" i="6"/>
  <c r="L4" i="13"/>
  <c r="L4" i="15"/>
  <c r="L4" i="14"/>
  <c r="L4" i="7"/>
  <c r="L4" i="11"/>
  <c r="L4" i="10"/>
  <c r="L4" i="8"/>
  <c r="L4" i="9"/>
  <c r="L4" i="12"/>
  <c r="J5" i="4" l="1"/>
  <c r="P5" s="1"/>
  <c r="J6"/>
  <c r="P6" s="1"/>
  <c r="J7"/>
  <c r="P7" s="1"/>
  <c r="J8"/>
  <c r="P8" s="1"/>
  <c r="J9"/>
  <c r="P9" s="1"/>
  <c r="J10"/>
  <c r="O10" s="1"/>
  <c r="J11"/>
  <c r="O11" s="1"/>
  <c r="J12"/>
  <c r="P12" s="1"/>
  <c r="J13"/>
  <c r="P13" s="1"/>
  <c r="J4"/>
  <c r="P4" s="1"/>
  <c r="O3"/>
  <c r="P3"/>
  <c r="C11" i="2"/>
  <c r="B54"/>
  <c r="A54"/>
  <c r="O7" i="4" l="1"/>
  <c r="P11"/>
  <c r="O8"/>
  <c r="P10"/>
  <c r="O12"/>
  <c r="O4"/>
  <c r="O6"/>
  <c r="O13"/>
  <c r="O9"/>
  <c r="O5"/>
</calcChain>
</file>

<file path=xl/sharedStrings.xml><?xml version="1.0" encoding="utf-8"?>
<sst xmlns="http://schemas.openxmlformats.org/spreadsheetml/2006/main" count="1427" uniqueCount="625">
  <si>
    <t>Records Center Activities</t>
  </si>
  <si>
    <t>Budget in 60460 for Records Services</t>
  </si>
  <si>
    <t>Cost Centers</t>
  </si>
  <si>
    <t>Agency</t>
  </si>
  <si>
    <t>AGCCD</t>
  </si>
  <si>
    <t>Total</t>
  </si>
  <si>
    <t>Adjusted Budget Allocation</t>
  </si>
  <si>
    <t>Department of County Management</t>
  </si>
  <si>
    <t>021</t>
  </si>
  <si>
    <t>Budget Office</t>
  </si>
  <si>
    <t>176, 259</t>
  </si>
  <si>
    <t>012, 092</t>
  </si>
  <si>
    <t>Director's Office</t>
  </si>
  <si>
    <t>022, 023</t>
  </si>
  <si>
    <t>009</t>
  </si>
  <si>
    <t>005, 417</t>
  </si>
  <si>
    <t>F&amp;PM/Contracts &amp; Procurement</t>
  </si>
  <si>
    <t>418</t>
  </si>
  <si>
    <t>F&amp;PM/Operations &amp; Maintenance</t>
  </si>
  <si>
    <t>252</t>
  </si>
  <si>
    <t>F&amp;PM/Planning</t>
  </si>
  <si>
    <t>410</t>
  </si>
  <si>
    <t>F&amp;PM/Property Management</t>
  </si>
  <si>
    <t>420</t>
  </si>
  <si>
    <t>285</t>
  </si>
  <si>
    <t>163</t>
  </si>
  <si>
    <t>026</t>
  </si>
  <si>
    <t>019</t>
  </si>
  <si>
    <t>020</t>
  </si>
  <si>
    <t>018</t>
  </si>
  <si>
    <t>228</t>
  </si>
  <si>
    <t>016</t>
  </si>
  <si>
    <t>030</t>
  </si>
  <si>
    <t>028</t>
  </si>
  <si>
    <t>532</t>
  </si>
  <si>
    <t>007</t>
  </si>
  <si>
    <t>008</t>
  </si>
  <si>
    <t>226</t>
  </si>
  <si>
    <t>033</t>
  </si>
  <si>
    <t>408</t>
  </si>
  <si>
    <t>Sustainability</t>
  </si>
  <si>
    <t>068</t>
  </si>
  <si>
    <t>029</t>
  </si>
  <si>
    <t>DCM Total</t>
  </si>
  <si>
    <t>Community Services</t>
  </si>
  <si>
    <t>Animal Control</t>
  </si>
  <si>
    <t>003</t>
  </si>
  <si>
    <t>Animal Control/Field Services</t>
  </si>
  <si>
    <t>523</t>
  </si>
  <si>
    <t>Animal Control/Shelter Services</t>
  </si>
  <si>
    <t>524</t>
  </si>
  <si>
    <t>Elections</t>
  </si>
  <si>
    <t>017</t>
  </si>
  <si>
    <t>116</t>
  </si>
  <si>
    <t>Land Use Planning</t>
  </si>
  <si>
    <t>126</t>
  </si>
  <si>
    <t>LUT/Administrative Support</t>
  </si>
  <si>
    <t>520</t>
  </si>
  <si>
    <t>LUT/Bridge Operations &amp; Maintenance</t>
  </si>
  <si>
    <t>263</t>
  </si>
  <si>
    <t>LUT/Fiscal</t>
  </si>
  <si>
    <t>519</t>
  </si>
  <si>
    <t>LUT/Roadway Engineering &amp; Operations</t>
  </si>
  <si>
    <t>140</t>
  </si>
  <si>
    <t>Surveyor</t>
  </si>
  <si>
    <t>120</t>
  </si>
  <si>
    <t>DCS Total</t>
  </si>
  <si>
    <t>Department of Community Justice</t>
  </si>
  <si>
    <t>ACJ Administration</t>
  </si>
  <si>
    <t>341</t>
  </si>
  <si>
    <t>Alternative Community Services</t>
  </si>
  <si>
    <t>080</t>
  </si>
  <si>
    <t>Business Services</t>
  </si>
  <si>
    <t>160</t>
  </si>
  <si>
    <t>Case Bank</t>
  </si>
  <si>
    <t>272</t>
  </si>
  <si>
    <t>Central Probation &amp; Parole</t>
  </si>
  <si>
    <t>174</t>
  </si>
  <si>
    <t>Centralized Intake</t>
  </si>
  <si>
    <t>373</t>
  </si>
  <si>
    <t>Day Reporting Center</t>
  </si>
  <si>
    <t>355</t>
  </si>
  <si>
    <t>Detention Services</t>
  </si>
  <si>
    <t>260</t>
  </si>
  <si>
    <t>Detention Alternatives</t>
  </si>
  <si>
    <t>349</t>
  </si>
  <si>
    <t>156</t>
  </si>
  <si>
    <t>Domestic Violence</t>
  </si>
  <si>
    <t>320</t>
  </si>
  <si>
    <t>DUII Supervision</t>
  </si>
  <si>
    <t>318</t>
  </si>
  <si>
    <t>East Probation &amp; Parole (MTEA)</t>
  </si>
  <si>
    <t>173</t>
  </si>
  <si>
    <t>Enhanced DUII Bench Probation Program</t>
  </si>
  <si>
    <t>442, 494</t>
  </si>
  <si>
    <t>Family Court Services</t>
  </si>
  <si>
    <t>231</t>
  </si>
  <si>
    <t>Family Service Unit</t>
  </si>
  <si>
    <t>481</t>
  </si>
  <si>
    <t>Gresham Probation &amp; Parole</t>
  </si>
  <si>
    <t>180</t>
  </si>
  <si>
    <t>Hearings Unit</t>
  </si>
  <si>
    <t>339</t>
  </si>
  <si>
    <t>Human Resources</t>
  </si>
  <si>
    <t>371</t>
  </si>
  <si>
    <t>Juvenile Justice Accountability Programs</t>
  </si>
  <si>
    <t>250</t>
  </si>
  <si>
    <t>Juvenile Justice Central Records</t>
  </si>
  <si>
    <t>074</t>
  </si>
  <si>
    <t>Northeast Probation &amp; Parole</t>
  </si>
  <si>
    <t>175</t>
  </si>
  <si>
    <t>Pre-Sentence Investigation</t>
  </si>
  <si>
    <t>317</t>
  </si>
  <si>
    <t>Pre-Trial Release Services</t>
  </si>
  <si>
    <t>353</t>
  </si>
  <si>
    <t>Reduced Supervision Team</t>
  </si>
  <si>
    <t>500</t>
  </si>
  <si>
    <t>Research &amp; Evaluation</t>
  </si>
  <si>
    <t>347</t>
  </si>
  <si>
    <t>Transition Services</t>
  </si>
  <si>
    <t>185</t>
  </si>
  <si>
    <t>West Probation &amp; Parole</t>
  </si>
  <si>
    <t>182</t>
  </si>
  <si>
    <t>Work Release Center</t>
  </si>
  <si>
    <t>184</t>
  </si>
  <si>
    <t>DCJ Total</t>
  </si>
  <si>
    <t>Department of County Human Services</t>
  </si>
  <si>
    <t>Addiction Services</t>
  </si>
  <si>
    <t>154</t>
  </si>
  <si>
    <t>Adult Care Home Program</t>
  </si>
  <si>
    <t>153</t>
  </si>
  <si>
    <t>Adult Mental Health Program</t>
  </si>
  <si>
    <t>227</t>
  </si>
  <si>
    <t>Behavioral Health</t>
  </si>
  <si>
    <t>385</t>
  </si>
  <si>
    <t>Business Services - Administration</t>
  </si>
  <si>
    <t>141</t>
  </si>
  <si>
    <t>Business Services - Contracts</t>
  </si>
  <si>
    <t>Business Services - Finance</t>
  </si>
  <si>
    <t>035, 306</t>
  </si>
  <si>
    <t>Business Services - Human Resources</t>
  </si>
  <si>
    <t>380</t>
  </si>
  <si>
    <t>Child &amp; Adolescent Treatment Services</t>
  </si>
  <si>
    <t>164</t>
  </si>
  <si>
    <t>135</t>
  </si>
  <si>
    <t>DCFS Children, Youth &amp; Family Services</t>
  </si>
  <si>
    <t>079</t>
  </si>
  <si>
    <t>DCHS Directors Office</t>
  </si>
  <si>
    <t>438</t>
  </si>
  <si>
    <t>Developmental Disabilities/Administration</t>
  </si>
  <si>
    <t>444</t>
  </si>
  <si>
    <t>Developmental Disabilities/Adult Services</t>
  </si>
  <si>
    <t>085</t>
  </si>
  <si>
    <t>Developmental Disabilities/Children's Services</t>
  </si>
  <si>
    <t>449</t>
  </si>
  <si>
    <t>DD/Community Options Brokerage</t>
  </si>
  <si>
    <t>487</t>
  </si>
  <si>
    <t>DD/Operations &amp; Protective Services</t>
  </si>
  <si>
    <t>439</t>
  </si>
  <si>
    <t>DD/Quality &amp; Specialized Services</t>
  </si>
  <si>
    <t>447</t>
  </si>
  <si>
    <t>DD/Regional Crisis Diversion Services</t>
  </si>
  <si>
    <t>448</t>
  </si>
  <si>
    <t>Domestic Violence Coordinator's Office</t>
  </si>
  <si>
    <t>505</t>
  </si>
  <si>
    <t>East Aging Services Office</t>
  </si>
  <si>
    <t>245</t>
  </si>
  <si>
    <t>Managed Care Administration</t>
  </si>
  <si>
    <t>257</t>
  </si>
  <si>
    <t>Mental Health &amp; Addiction Svcs./Admin.</t>
  </si>
  <si>
    <t>078</t>
  </si>
  <si>
    <t>Mid-Area Aging &amp; Disability Services Office</t>
  </si>
  <si>
    <t>039, 453</t>
  </si>
  <si>
    <t>Northeast Aging Services Office</t>
  </si>
  <si>
    <t>036</t>
  </si>
  <si>
    <t>Nursing Facilities Office</t>
  </si>
  <si>
    <t>384</t>
  </si>
  <si>
    <t>OSCP Administration</t>
  </si>
  <si>
    <t>038</t>
  </si>
  <si>
    <t>OSCP Community Partnerships</t>
  </si>
  <si>
    <t>479</t>
  </si>
  <si>
    <t>OSCP Community Services - Housing &amp; Public Works</t>
  </si>
  <si>
    <t>415</t>
  </si>
  <si>
    <t>OSCP Community Services - HSP/EHA/Winter Shelter</t>
  </si>
  <si>
    <t>294</t>
  </si>
  <si>
    <t>OSCP Contracts</t>
  </si>
  <si>
    <t>483</t>
  </si>
  <si>
    <t>OSCP Energy Programs</t>
  </si>
  <si>
    <t>416</t>
  </si>
  <si>
    <t>OSCP Program Support/Budget &amp; Fiscal</t>
  </si>
  <si>
    <t>482</t>
  </si>
  <si>
    <t>OSCP Program Support/Grant Administration</t>
  </si>
  <si>
    <t>414, 485</t>
  </si>
  <si>
    <t>OSCP Program Support/Personnel/Training</t>
  </si>
  <si>
    <t>484</t>
  </si>
  <si>
    <t>OSCP School Linked Services</t>
  </si>
  <si>
    <t>412</t>
  </si>
  <si>
    <t>DCFS Youth Program Office</t>
  </si>
  <si>
    <t>274</t>
  </si>
  <si>
    <t>Public Guardian</t>
  </si>
  <si>
    <t>041</t>
  </si>
  <si>
    <t>Southeast Aging Services Office</t>
  </si>
  <si>
    <t>108</t>
  </si>
  <si>
    <t>West Aging Services Office</t>
  </si>
  <si>
    <t>042</t>
  </si>
  <si>
    <t>DCHS Total</t>
  </si>
  <si>
    <t>Department of Health</t>
  </si>
  <si>
    <t>Accounts Payable, Procurement &amp; Contracting</t>
  </si>
  <si>
    <t>309</t>
  </si>
  <si>
    <t>Administration</t>
  </si>
  <si>
    <t>165</t>
  </si>
  <si>
    <t>Binsmead Clinic</t>
  </si>
  <si>
    <t>300</t>
  </si>
  <si>
    <t>Children's Assessment Service</t>
  </si>
  <si>
    <t>109</t>
  </si>
  <si>
    <t>Cleveland SBHC</t>
  </si>
  <si>
    <t>061</t>
  </si>
  <si>
    <t>Coalition of Community Health Clinics</t>
  </si>
  <si>
    <t>400</t>
  </si>
  <si>
    <t>Corrections Health</t>
  </si>
  <si>
    <t xml:space="preserve">Corrections Health - Juvenile Services </t>
  </si>
  <si>
    <t>161</t>
  </si>
  <si>
    <t>Dental Services - Administration</t>
  </si>
  <si>
    <t>047, 283</t>
  </si>
  <si>
    <t>Dental Access Program</t>
  </si>
  <si>
    <t>278</t>
  </si>
  <si>
    <t>240</t>
  </si>
  <si>
    <t>Disease Prev &amp; Control/Comm.Disease Control</t>
  </si>
  <si>
    <t>048</t>
  </si>
  <si>
    <t>ECS Program Management</t>
  </si>
  <si>
    <t>East County Dental Clinic</t>
  </si>
  <si>
    <t>457</t>
  </si>
  <si>
    <t>ECS Cascade East</t>
  </si>
  <si>
    <t>East County Health Clinic</t>
  </si>
  <si>
    <t>049</t>
  </si>
  <si>
    <t>East County Pharmacy</t>
  </si>
  <si>
    <t>458</t>
  </si>
  <si>
    <t>East County Teen Clinic</t>
  </si>
  <si>
    <t>488, 534</t>
  </si>
  <si>
    <t>East County WIC</t>
  </si>
  <si>
    <t>398</t>
  </si>
  <si>
    <t>Edgefield Manor</t>
  </si>
  <si>
    <t>050</t>
  </si>
  <si>
    <t>Emergency Medical Services</t>
  </si>
  <si>
    <t>495, 051</t>
  </si>
  <si>
    <t>Environmental Health Services</t>
  </si>
  <si>
    <t>144</t>
  </si>
  <si>
    <t>George Middle SBHC</t>
  </si>
  <si>
    <t>224</t>
  </si>
  <si>
    <t>Grant SBHC</t>
  </si>
  <si>
    <t>062</t>
  </si>
  <si>
    <t>Grants Management &amp; Accounting</t>
  </si>
  <si>
    <t>129</t>
  </si>
  <si>
    <t>Health Officer</t>
  </si>
  <si>
    <t>150</t>
  </si>
  <si>
    <t>Healthy Birth Initiative</t>
  </si>
  <si>
    <t>343</t>
  </si>
  <si>
    <t>HIV Care Services</t>
  </si>
  <si>
    <t>121</t>
  </si>
  <si>
    <t>HIV &amp; Hepititis C Community Programs</t>
  </si>
  <si>
    <t>402</t>
  </si>
  <si>
    <t>HIV Health Services Center</t>
  </si>
  <si>
    <t>151</t>
  </si>
  <si>
    <t>305</t>
  </si>
  <si>
    <t>Immunization Unit</t>
  </si>
  <si>
    <t>083</t>
  </si>
  <si>
    <t>Information Systems</t>
  </si>
  <si>
    <t>040</t>
  </si>
  <si>
    <t>Jefferson SBHC</t>
  </si>
  <si>
    <t>055</t>
  </si>
  <si>
    <t>La Clinica de Buena Salud</t>
  </si>
  <si>
    <t>178</t>
  </si>
  <si>
    <t>Laboratory Services</t>
  </si>
  <si>
    <t>056</t>
  </si>
  <si>
    <t>Lane Middle SBHC</t>
  </si>
  <si>
    <t>302</t>
  </si>
  <si>
    <t>Lead Poisoning Prevention Program</t>
  </si>
  <si>
    <t>405</t>
  </si>
  <si>
    <t>Lincoln Park SBHC</t>
  </si>
  <si>
    <t>225</t>
  </si>
  <si>
    <t>Medical Accounts Receivable</t>
  </si>
  <si>
    <t>168</t>
  </si>
  <si>
    <t>Madison SBHC</t>
  </si>
  <si>
    <t>063</t>
  </si>
  <si>
    <t>Marshall SBHC</t>
  </si>
  <si>
    <t>057</t>
  </si>
  <si>
    <t>Medical Records Management</t>
  </si>
  <si>
    <t>045</t>
  </si>
  <si>
    <t>Mid County Dental Clinic</t>
  </si>
  <si>
    <t>127</t>
  </si>
  <si>
    <t>Mid County Health Clinic</t>
  </si>
  <si>
    <t>132</t>
  </si>
  <si>
    <t>Mid County Pharmacy</t>
  </si>
  <si>
    <t>350</t>
  </si>
  <si>
    <t>290</t>
  </si>
  <si>
    <t>MultiCare Dental</t>
  </si>
  <si>
    <t>270</t>
  </si>
  <si>
    <t>Northeast Dental Clinic</t>
  </si>
  <si>
    <t>059</t>
  </si>
  <si>
    <t>Northeast Field Office</t>
  </si>
  <si>
    <t>066</t>
  </si>
  <si>
    <t>Northeast Health Clinic</t>
  </si>
  <si>
    <t>058</t>
  </si>
  <si>
    <t>Northeast Healthy Start</t>
  </si>
  <si>
    <t>522</t>
  </si>
  <si>
    <t>Northeast WIC</t>
  </si>
  <si>
    <t>044</t>
  </si>
  <si>
    <t>ECS Willamette North</t>
  </si>
  <si>
    <t>069</t>
  </si>
  <si>
    <t>North Portland Health Clinic</t>
  </si>
  <si>
    <t>043</t>
  </si>
  <si>
    <t>North Portland Pharmacy</t>
  </si>
  <si>
    <t>324</t>
  </si>
  <si>
    <t>Occupational Health</t>
  </si>
  <si>
    <t>284</t>
  </si>
  <si>
    <t>Pharmacies, Clinic</t>
  </si>
  <si>
    <t>440</t>
  </si>
  <si>
    <t>Parkrose SBHC</t>
  </si>
  <si>
    <t>064</t>
  </si>
  <si>
    <t>Planning &amp; Development</t>
  </si>
  <si>
    <t>315</t>
  </si>
  <si>
    <t>P&amp;D/Program Design &amp; Evaluation</t>
  </si>
  <si>
    <t>Portland Womens' Health Study</t>
  </si>
  <si>
    <t>478</t>
  </si>
  <si>
    <t>Portsmouth SBHC</t>
  </si>
  <si>
    <t>288</t>
  </si>
  <si>
    <t>Primary Care Clinics - Administration</t>
  </si>
  <si>
    <t>381</t>
  </si>
  <si>
    <t>Roosevelt SBHC</t>
  </si>
  <si>
    <t>065</t>
  </si>
  <si>
    <t>SBHC Administration</t>
  </si>
  <si>
    <t>450</t>
  </si>
  <si>
    <t>School &amp; Community Dental Services</t>
  </si>
  <si>
    <t>105</t>
  </si>
  <si>
    <t>Southeast Dental Clinic</t>
  </si>
  <si>
    <t>060</t>
  </si>
  <si>
    <t>Southeast Health Clinic</t>
  </si>
  <si>
    <t>034</t>
  </si>
  <si>
    <t>STD Clinic &amp; Epidemiology</t>
  </si>
  <si>
    <t>071</t>
  </si>
  <si>
    <t>Support Services - Administration</t>
  </si>
  <si>
    <t>310</t>
  </si>
  <si>
    <t>Tuberculosis Clinic</t>
  </si>
  <si>
    <t>072</t>
  </si>
  <si>
    <t>Vector Control</t>
  </si>
  <si>
    <t>267</t>
  </si>
  <si>
    <t>Westside/Burnside Health Clinic</t>
  </si>
  <si>
    <t>073</t>
  </si>
  <si>
    <t>Westside Pharmacy</t>
  </si>
  <si>
    <t>292</t>
  </si>
  <si>
    <t>WIC Administration</t>
  </si>
  <si>
    <t>441</t>
  </si>
  <si>
    <t>DOH Total</t>
  </si>
  <si>
    <t>Department of Library Services</t>
  </si>
  <si>
    <t>Administrative Services</t>
  </si>
  <si>
    <t>157</t>
  </si>
  <si>
    <t>125</t>
  </si>
  <si>
    <t>407</t>
  </si>
  <si>
    <t>Youth Services</t>
  </si>
  <si>
    <t>406</t>
  </si>
  <si>
    <t>DLS Total</t>
  </si>
  <si>
    <t>Non-Departmental</t>
  </si>
  <si>
    <t>Chair's Office</t>
  </si>
  <si>
    <t>086</t>
  </si>
  <si>
    <t>Citizen Involvment</t>
  </si>
  <si>
    <t>492</t>
  </si>
  <si>
    <t>Clerk of the Board</t>
  </si>
  <si>
    <t>087</t>
  </si>
  <si>
    <t>Commission on Children, Families, &amp; Community</t>
  </si>
  <si>
    <t>459</t>
  </si>
  <si>
    <t>Commissioner, District 2</t>
  </si>
  <si>
    <t>234</t>
  </si>
  <si>
    <t>Commissioner, District 3</t>
  </si>
  <si>
    <t>235</t>
  </si>
  <si>
    <t>County Attorney</t>
  </si>
  <si>
    <t>088</t>
  </si>
  <si>
    <t>County Auditor</t>
  </si>
  <si>
    <t>084</t>
  </si>
  <si>
    <t>Local Public Safety Coordinating Council</t>
  </si>
  <si>
    <t>356</t>
  </si>
  <si>
    <t>Non-Departmental (exc. Regional Drug, State Juvenile Court) Total</t>
  </si>
  <si>
    <t>District Attorney</t>
  </si>
  <si>
    <t>089, 090, 091</t>
  </si>
  <si>
    <t>District Attorney - Administrative Services</t>
  </si>
  <si>
    <t>093</t>
  </si>
  <si>
    <t>District Attorney - Domestic Violence Unit</t>
  </si>
  <si>
    <t>171</t>
  </si>
  <si>
    <t>District Attorney - Family &amp; Community Justice</t>
  </si>
  <si>
    <t>477</t>
  </si>
  <si>
    <t>District Attorney - Felony Court Division</t>
  </si>
  <si>
    <t>451</t>
  </si>
  <si>
    <t>District Attorney - Intake</t>
  </si>
  <si>
    <t>District Attorney - Juvenile Court Trial Unit</t>
  </si>
  <si>
    <t>114</t>
  </si>
  <si>
    <t>081</t>
  </si>
  <si>
    <t>082</t>
  </si>
  <si>
    <t>District Attorney - Misdemeanor Trial Unit</t>
  </si>
  <si>
    <t>452</t>
  </si>
  <si>
    <t>District Attorney - Office of the District Attorney</t>
  </si>
  <si>
    <t>428</t>
  </si>
  <si>
    <t>District Attorney - Child Abuse Unit</t>
  </si>
  <si>
    <t>344</t>
  </si>
  <si>
    <t>District Attorney - Child Support Enforcement</t>
  </si>
  <si>
    <t>094</t>
  </si>
  <si>
    <t>District Attorney - SED Gresham</t>
  </si>
  <si>
    <t>390</t>
  </si>
  <si>
    <t>District Attorney - Mental Commitments</t>
  </si>
  <si>
    <t>327</t>
  </si>
  <si>
    <t>District Attorney - Unit B</t>
  </si>
  <si>
    <t>337</t>
  </si>
  <si>
    <t>District Attorney - Unit D</t>
  </si>
  <si>
    <t>378</t>
  </si>
  <si>
    <t>District Attorney - Victims Assistance</t>
  </si>
  <si>
    <t>149</t>
  </si>
  <si>
    <t>DA Total</t>
  </si>
  <si>
    <t>MCSO</t>
  </si>
  <si>
    <t>MCSO - Administration</t>
  </si>
  <si>
    <t>095</t>
  </si>
  <si>
    <t>MCSO - Civil Process Unit</t>
  </si>
  <si>
    <t>096</t>
  </si>
  <si>
    <t>MCSO - Classification</t>
  </si>
  <si>
    <t>097</t>
  </si>
  <si>
    <t>MCSO - Close Street</t>
  </si>
  <si>
    <t>100</t>
  </si>
  <si>
    <t>MCSO - Corrections Administration</t>
  </si>
  <si>
    <t>147</t>
  </si>
  <si>
    <t>MCSO - Counseling</t>
  </si>
  <si>
    <t>098</t>
  </si>
  <si>
    <t>MCSO - Enforcement/Support</t>
  </si>
  <si>
    <t>496</t>
  </si>
  <si>
    <t>MCSO - Facilities Security, Courthouse</t>
  </si>
  <si>
    <t>111</t>
  </si>
  <si>
    <t>MCSO - Facility Services/Administration</t>
  </si>
  <si>
    <t>432</t>
  </si>
  <si>
    <t>MCSO - Fiscal</t>
  </si>
  <si>
    <t>358</t>
  </si>
  <si>
    <t>MCSO - Inmate Property</t>
  </si>
  <si>
    <t>329</t>
  </si>
  <si>
    <t>MCSO - Inspections</t>
  </si>
  <si>
    <t>308</t>
  </si>
  <si>
    <t>MCSO - Inverness Jail</t>
  </si>
  <si>
    <t>124</t>
  </si>
  <si>
    <t>MCSO - Investigations</t>
  </si>
  <si>
    <t>103</t>
  </si>
  <si>
    <t>MCSO - MCCF</t>
  </si>
  <si>
    <t>277</t>
  </si>
  <si>
    <t>MCSO - MCDC</t>
  </si>
  <si>
    <t>MCSO - Human Resources</t>
  </si>
  <si>
    <t>102, 264,330</t>
  </si>
  <si>
    <t>MCSO - Planning &amp; Research</t>
  </si>
  <si>
    <t>404</t>
  </si>
  <si>
    <t>MCSO - Records Unit</t>
  </si>
  <si>
    <t>110</t>
  </si>
  <si>
    <t>MCSO Total</t>
  </si>
  <si>
    <t>Other - Not Included in Allocation</t>
  </si>
  <si>
    <t>DGS Director's Office</t>
  </si>
  <si>
    <t>531</t>
  </si>
  <si>
    <t>Regional Drug Initiative</t>
  </si>
  <si>
    <t>460</t>
  </si>
  <si>
    <t>State Juvenile Court</t>
  </si>
  <si>
    <t>104</t>
  </si>
  <si>
    <t>Other Total</t>
  </si>
  <si>
    <t>Volunteer Services</t>
  </si>
  <si>
    <t>370</t>
  </si>
  <si>
    <t>497, 480</t>
  </si>
  <si>
    <t>115, 146, 239, 521</t>
  </si>
  <si>
    <t>490, 536</t>
  </si>
  <si>
    <t>013, 106</t>
  </si>
  <si>
    <t>312</t>
  </si>
  <si>
    <t>391</t>
  </si>
  <si>
    <t>Circulation Services</t>
  </si>
  <si>
    <t>426</t>
  </si>
  <si>
    <t>LUT/Engineering Support</t>
  </si>
  <si>
    <t>465</t>
  </si>
  <si>
    <t>River Rock Program</t>
  </si>
  <si>
    <t>489</t>
  </si>
  <si>
    <t>Multnomah County Drainage District #1</t>
  </si>
  <si>
    <t>501</t>
  </si>
  <si>
    <t>502</t>
  </si>
  <si>
    <t>LUT/Safety</t>
  </si>
  <si>
    <t>LUT/Road Maintenance</t>
  </si>
  <si>
    <t>503</t>
  </si>
  <si>
    <t>Regional Crisis Diversion Svcs/Region 1</t>
  </si>
  <si>
    <t>538</t>
  </si>
  <si>
    <t>North Nurse Family Partnership</t>
  </si>
  <si>
    <t>539</t>
  </si>
  <si>
    <t>Commissioner, District 1</t>
  </si>
  <si>
    <t>233</t>
  </si>
  <si>
    <t>Commissioner, District 4</t>
  </si>
  <si>
    <t>236</t>
  </si>
  <si>
    <t>Sex Offender Unit (MTSX)</t>
  </si>
  <si>
    <t>508</t>
  </si>
  <si>
    <t>Northeast Nurse Family Partnership</t>
  </si>
  <si>
    <t>540</t>
  </si>
  <si>
    <t>Assessment &amp; Treatment for Youth &amp; Families (ATYF)</t>
  </si>
  <si>
    <t>541</t>
  </si>
  <si>
    <t>446, 542</t>
  </si>
  <si>
    <t>107, 113</t>
  </si>
  <si>
    <t>ADS Director</t>
  </si>
  <si>
    <t>387</t>
  </si>
  <si>
    <t>DART/Tax Title</t>
  </si>
  <si>
    <t>Clearinghouse</t>
  </si>
  <si>
    <t>413</t>
  </si>
  <si>
    <t>MCSO - Logistics</t>
  </si>
  <si>
    <t>533</t>
  </si>
  <si>
    <t>Public Affairs Office</t>
  </si>
  <si>
    <t>546</t>
  </si>
  <si>
    <t>547</t>
  </si>
  <si>
    <t>Department of County Assets</t>
  </si>
  <si>
    <t>DART/Special Programs/Exemptions</t>
  </si>
  <si>
    <t>DART/Administration</t>
  </si>
  <si>
    <t>DART/Property Valuation/Appraisal</t>
  </si>
  <si>
    <t>DART/Customer Service/Recording</t>
  </si>
  <si>
    <t>DART/Customer Service, Recording &amp; Ownership</t>
  </si>
  <si>
    <t>DART/Tax Operations</t>
  </si>
  <si>
    <t>Finance/Purchasing</t>
  </si>
  <si>
    <t>DART/Special Programs/BOPTA</t>
  </si>
  <si>
    <t>DCA/Contracts/Records Management</t>
  </si>
  <si>
    <t>DART/Customer Service/GIS, Cartography &amp; Parcel Mgmt</t>
  </si>
  <si>
    <t>015</t>
  </si>
  <si>
    <t>010</t>
  </si>
  <si>
    <t>Human Resources/Labor Relations</t>
  </si>
  <si>
    <t>Human Resources/Administration</t>
  </si>
  <si>
    <t>Office of Diversity &amp; Equity</t>
  </si>
  <si>
    <t>Finance/Accounts Payable</t>
  </si>
  <si>
    <t>Finance/General Ledger</t>
  </si>
  <si>
    <t>Finance/Payroll</t>
  </si>
  <si>
    <t>Finance/Treasury</t>
  </si>
  <si>
    <t>Finance &amp; Administration</t>
  </si>
  <si>
    <t>Finance/Risk Management</t>
  </si>
  <si>
    <t>DCA Total</t>
  </si>
  <si>
    <t>117, 357</t>
  </si>
  <si>
    <t>DART/Application Support</t>
  </si>
  <si>
    <t>Finance/Benefits &amp; Wellness Administration</t>
  </si>
  <si>
    <t>IT/Administration</t>
  </si>
  <si>
    <t>556</t>
  </si>
  <si>
    <t>FREDS Administration Archival</t>
  </si>
  <si>
    <t>DCA/Contracts/Materiel Management</t>
  </si>
  <si>
    <t>187, 304</t>
  </si>
  <si>
    <t>Fleet Operations &amp; Electronic Services</t>
  </si>
  <si>
    <t>Multi-Systemic Treatment Team</t>
  </si>
  <si>
    <t>352</t>
  </si>
  <si>
    <t>MCSO - Alarm Unit</t>
  </si>
  <si>
    <t>389</t>
  </si>
  <si>
    <t>Human Resources/Classification &amp; Compensation</t>
  </si>
  <si>
    <t>Human Resources - DCA/DCM/Non-D</t>
  </si>
  <si>
    <t>IT/SAP Support</t>
  </si>
  <si>
    <t>F&amp;PM/Administration</t>
  </si>
  <si>
    <t>Board of County Commissioners</t>
  </si>
  <si>
    <t>Early Intervention Unit</t>
  </si>
  <si>
    <t>517</t>
  </si>
  <si>
    <t>Finance/PERS, Deferred Comp, &amp; Tax Reporting</t>
  </si>
  <si>
    <t>IT/Applications/Gen'l Govt. &amp; Open Source</t>
  </si>
  <si>
    <t>IT/Applications/Data &amp; Reporting</t>
  </si>
  <si>
    <t>549</t>
  </si>
  <si>
    <t>District Attorney - ROCN</t>
  </si>
  <si>
    <t>550</t>
  </si>
  <si>
    <t>Northeast Pharmacy</t>
  </si>
  <si>
    <t>553</t>
  </si>
  <si>
    <t>IT/Infrastructure/Security</t>
  </si>
  <si>
    <t>525</t>
  </si>
  <si>
    <t>Out</t>
  </si>
  <si>
    <t>In</t>
  </si>
  <si>
    <t>Rockwood Dental Office</t>
  </si>
  <si>
    <t>548</t>
  </si>
  <si>
    <t>Gateway WIC</t>
  </si>
  <si>
    <t>MCSO - Court Services</t>
  </si>
  <si>
    <t>262</t>
  </si>
  <si>
    <t>Medium Risk Supervision</t>
  </si>
  <si>
    <t>561</t>
  </si>
  <si>
    <t>Medical Examiner</t>
  </si>
  <si>
    <t>Medical Examiner, State</t>
  </si>
  <si>
    <t>456, 559</t>
  </si>
  <si>
    <t>014, 118, 137</t>
  </si>
  <si>
    <t>403, 266</t>
  </si>
  <si>
    <t>District Attorney - Gresham Trial Unit</t>
  </si>
  <si>
    <t>529</t>
  </si>
  <si>
    <t>District Attorney - Unit A</t>
  </si>
  <si>
    <t>560</t>
  </si>
  <si>
    <t>011, 122</t>
  </si>
  <si>
    <t>004</t>
  </si>
  <si>
    <t>Clackamas County Community Corrections</t>
  </si>
  <si>
    <t>190</t>
  </si>
  <si>
    <t>Rockwood Community Clinic</t>
  </si>
  <si>
    <t>445</t>
  </si>
  <si>
    <t>Mental Health Unit (MTMX)</t>
  </si>
  <si>
    <t>513</t>
  </si>
  <si>
    <t>Billie Odegaard Dental Clinic</t>
  </si>
  <si>
    <t>562</t>
  </si>
  <si>
    <t>(as of 9/3/2013)</t>
  </si>
  <si>
    <t>Juvenile Justice Informal Intervention Team</t>
  </si>
  <si>
    <t>351</t>
  </si>
  <si>
    <t>Appointments &amp; Information Center</t>
  </si>
  <si>
    <t>379</t>
  </si>
  <si>
    <t>Juvenile Justice Residental Alcohol &amp; Drug Unit</t>
  </si>
  <si>
    <t>474</t>
  </si>
  <si>
    <t>Mental Health &amp; Addiction Svcs./Quality Mgmt.</t>
  </si>
  <si>
    <t>544</t>
  </si>
  <si>
    <t>Strategic Sourcing, Contracts &amp; Procurement</t>
  </si>
  <si>
    <t>558, 563</t>
  </si>
  <si>
    <t>Chief Financial Officer</t>
  </si>
  <si>
    <t>565</t>
  </si>
  <si>
    <t>092, 296</t>
  </si>
  <si>
    <t>493, 564, 566</t>
  </si>
  <si>
    <t>Adult Protective Service Program</t>
  </si>
  <si>
    <t>FY15 Budget Allocation</t>
  </si>
  <si>
    <t>Record Actions</t>
  </si>
  <si>
    <t>% of  Total</t>
  </si>
  <si>
    <t>Items Accessioned</t>
  </si>
  <si>
    <t>% of Total</t>
  </si>
  <si>
    <t>Items Stored</t>
  </si>
  <si>
    <t>Average of %'s</t>
  </si>
  <si>
    <t>FY 2013</t>
  </si>
  <si>
    <t>FY14 Allocation for Records Services</t>
  </si>
  <si>
    <t>FY14 % of Total</t>
  </si>
  <si>
    <t>Change in % of allocation</t>
  </si>
  <si>
    <t>Change in $'s Allocated</t>
  </si>
  <si>
    <t>Department of Community Services</t>
  </si>
  <si>
    <t>FY15 Allocation for Records Services</t>
  </si>
  <si>
    <t>FY15 % of Total</t>
  </si>
  <si>
    <t>FY14 Budget  Allocation</t>
  </si>
  <si>
    <t>Cost Centers Budgeted</t>
  </si>
  <si>
    <t>Adjusted Budget Allocation ($)</t>
  </si>
  <si>
    <t>Comparison to FY14 Budget Allocation</t>
  </si>
  <si>
    <t>FY 2015</t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</si>
</sst>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44" formatCode="_(&quot;$&quot;* #,##0.00_);_(&quot;$&quot;* \(#,##0.00\);_(&quot;$&quot;* &quot;-&quot;??_);_(@_)"/>
    <numFmt numFmtId="164" formatCode="0.0%"/>
    <numFmt numFmtId="165" formatCode="0.000%"/>
    <numFmt numFmtId="166" formatCode="&quot;$&quot;#,##0"/>
    <numFmt numFmtId="167" formatCode="_(&quot;$&quot;* #,##0_);_(&quot;$&quot;* \(#,##0\);_(&quot;$&quot;* &quot;-&quot;??_);_(@_)"/>
  </numFmts>
  <fonts count="2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9" fillId="6" borderId="0" applyNumberFormat="0" applyBorder="0" applyAlignment="0" applyProtection="0"/>
    <xf numFmtId="0" fontId="10" fillId="23" borderId="7" applyNumberFormat="0" applyAlignment="0" applyProtection="0"/>
    <xf numFmtId="0" fontId="11" fillId="24" borderId="8" applyNumberFormat="0" applyAlignment="0" applyProtection="0"/>
    <xf numFmtId="44" fontId="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7" fillId="10" borderId="7" applyNumberFormat="0" applyAlignment="0" applyProtection="0"/>
    <xf numFmtId="0" fontId="18" fillId="0" borderId="12" applyNumberFormat="0" applyFill="0" applyAlignment="0" applyProtection="0"/>
    <xf numFmtId="0" fontId="19" fillId="25" borderId="0" applyNumberFormat="0" applyBorder="0" applyAlignment="0" applyProtection="0"/>
    <xf numFmtId="0" fontId="3" fillId="26" borderId="13" applyNumberFormat="0" applyFont="0" applyAlignment="0" applyProtection="0"/>
    <xf numFmtId="0" fontId="20" fillId="23" borderId="14" applyNumberFormat="0" applyAlignment="0" applyProtection="0"/>
    <xf numFmtId="9" fontId="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</cellStyleXfs>
  <cellXfs count="142">
    <xf numFmtId="0" fontId="0" fillId="0" borderId="0" xfId="0"/>
    <xf numFmtId="0" fontId="2" fillId="0" borderId="0" xfId="0" applyFont="1" applyFill="1"/>
    <xf numFmtId="49" fontId="2" fillId="0" borderId="0" xfId="0" applyNumberFormat="1" applyFont="1" applyFill="1"/>
    <xf numFmtId="0" fontId="3" fillId="0" borderId="0" xfId="0" applyFont="1" applyFill="1"/>
    <xf numFmtId="164" fontId="3" fillId="0" borderId="0" xfId="2" applyNumberFormat="1" applyFont="1" applyFill="1"/>
    <xf numFmtId="10" fontId="0" fillId="0" borderId="0" xfId="0" applyNumberFormat="1" applyFill="1"/>
    <xf numFmtId="0" fontId="0" fillId="0" borderId="0" xfId="0" applyFill="1"/>
    <xf numFmtId="49" fontId="0" fillId="0" borderId="0" xfId="0" applyNumberFormat="1" applyFill="1"/>
    <xf numFmtId="0" fontId="2" fillId="0" borderId="0" xfId="0" applyFont="1" applyFill="1" applyBorder="1" applyAlignment="1">
      <alignment horizontal="center"/>
    </xf>
    <xf numFmtId="10" fontId="2" fillId="0" borderId="0" xfId="2" applyNumberFormat="1" applyFont="1" applyFill="1"/>
    <xf numFmtId="10" fontId="2" fillId="0" borderId="0" xfId="0" applyNumberFormat="1" applyFont="1" applyFill="1"/>
    <xf numFmtId="2" fontId="2" fillId="0" borderId="0" xfId="0" applyNumberFormat="1" applyFont="1" applyFill="1"/>
    <xf numFmtId="49" fontId="0" fillId="0" borderId="0" xfId="0" applyNumberFormat="1" applyFill="1" applyAlignment="1">
      <alignment wrapText="1"/>
    </xf>
    <xf numFmtId="49" fontId="3" fillId="0" borderId="0" xfId="0" applyNumberFormat="1" applyFont="1" applyFill="1"/>
    <xf numFmtId="49" fontId="4" fillId="0" borderId="0" xfId="0" applyNumberFormat="1" applyFont="1" applyFill="1"/>
    <xf numFmtId="0" fontId="4" fillId="0" borderId="0" xfId="0" applyFont="1" applyFill="1"/>
    <xf numFmtId="0" fontId="5" fillId="0" borderId="0" xfId="0" applyFont="1" applyFill="1"/>
    <xf numFmtId="164" fontId="4" fillId="0" borderId="0" xfId="2" applyNumberFormat="1" applyFont="1" applyFill="1"/>
    <xf numFmtId="10" fontId="4" fillId="0" borderId="0" xfId="0" applyNumberFormat="1" applyFont="1" applyFill="1"/>
    <xf numFmtId="10" fontId="5" fillId="0" borderId="0" xfId="2" applyNumberFormat="1" applyFont="1" applyFill="1"/>
    <xf numFmtId="2" fontId="5" fillId="0" borderId="0" xfId="0" applyNumberFormat="1" applyFont="1" applyFill="1"/>
    <xf numFmtId="10" fontId="5" fillId="0" borderId="0" xfId="0" applyNumberFormat="1" applyFont="1" applyFill="1"/>
    <xf numFmtId="0" fontId="3" fillId="0" borderId="0" xfId="0" applyFont="1" applyFill="1" applyAlignment="1">
      <alignment horizontal="right"/>
    </xf>
    <xf numFmtId="49" fontId="3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right"/>
    </xf>
    <xf numFmtId="0" fontId="0" fillId="0" borderId="0" xfId="0" applyNumberFormat="1" applyFill="1" applyAlignment="1">
      <alignment horizontal="right"/>
    </xf>
    <xf numFmtId="0" fontId="3" fillId="0" borderId="0" xfId="0" applyNumberFormat="1" applyFont="1" applyFill="1" applyAlignment="1">
      <alignment horizontal="right"/>
    </xf>
    <xf numFmtId="0" fontId="0" fillId="0" borderId="0" xfId="0" applyNumberFormat="1" applyFill="1" applyAlignment="1">
      <alignment horizontal="right" wrapText="1"/>
    </xf>
    <xf numFmtId="0" fontId="4" fillId="0" borderId="0" xfId="0" applyNumberFormat="1" applyFont="1" applyFill="1" applyAlignment="1">
      <alignment horizontal="right"/>
    </xf>
    <xf numFmtId="0" fontId="0" fillId="0" borderId="0" xfId="0" applyFont="1" applyFill="1"/>
    <xf numFmtId="0" fontId="2" fillId="2" borderId="0" xfId="0" applyFont="1" applyFill="1" applyAlignment="1">
      <alignment horizontal="right"/>
    </xf>
    <xf numFmtId="49" fontId="0" fillId="2" borderId="0" xfId="0" applyNumberFormat="1" applyFill="1"/>
    <xf numFmtId="0" fontId="2" fillId="2" borderId="0" xfId="0" applyFont="1" applyFill="1" applyAlignment="1">
      <alignment horizontal="right" vertical="top" wrapText="1"/>
    </xf>
    <xf numFmtId="0" fontId="0" fillId="0" borderId="0" xfId="0" applyFill="1" applyAlignment="1">
      <alignment vertical="top" wrapText="1" shrinkToFit="1"/>
    </xf>
    <xf numFmtId="0" fontId="2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2" fillId="4" borderId="6" xfId="0" applyFont="1" applyFill="1" applyBorder="1" applyAlignment="1">
      <alignment wrapText="1"/>
    </xf>
    <xf numFmtId="49" fontId="3" fillId="4" borderId="6" xfId="0" applyNumberFormat="1" applyFont="1" applyFill="1" applyBorder="1" applyAlignment="1">
      <alignment wrapText="1"/>
    </xf>
    <xf numFmtId="0" fontId="3" fillId="4" borderId="6" xfId="0" applyNumberFormat="1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 wrapText="1"/>
    </xf>
    <xf numFmtId="164" fontId="3" fillId="4" borderId="6" xfId="2" applyNumberFormat="1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10" fontId="2" fillId="4" borderId="0" xfId="2" applyNumberFormat="1" applyFont="1" applyFill="1" applyAlignment="1">
      <alignment wrapText="1"/>
    </xf>
    <xf numFmtId="0" fontId="3" fillId="0" borderId="0" xfId="3"/>
    <xf numFmtId="0" fontId="3" fillId="0" borderId="0" xfId="3" applyFont="1" applyFill="1"/>
    <xf numFmtId="10" fontId="2" fillId="0" borderId="1" xfId="3" applyNumberFormat="1" applyFont="1" applyFill="1" applyBorder="1"/>
    <xf numFmtId="0" fontId="3" fillId="0" borderId="0" xfId="3" applyFill="1"/>
    <xf numFmtId="0" fontId="3" fillId="0" borderId="0" xfId="3" applyFont="1" applyBorder="1"/>
    <xf numFmtId="164" fontId="3" fillId="0" borderId="0" xfId="43" applyNumberFormat="1" applyFont="1" applyBorder="1"/>
    <xf numFmtId="0" fontId="3" fillId="0" borderId="0" xfId="3" applyBorder="1"/>
    <xf numFmtId="10" fontId="2" fillId="0" borderId="0" xfId="43" applyNumberFormat="1" applyFont="1" applyBorder="1"/>
    <xf numFmtId="0" fontId="2" fillId="0" borderId="1" xfId="3" applyFont="1" applyFill="1" applyBorder="1"/>
    <xf numFmtId="166" fontId="2" fillId="0" borderId="2" xfId="3" applyNumberFormat="1" applyFont="1" applyFill="1" applyBorder="1" applyAlignment="1">
      <alignment horizontal="center"/>
    </xf>
    <xf numFmtId="0" fontId="2" fillId="0" borderId="1" xfId="3" applyFont="1" applyBorder="1"/>
    <xf numFmtId="0" fontId="2" fillId="0" borderId="0" xfId="3" applyFont="1" applyBorder="1"/>
    <xf numFmtId="0" fontId="3" fillId="0" borderId="5" xfId="3" applyFont="1" applyBorder="1"/>
    <xf numFmtId="0" fontId="3" fillId="0" borderId="0" xfId="3" applyFont="1"/>
    <xf numFmtId="10" fontId="2" fillId="0" borderId="0" xfId="3" applyNumberFormat="1" applyFont="1"/>
    <xf numFmtId="166" fontId="2" fillId="0" borderId="0" xfId="3" applyNumberFormat="1" applyFont="1"/>
    <xf numFmtId="166" fontId="2" fillId="0" borderId="0" xfId="3" applyNumberFormat="1" applyFont="1" applyFill="1"/>
    <xf numFmtId="165" fontId="2" fillId="0" borderId="0" xfId="3" applyNumberFormat="1" applyFont="1"/>
    <xf numFmtId="0" fontId="2" fillId="0" borderId="0" xfId="3" applyFont="1"/>
    <xf numFmtId="0" fontId="2" fillId="0" borderId="3" xfId="3" applyFont="1" applyBorder="1"/>
    <xf numFmtId="6" fontId="2" fillId="0" borderId="0" xfId="3" applyNumberFormat="1" applyFont="1" applyFill="1" applyBorder="1"/>
    <xf numFmtId="0" fontId="2" fillId="0" borderId="0" xfId="3" applyFont="1" applyFill="1" applyBorder="1" applyAlignment="1">
      <alignment horizontal="center" vertical="top" wrapText="1"/>
    </xf>
    <xf numFmtId="6" fontId="3" fillId="0" borderId="0" xfId="3" applyNumberFormat="1" applyFill="1" applyBorder="1"/>
    <xf numFmtId="0" fontId="2" fillId="0" borderId="24" xfId="3" applyFont="1" applyFill="1" applyBorder="1" applyAlignment="1">
      <alignment horizontal="center" vertical="top" wrapText="1"/>
    </xf>
    <xf numFmtId="0" fontId="2" fillId="0" borderId="19" xfId="3" applyFont="1" applyFill="1" applyBorder="1" applyAlignment="1">
      <alignment horizontal="center" vertical="top" wrapText="1"/>
    </xf>
    <xf numFmtId="0" fontId="3" fillId="0" borderId="0" xfId="3" applyAlignment="1">
      <alignment vertical="top" wrapText="1"/>
    </xf>
    <xf numFmtId="0" fontId="2" fillId="0" borderId="0" xfId="3" applyFont="1" applyBorder="1" applyAlignment="1">
      <alignment vertical="top" wrapText="1"/>
    </xf>
    <xf numFmtId="6" fontId="3" fillId="0" borderId="0" xfId="3" applyNumberFormat="1" applyFill="1" applyBorder="1" applyAlignment="1">
      <alignment vertical="top" wrapText="1"/>
    </xf>
    <xf numFmtId="0" fontId="0" fillId="0" borderId="0" xfId="0" applyAlignment="1">
      <alignment vertical="top" wrapText="1"/>
    </xf>
    <xf numFmtId="10" fontId="2" fillId="0" borderId="0" xfId="0" applyNumberFormat="1" applyFont="1" applyFill="1" applyBorder="1"/>
    <xf numFmtId="0" fontId="2" fillId="0" borderId="0" xfId="0" applyFont="1" applyFill="1" applyBorder="1"/>
    <xf numFmtId="10" fontId="2" fillId="0" borderId="0" xfId="2" applyNumberFormat="1" applyFont="1" applyFill="1" applyBorder="1"/>
    <xf numFmtId="0" fontId="0" fillId="0" borderId="0" xfId="0" applyFill="1" applyBorder="1"/>
    <xf numFmtId="0" fontId="2" fillId="4" borderId="25" xfId="0" applyFont="1" applyFill="1" applyBorder="1" applyAlignment="1">
      <alignment wrapText="1"/>
    </xf>
    <xf numFmtId="49" fontId="3" fillId="4" borderId="25" xfId="0" applyNumberFormat="1" applyFont="1" applyFill="1" applyBorder="1" applyAlignment="1">
      <alignment wrapText="1"/>
    </xf>
    <xf numFmtId="0" fontId="3" fillId="4" borderId="25" xfId="0" applyNumberFormat="1" applyFont="1" applyFill="1" applyBorder="1" applyAlignment="1">
      <alignment horizontal="center" wrapText="1"/>
    </xf>
    <xf numFmtId="0" fontId="3" fillId="4" borderId="25" xfId="0" applyFont="1" applyFill="1" applyBorder="1" applyAlignment="1">
      <alignment horizontal="center" wrapText="1"/>
    </xf>
    <xf numFmtId="164" fontId="3" fillId="4" borderId="25" xfId="2" applyNumberFormat="1" applyFont="1" applyFill="1" applyBorder="1" applyAlignment="1">
      <alignment wrapText="1"/>
    </xf>
    <xf numFmtId="0" fontId="3" fillId="4" borderId="25" xfId="0" applyFont="1" applyFill="1" applyBorder="1" applyAlignment="1">
      <alignment wrapText="1"/>
    </xf>
    <xf numFmtId="10" fontId="2" fillId="4" borderId="26" xfId="2" applyNumberFormat="1" applyFont="1" applyFill="1" applyBorder="1" applyAlignment="1">
      <alignment wrapText="1"/>
    </xf>
    <xf numFmtId="0" fontId="2" fillId="0" borderId="22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left"/>
    </xf>
    <xf numFmtId="165" fontId="2" fillId="0" borderId="0" xfId="3" applyNumberFormat="1" applyFont="1" applyAlignment="1">
      <alignment vertical="top" wrapText="1"/>
    </xf>
    <xf numFmtId="166" fontId="2" fillId="0" borderId="0" xfId="3" applyNumberFormat="1" applyFont="1" applyAlignment="1">
      <alignment vertical="top" wrapText="1"/>
    </xf>
    <xf numFmtId="0" fontId="0" fillId="0" borderId="0" xfId="0" applyBorder="1"/>
    <xf numFmtId="10" fontId="0" fillId="0" borderId="0" xfId="2" applyNumberFormat="1" applyFont="1" applyBorder="1"/>
    <xf numFmtId="0" fontId="0" fillId="0" borderId="5" xfId="0" applyBorder="1"/>
    <xf numFmtId="10" fontId="0" fillId="0" borderId="5" xfId="2" applyNumberFormat="1" applyFont="1" applyBorder="1"/>
    <xf numFmtId="0" fontId="2" fillId="2" borderId="22" xfId="3" applyFont="1" applyFill="1" applyBorder="1" applyAlignment="1">
      <alignment horizontal="center" vertical="top" wrapText="1"/>
    </xf>
    <xf numFmtId="10" fontId="2" fillId="2" borderId="20" xfId="0" applyNumberFormat="1" applyFont="1" applyFill="1" applyBorder="1"/>
    <xf numFmtId="10" fontId="2" fillId="2" borderId="21" xfId="0" applyNumberFormat="1" applyFont="1" applyFill="1" applyBorder="1"/>
    <xf numFmtId="0" fontId="2" fillId="0" borderId="5" xfId="3" applyFont="1" applyBorder="1"/>
    <xf numFmtId="0" fontId="0" fillId="0" borderId="0" xfId="0" applyFill="1" applyBorder="1" applyAlignment="1">
      <alignment horizontal="centerContinuous"/>
    </xf>
    <xf numFmtId="0" fontId="2" fillId="0" borderId="0" xfId="3" applyFont="1" applyFill="1" applyBorder="1" applyAlignment="1">
      <alignment horizontal="centerContinuous" wrapText="1"/>
    </xf>
    <xf numFmtId="0" fontId="3" fillId="0" borderId="23" xfId="3" applyBorder="1" applyAlignment="1"/>
    <xf numFmtId="0" fontId="0" fillId="0" borderId="16" xfId="0" applyBorder="1"/>
    <xf numFmtId="0" fontId="2" fillId="0" borderId="17" xfId="3" applyFont="1" applyBorder="1" applyAlignment="1">
      <alignment horizontal="center" vertical="center"/>
    </xf>
    <xf numFmtId="0" fontId="2" fillId="0" borderId="16" xfId="3" applyFont="1" applyBorder="1" applyAlignment="1">
      <alignment horizontal="center" vertical="center"/>
    </xf>
    <xf numFmtId="0" fontId="2" fillId="0" borderId="18" xfId="3" applyFont="1" applyBorder="1" applyAlignment="1">
      <alignment horizontal="center" vertical="center"/>
    </xf>
    <xf numFmtId="165" fontId="2" fillId="2" borderId="28" xfId="3" applyNumberFormat="1" applyFont="1" applyFill="1" applyBorder="1" applyAlignment="1">
      <alignment vertical="top" wrapText="1"/>
    </xf>
    <xf numFmtId="0" fontId="2" fillId="2" borderId="29" xfId="3" applyFont="1" applyFill="1" applyBorder="1" applyAlignment="1">
      <alignment vertical="top" wrapText="1"/>
    </xf>
    <xf numFmtId="164" fontId="3" fillId="0" borderId="30" xfId="43" applyNumberFormat="1" applyFont="1" applyBorder="1" applyAlignment="1">
      <alignment horizontal="center" vertical="top" wrapText="1"/>
    </xf>
    <xf numFmtId="10" fontId="2" fillId="0" borderId="31" xfId="43" applyNumberFormat="1" applyFont="1" applyBorder="1" applyAlignment="1">
      <alignment horizontal="center" vertical="top" wrapText="1"/>
    </xf>
    <xf numFmtId="10" fontId="0" fillId="0" borderId="2" xfId="2" applyNumberFormat="1" applyFont="1" applyBorder="1"/>
    <xf numFmtId="10" fontId="0" fillId="0" borderId="4" xfId="2" applyNumberFormat="1" applyFont="1" applyBorder="1"/>
    <xf numFmtId="44" fontId="2" fillId="0" borderId="2" xfId="3" applyNumberFormat="1" applyFont="1" applyFill="1" applyBorder="1"/>
    <xf numFmtId="10" fontId="3" fillId="0" borderId="1" xfId="3" applyNumberFormat="1" applyFont="1" applyFill="1" applyBorder="1"/>
    <xf numFmtId="44" fontId="3" fillId="0" borderId="2" xfId="3" applyNumberFormat="1" applyFont="1" applyFill="1" applyBorder="1"/>
    <xf numFmtId="10" fontId="3" fillId="0" borderId="3" xfId="3" applyNumberFormat="1" applyFont="1" applyFill="1" applyBorder="1"/>
    <xf numFmtId="44" fontId="3" fillId="0" borderId="4" xfId="3" applyNumberFormat="1" applyFont="1" applyFill="1" applyBorder="1"/>
    <xf numFmtId="10" fontId="3" fillId="0" borderId="1" xfId="3" applyNumberFormat="1" applyFont="1" applyFill="1" applyBorder="1" applyAlignment="1">
      <alignment vertical="top" wrapText="1"/>
    </xf>
    <xf numFmtId="166" fontId="3" fillId="0" borderId="2" xfId="3" applyNumberFormat="1" applyFont="1" applyFill="1" applyBorder="1" applyAlignment="1">
      <alignment vertical="top" wrapText="1"/>
    </xf>
    <xf numFmtId="167" fontId="2" fillId="4" borderId="27" xfId="1" applyNumberFormat="1" applyFont="1" applyFill="1" applyBorder="1" applyAlignment="1">
      <alignment wrapText="1"/>
    </xf>
    <xf numFmtId="167" fontId="2" fillId="0" borderId="0" xfId="1" applyNumberFormat="1" applyFont="1" applyFill="1"/>
    <xf numFmtId="44" fontId="0" fillId="0" borderId="0" xfId="0" applyNumberFormat="1" applyFill="1"/>
    <xf numFmtId="0" fontId="3" fillId="3" borderId="30" xfId="3" applyFont="1" applyFill="1" applyBorder="1" applyAlignment="1">
      <alignment horizontal="center" vertical="top" wrapText="1"/>
    </xf>
    <xf numFmtId="167" fontId="2" fillId="2" borderId="28" xfId="1" applyNumberFormat="1" applyFont="1" applyFill="1" applyBorder="1" applyAlignment="1">
      <alignment vertical="top"/>
    </xf>
    <xf numFmtId="167" fontId="2" fillId="2" borderId="20" xfId="1" applyNumberFormat="1" applyFont="1" applyFill="1" applyBorder="1"/>
    <xf numFmtId="166" fontId="3" fillId="0" borderId="4" xfId="3" applyNumberFormat="1" applyFont="1" applyFill="1" applyBorder="1" applyAlignment="1">
      <alignment vertical="top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vertical="top" wrapText="1" shrinkToFit="1"/>
    </xf>
    <xf numFmtId="0" fontId="2" fillId="27" borderId="0" xfId="0" applyFont="1" applyFill="1" applyAlignment="1">
      <alignment horizontal="right" vertical="top" wrapText="1"/>
    </xf>
    <xf numFmtId="49" fontId="0" fillId="27" borderId="0" xfId="0" applyNumberFormat="1" applyFill="1"/>
    <xf numFmtId="0" fontId="2" fillId="27" borderId="0" xfId="0" applyFont="1" applyFill="1" applyAlignment="1">
      <alignment horizontal="right"/>
    </xf>
    <xf numFmtId="0" fontId="2" fillId="27" borderId="0" xfId="0" applyFont="1" applyFill="1"/>
    <xf numFmtId="10" fontId="2" fillId="27" borderId="0" xfId="2" applyNumberFormat="1" applyFont="1" applyFill="1"/>
    <xf numFmtId="10" fontId="2" fillId="27" borderId="0" xfId="0" applyNumberFormat="1" applyFont="1" applyFill="1"/>
    <xf numFmtId="10" fontId="2" fillId="2" borderId="0" xfId="2" applyNumberFormat="1" applyFont="1" applyFill="1" applyAlignment="1">
      <alignment horizontal="right"/>
    </xf>
    <xf numFmtId="167" fontId="2" fillId="4" borderId="0" xfId="1" applyNumberFormat="1" applyFont="1" applyFill="1" applyAlignment="1">
      <alignment wrapText="1"/>
    </xf>
    <xf numFmtId="167" fontId="2" fillId="2" borderId="0" xfId="1" applyNumberFormat="1" applyFont="1" applyFill="1" applyAlignment="1">
      <alignment horizontal="right"/>
    </xf>
    <xf numFmtId="167" fontId="2" fillId="27" borderId="0" xfId="1" applyNumberFormat="1" applyFont="1" applyFill="1"/>
    <xf numFmtId="167" fontId="2" fillId="2" borderId="21" xfId="1" applyNumberFormat="1" applyFont="1" applyFill="1" applyBorder="1"/>
    <xf numFmtId="10" fontId="3" fillId="0" borderId="0" xfId="43" applyNumberFormat="1" applyFont="1"/>
    <xf numFmtId="10" fontId="3" fillId="0" borderId="30" xfId="43" applyNumberFormat="1" applyFont="1" applyBorder="1" applyAlignment="1">
      <alignment horizontal="center" vertical="top" wrapText="1"/>
    </xf>
    <xf numFmtId="10" fontId="3" fillId="0" borderId="0" xfId="43" applyNumberFormat="1" applyFont="1" applyBorder="1"/>
    <xf numFmtId="10" fontId="3" fillId="0" borderId="5" xfId="43" applyNumberFormat="1" applyFont="1" applyBorder="1"/>
    <xf numFmtId="165" fontId="3" fillId="0" borderId="2" xfId="43" applyNumberFormat="1" applyFont="1" applyBorder="1"/>
    <xf numFmtId="165" fontId="3" fillId="0" borderId="4" xfId="43" applyNumberFormat="1" applyFont="1" applyBorder="1"/>
    <xf numFmtId="0" fontId="2" fillId="0" borderId="0" xfId="0" applyFont="1" applyFill="1" applyBorder="1" applyAlignment="1">
      <alignment horizontal="center" wrapText="1"/>
    </xf>
  </cellXfs>
  <cellStyles count="47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alculation 2" xfId="29"/>
    <cellStyle name="Check Cell 2" xfId="30"/>
    <cellStyle name="Currency" xfId="1" builtinId="4"/>
    <cellStyle name="Currency 2" xfId="31"/>
    <cellStyle name="Explanatory Text 2" xfId="32"/>
    <cellStyle name="Good 2" xfId="33"/>
    <cellStyle name="Heading 1 2" xfId="34"/>
    <cellStyle name="Heading 2 2" xfId="35"/>
    <cellStyle name="Heading 3 2" xfId="36"/>
    <cellStyle name="Heading 4 2" xfId="37"/>
    <cellStyle name="Input 2" xfId="38"/>
    <cellStyle name="Linked Cell 2" xfId="39"/>
    <cellStyle name="Neutral 2" xfId="40"/>
    <cellStyle name="Normal" xfId="0" builtinId="0"/>
    <cellStyle name="Normal 2" xfId="3"/>
    <cellStyle name="Note 2" xfId="41"/>
    <cellStyle name="Output 2" xfId="42"/>
    <cellStyle name="Percent" xfId="2" builtinId="5"/>
    <cellStyle name="Percent 2" xfId="43"/>
    <cellStyle name="Title 2" xfId="44"/>
    <cellStyle name="Total 2" xfId="45"/>
    <cellStyle name="Warning Text 2" xfId="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Q25"/>
  <sheetViews>
    <sheetView tabSelected="1" zoomScale="90" zoomScaleNormal="90" workbookViewId="0">
      <selection activeCell="M17" sqref="M17"/>
    </sheetView>
  </sheetViews>
  <sheetFormatPr defaultRowHeight="13.2"/>
  <cols>
    <col min="1" max="1" width="36.88671875" bestFit="1" customWidth="1"/>
    <col min="2" max="7" width="11.5546875" customWidth="1"/>
    <col min="8" max="8" width="16" customWidth="1"/>
    <col min="9" max="9" width="11.6640625" customWidth="1"/>
    <col min="10" max="10" width="16" customWidth="1"/>
    <col min="11" max="11" width="2.6640625" customWidth="1"/>
    <col min="13" max="13" width="11.44140625" customWidth="1"/>
    <col min="14" max="14" width="3" customWidth="1"/>
    <col min="15" max="15" width="11" customWidth="1"/>
    <col min="16" max="16" width="13.33203125" customWidth="1"/>
  </cols>
  <sheetData>
    <row r="1" spans="1:17" ht="40.200000000000003" thickBot="1">
      <c r="I1" s="95"/>
      <c r="J1" s="96" t="s">
        <v>1</v>
      </c>
      <c r="K1" s="43"/>
      <c r="L1" s="98"/>
      <c r="M1" s="99"/>
      <c r="N1" s="100" t="s">
        <v>623</v>
      </c>
      <c r="O1" s="99"/>
      <c r="P1" s="101"/>
      <c r="Q1" s="64"/>
    </row>
    <row r="2" spans="1:17" ht="40.200000000000003" thickBot="1">
      <c r="I2" s="91" t="s">
        <v>619</v>
      </c>
      <c r="J2" s="91" t="s">
        <v>605</v>
      </c>
      <c r="K2" s="43"/>
      <c r="L2" s="66" t="s">
        <v>614</v>
      </c>
      <c r="M2" s="67" t="s">
        <v>620</v>
      </c>
      <c r="N2" s="97"/>
      <c r="O2" s="66" t="s">
        <v>615</v>
      </c>
      <c r="P2" s="67" t="s">
        <v>616</v>
      </c>
      <c r="Q2" s="64"/>
    </row>
    <row r="3" spans="1:17" ht="27" customHeight="1">
      <c r="A3" s="103" t="s">
        <v>618</v>
      </c>
      <c r="B3" s="118" t="s">
        <v>606</v>
      </c>
      <c r="C3" s="104" t="s">
        <v>607</v>
      </c>
      <c r="D3" s="118" t="s">
        <v>608</v>
      </c>
      <c r="E3" s="104" t="s">
        <v>609</v>
      </c>
      <c r="F3" s="118" t="s">
        <v>610</v>
      </c>
      <c r="G3" s="104" t="s">
        <v>607</v>
      </c>
      <c r="H3" s="105" t="s">
        <v>611</v>
      </c>
      <c r="I3" s="102"/>
      <c r="J3" s="119">
        <v>903566</v>
      </c>
      <c r="K3" s="43"/>
      <c r="L3" s="51"/>
      <c r="M3" s="52">
        <v>864444</v>
      </c>
      <c r="N3" s="49"/>
      <c r="O3" s="45">
        <f>SUM(1-(M3/J3))</f>
        <v>4.3297335225097044E-2</v>
      </c>
      <c r="P3" s="108">
        <f>J3-M3</f>
        <v>39122</v>
      </c>
      <c r="Q3" s="63"/>
    </row>
    <row r="4" spans="1:17" s="71" customFormat="1">
      <c r="A4" s="53" t="s">
        <v>508</v>
      </c>
      <c r="B4" s="87">
        <v>2</v>
      </c>
      <c r="C4" s="88">
        <v>2.1505376344086021E-4</v>
      </c>
      <c r="D4" s="87">
        <v>57</v>
      </c>
      <c r="E4" s="88">
        <v>1.4210919970082274E-2</v>
      </c>
      <c r="F4" s="87">
        <v>808</v>
      </c>
      <c r="G4" s="88">
        <v>2.433221911042853E-2</v>
      </c>
      <c r="H4" s="106">
        <v>1.29E-2</v>
      </c>
      <c r="I4" s="92">
        <v>1.29E-2</v>
      </c>
      <c r="J4" s="120">
        <f>$J$3*I4</f>
        <v>11656.001399999999</v>
      </c>
      <c r="K4" s="68"/>
      <c r="L4" s="113">
        <v>1.9881009741764103E-2</v>
      </c>
      <c r="M4" s="114">
        <v>16943</v>
      </c>
      <c r="N4" s="69"/>
      <c r="O4" s="109">
        <f t="shared" ref="O4:O13" si="0">SUM(1-(M4/J4))</f>
        <v>-0.45358596130573581</v>
      </c>
      <c r="P4" s="110">
        <f t="shared" ref="P4:P13" si="1">J4-M4</f>
        <v>-5286.9986000000008</v>
      </c>
      <c r="Q4" s="70"/>
    </row>
    <row r="5" spans="1:17">
      <c r="A5" s="53" t="s">
        <v>7</v>
      </c>
      <c r="B5" s="87">
        <v>758</v>
      </c>
      <c r="C5" s="88">
        <v>8.1505376344086014E-2</v>
      </c>
      <c r="D5" s="87">
        <v>539</v>
      </c>
      <c r="E5" s="88">
        <v>0.13438045375218152</v>
      </c>
      <c r="F5" s="87">
        <v>2491</v>
      </c>
      <c r="G5" s="88">
        <v>7.5014304212967148E-2</v>
      </c>
      <c r="H5" s="106">
        <v>9.6999999999999975E-2</v>
      </c>
      <c r="I5" s="92">
        <v>9.7000000000000003E-2</v>
      </c>
      <c r="J5" s="120">
        <f t="shared" ref="J5:J13" si="2">$J$3*I5</f>
        <v>87645.902000000002</v>
      </c>
      <c r="K5" s="43"/>
      <c r="L5" s="109">
        <v>7.2215693819046536E-2</v>
      </c>
      <c r="M5" s="114">
        <v>62499</v>
      </c>
      <c r="N5" s="54"/>
      <c r="O5" s="109">
        <f t="shared" si="0"/>
        <v>0.28691474930567773</v>
      </c>
      <c r="P5" s="110">
        <f t="shared" si="1"/>
        <v>25146.902000000002</v>
      </c>
      <c r="Q5" s="65"/>
    </row>
    <row r="6" spans="1:17">
      <c r="A6" s="53" t="s">
        <v>44</v>
      </c>
      <c r="B6" s="87">
        <v>52</v>
      </c>
      <c r="C6" s="88">
        <v>5.5913978494623665E-3</v>
      </c>
      <c r="D6" s="87">
        <v>294</v>
      </c>
      <c r="E6" s="88">
        <v>7.3298429319371722E-2</v>
      </c>
      <c r="F6" s="87">
        <v>1921</v>
      </c>
      <c r="G6" s="88">
        <v>5.7849248652392576E-2</v>
      </c>
      <c r="H6" s="106">
        <v>4.5499999999999999E-2</v>
      </c>
      <c r="I6" s="92">
        <v>4.5499999999999999E-2</v>
      </c>
      <c r="J6" s="120">
        <f t="shared" si="2"/>
        <v>41112.252999999997</v>
      </c>
      <c r="K6" s="43"/>
      <c r="L6" s="109">
        <v>3.1364066513451402E-2</v>
      </c>
      <c r="M6" s="114">
        <v>27144</v>
      </c>
      <c r="N6" s="54"/>
      <c r="O6" s="109">
        <f t="shared" si="0"/>
        <v>0.33975887918378</v>
      </c>
      <c r="P6" s="110">
        <f t="shared" si="1"/>
        <v>13968.252999999997</v>
      </c>
      <c r="Q6" s="65"/>
    </row>
    <row r="7" spans="1:17">
      <c r="A7" s="53" t="s">
        <v>67</v>
      </c>
      <c r="B7" s="87">
        <v>1599</v>
      </c>
      <c r="C7" s="88">
        <v>0.17193548387096774</v>
      </c>
      <c r="D7" s="87">
        <v>389</v>
      </c>
      <c r="E7" s="88">
        <v>9.6983295936175523E-2</v>
      </c>
      <c r="F7" s="87">
        <v>3472</v>
      </c>
      <c r="G7" s="88">
        <v>0.10455626825669286</v>
      </c>
      <c r="H7" s="106">
        <v>0.1244</v>
      </c>
      <c r="I7" s="92">
        <v>0.1244</v>
      </c>
      <c r="J7" s="120">
        <f t="shared" si="2"/>
        <v>112403.61039999999</v>
      </c>
      <c r="K7" s="43"/>
      <c r="L7" s="109">
        <v>0.10218164213026995</v>
      </c>
      <c r="M7" s="114">
        <v>88433</v>
      </c>
      <c r="N7" s="54"/>
      <c r="O7" s="109">
        <f t="shared" si="0"/>
        <v>0.21325480840604738</v>
      </c>
      <c r="P7" s="110">
        <f t="shared" si="1"/>
        <v>23970.61039999999</v>
      </c>
      <c r="Q7" s="65"/>
    </row>
    <row r="8" spans="1:17">
      <c r="A8" s="53" t="s">
        <v>126</v>
      </c>
      <c r="B8" s="87">
        <v>1112</v>
      </c>
      <c r="C8" s="88">
        <v>0.11956989247311828</v>
      </c>
      <c r="D8" s="87">
        <v>790</v>
      </c>
      <c r="E8" s="88">
        <v>0.19695836449763157</v>
      </c>
      <c r="F8" s="87">
        <v>6558</v>
      </c>
      <c r="G8" s="88">
        <v>0.19748848134429486</v>
      </c>
      <c r="H8" s="106">
        <v>0.17119999999999996</v>
      </c>
      <c r="I8" s="92">
        <v>0.17119999999999999</v>
      </c>
      <c r="J8" s="120">
        <f t="shared" si="2"/>
        <v>154690.49919999999</v>
      </c>
      <c r="K8" s="43"/>
      <c r="L8" s="109">
        <v>0.17026075482206346</v>
      </c>
      <c r="M8" s="114">
        <v>146523</v>
      </c>
      <c r="N8" s="54"/>
      <c r="O8" s="109">
        <f t="shared" si="0"/>
        <v>5.2798971121298166E-2</v>
      </c>
      <c r="P8" s="110">
        <f t="shared" si="1"/>
        <v>8167.4991999999911</v>
      </c>
      <c r="Q8" s="65"/>
    </row>
    <row r="9" spans="1:17">
      <c r="A9" s="53" t="s">
        <v>206</v>
      </c>
      <c r="B9" s="87">
        <v>3652</v>
      </c>
      <c r="C9" s="88">
        <v>0.39268817204301076</v>
      </c>
      <c r="D9" s="87">
        <v>1128</v>
      </c>
      <c r="E9" s="88">
        <v>0.28122662677636501</v>
      </c>
      <c r="F9" s="87">
        <v>7434</v>
      </c>
      <c r="G9" s="88">
        <v>0.22386846146896744</v>
      </c>
      <c r="H9" s="106">
        <v>0.29939999999999989</v>
      </c>
      <c r="I9" s="92">
        <v>0.2994</v>
      </c>
      <c r="J9" s="120">
        <f t="shared" si="2"/>
        <v>270527.66039999999</v>
      </c>
      <c r="K9" s="43"/>
      <c r="L9" s="109">
        <v>0.30454596400250045</v>
      </c>
      <c r="M9" s="114">
        <v>263569</v>
      </c>
      <c r="N9" s="54"/>
      <c r="O9" s="109">
        <f t="shared" si="0"/>
        <v>2.5722546780284739E-2</v>
      </c>
      <c r="P9" s="110">
        <f t="shared" si="1"/>
        <v>6958.6603999999934</v>
      </c>
      <c r="Q9" s="65"/>
    </row>
    <row r="10" spans="1:17">
      <c r="A10" s="53" t="s">
        <v>353</v>
      </c>
      <c r="B10" s="87">
        <v>27</v>
      </c>
      <c r="C10" s="88">
        <v>2.9032258064516131E-3</v>
      </c>
      <c r="D10" s="87">
        <v>59</v>
      </c>
      <c r="E10" s="88">
        <v>1.4709548740962352E-2</v>
      </c>
      <c r="F10" s="87">
        <v>297</v>
      </c>
      <c r="G10" s="88">
        <v>8.943897371036227E-3</v>
      </c>
      <c r="H10" s="106">
        <v>8.8999999999999999E-3</v>
      </c>
      <c r="I10" s="92">
        <v>8.8999999999999999E-3</v>
      </c>
      <c r="J10" s="120">
        <f t="shared" si="2"/>
        <v>8041.7374</v>
      </c>
      <c r="K10" s="43"/>
      <c r="L10" s="109">
        <v>7.8907018206734302E-3</v>
      </c>
      <c r="M10" s="114">
        <v>6829</v>
      </c>
      <c r="N10" s="54"/>
      <c r="O10" s="109">
        <f t="shared" si="0"/>
        <v>0.15080539685367</v>
      </c>
      <c r="P10" s="110">
        <f t="shared" si="1"/>
        <v>1212.7374</v>
      </c>
      <c r="Q10" s="65"/>
    </row>
    <row r="11" spans="1:17">
      <c r="A11" s="53" t="s">
        <v>361</v>
      </c>
      <c r="B11" s="87">
        <v>144</v>
      </c>
      <c r="C11" s="88">
        <v>1.5483870967741935E-2</v>
      </c>
      <c r="D11" s="87">
        <v>90</v>
      </c>
      <c r="E11" s="88">
        <v>2.2438294689603594E-2</v>
      </c>
      <c r="F11" s="87">
        <v>2451</v>
      </c>
      <c r="G11" s="88">
        <v>7.3809738910470671E-2</v>
      </c>
      <c r="H11" s="106">
        <v>3.7199999999999997E-2</v>
      </c>
      <c r="I11" s="92">
        <v>3.7199999999999997E-2</v>
      </c>
      <c r="J11" s="120">
        <f t="shared" si="2"/>
        <v>33612.655199999994</v>
      </c>
      <c r="K11" s="43"/>
      <c r="L11" s="109">
        <v>3.7156435561194245E-2</v>
      </c>
      <c r="M11" s="114">
        <v>32157</v>
      </c>
      <c r="N11" s="49"/>
      <c r="O11" s="109">
        <f t="shared" si="0"/>
        <v>4.330676024665836E-2</v>
      </c>
      <c r="P11" s="110">
        <f t="shared" si="1"/>
        <v>1455.6551999999938</v>
      </c>
      <c r="Q11" s="65"/>
    </row>
    <row r="12" spans="1:17">
      <c r="A12" s="53" t="s">
        <v>381</v>
      </c>
      <c r="B12" s="87">
        <v>1741</v>
      </c>
      <c r="C12" s="88">
        <v>0.18720430107526884</v>
      </c>
      <c r="D12" s="87">
        <v>301</v>
      </c>
      <c r="E12" s="88">
        <v>7.5043630017451998E-2</v>
      </c>
      <c r="F12" s="87">
        <v>5329</v>
      </c>
      <c r="G12" s="88">
        <v>0.16047821242509108</v>
      </c>
      <c r="H12" s="106">
        <v>0.14090000000000003</v>
      </c>
      <c r="I12" s="92">
        <v>0.14090000000000003</v>
      </c>
      <c r="J12" s="120">
        <f t="shared" si="2"/>
        <v>127312.44940000003</v>
      </c>
      <c r="K12" s="43"/>
      <c r="L12" s="109">
        <v>0.20635993570967209</v>
      </c>
      <c r="M12" s="114">
        <v>178594</v>
      </c>
      <c r="N12" s="54"/>
      <c r="O12" s="109">
        <f t="shared" si="0"/>
        <v>-0.40280075390647507</v>
      </c>
      <c r="P12" s="110">
        <f t="shared" si="1"/>
        <v>-51281.550599999973</v>
      </c>
      <c r="Q12" s="65"/>
    </row>
    <row r="13" spans="1:17" ht="13.8" thickBot="1">
      <c r="A13" s="62" t="s">
        <v>415</v>
      </c>
      <c r="B13" s="89">
        <v>213</v>
      </c>
      <c r="C13" s="90">
        <v>2.2903225806451613E-2</v>
      </c>
      <c r="D13" s="89">
        <v>364</v>
      </c>
      <c r="E13" s="90">
        <v>9.0750436300174528E-2</v>
      </c>
      <c r="F13" s="89">
        <v>2446</v>
      </c>
      <c r="G13" s="90">
        <v>7.3659168247658627E-2</v>
      </c>
      <c r="H13" s="107">
        <v>6.2600000000000003E-2</v>
      </c>
      <c r="I13" s="93">
        <v>6.2600000000000003E-2</v>
      </c>
      <c r="J13" s="134">
        <f t="shared" si="2"/>
        <v>56563.231599999999</v>
      </c>
      <c r="K13" s="43"/>
      <c r="L13" s="111">
        <v>4.8143795879364355E-2</v>
      </c>
      <c r="M13" s="121">
        <v>41666</v>
      </c>
      <c r="N13" s="94"/>
      <c r="O13" s="111">
        <f t="shared" si="0"/>
        <v>0.2633730637130004</v>
      </c>
      <c r="P13" s="112">
        <f t="shared" si="1"/>
        <v>14897.231599999999</v>
      </c>
      <c r="Q13" s="65"/>
    </row>
    <row r="14" spans="1:17" ht="13.8" thickBot="1">
      <c r="A14" s="43"/>
      <c r="B14" s="56"/>
      <c r="C14" s="135"/>
      <c r="D14" s="56"/>
      <c r="E14" s="135"/>
      <c r="F14" s="44"/>
      <c r="G14" s="135"/>
      <c r="H14" s="135"/>
      <c r="I14" s="57"/>
      <c r="J14" s="58"/>
      <c r="K14" s="43"/>
      <c r="L14" s="46"/>
      <c r="M14" s="59"/>
      <c r="N14" s="43"/>
      <c r="O14" s="43"/>
      <c r="P14" s="43"/>
      <c r="Q14" s="43"/>
    </row>
    <row r="15" spans="1:17" ht="30" customHeight="1">
      <c r="A15" s="103" t="s">
        <v>613</v>
      </c>
      <c r="B15" s="118" t="s">
        <v>606</v>
      </c>
      <c r="C15" s="136" t="s">
        <v>607</v>
      </c>
      <c r="D15" s="118" t="s">
        <v>608</v>
      </c>
      <c r="E15" s="136" t="s">
        <v>609</v>
      </c>
      <c r="F15" s="118" t="s">
        <v>610</v>
      </c>
      <c r="G15" s="136" t="s">
        <v>607</v>
      </c>
      <c r="H15" s="105" t="s">
        <v>611</v>
      </c>
      <c r="I15" s="85"/>
      <c r="J15" s="86"/>
      <c r="K15" s="43"/>
      <c r="L15" s="43"/>
      <c r="M15" s="43"/>
      <c r="N15" s="43"/>
      <c r="O15" s="43"/>
      <c r="P15" s="43"/>
      <c r="Q15" s="43"/>
    </row>
    <row r="16" spans="1:17">
      <c r="A16" s="53" t="s">
        <v>508</v>
      </c>
      <c r="B16" s="47">
        <v>79</v>
      </c>
      <c r="C16" s="137">
        <v>6.0323762981062921E-3</v>
      </c>
      <c r="D16" s="47">
        <v>100</v>
      </c>
      <c r="E16" s="137">
        <v>2.1999999999999999E-2</v>
      </c>
      <c r="F16" s="47">
        <v>1009</v>
      </c>
      <c r="G16" s="137">
        <v>3.1E-2</v>
      </c>
      <c r="H16" s="139">
        <v>1.9590904591804195E-2</v>
      </c>
      <c r="I16" s="60"/>
      <c r="J16" s="61"/>
      <c r="K16" s="43"/>
      <c r="L16" s="43"/>
      <c r="M16" s="43"/>
      <c r="N16" s="43"/>
      <c r="O16" s="43"/>
      <c r="P16" s="43"/>
      <c r="Q16" s="43"/>
    </row>
    <row r="17" spans="1:17">
      <c r="A17" s="53" t="s">
        <v>7</v>
      </c>
      <c r="B17" s="47">
        <v>702</v>
      </c>
      <c r="C17" s="137">
        <v>5.3999999999999999E-2</v>
      </c>
      <c r="D17" s="47">
        <v>404</v>
      </c>
      <c r="E17" s="137">
        <v>8.7999999999999995E-2</v>
      </c>
      <c r="F17" s="47">
        <v>2454</v>
      </c>
      <c r="G17" s="137">
        <v>7.4999999999999997E-2</v>
      </c>
      <c r="H17" s="139">
        <v>7.2319424995042486E-2</v>
      </c>
      <c r="I17" s="47"/>
      <c r="J17" s="48"/>
      <c r="K17" s="48"/>
      <c r="L17" s="47"/>
      <c r="M17" s="48"/>
      <c r="N17" s="50"/>
      <c r="O17" s="54"/>
      <c r="P17" s="47"/>
      <c r="Q17" s="47"/>
    </row>
    <row r="18" spans="1:17">
      <c r="A18" s="53" t="s">
        <v>617</v>
      </c>
      <c r="B18" s="47">
        <v>121</v>
      </c>
      <c r="C18" s="137">
        <v>0.9</v>
      </c>
      <c r="D18" s="47">
        <v>133</v>
      </c>
      <c r="E18" s="137">
        <v>2.9000000000000001E-2</v>
      </c>
      <c r="F18" s="47">
        <v>1825</v>
      </c>
      <c r="G18" s="137">
        <v>5.6000000000000001E-2</v>
      </c>
      <c r="H18" s="139">
        <v>3.1395484178735618E-2</v>
      </c>
      <c r="I18" s="47"/>
      <c r="J18" s="48"/>
      <c r="K18" s="48"/>
      <c r="L18" s="47"/>
      <c r="M18" s="48"/>
      <c r="N18" s="50"/>
      <c r="O18" s="54"/>
      <c r="P18" s="47"/>
      <c r="Q18" s="47"/>
    </row>
    <row r="19" spans="1:17">
      <c r="A19" s="53" t="s">
        <v>67</v>
      </c>
      <c r="B19" s="47">
        <v>1454</v>
      </c>
      <c r="C19" s="137">
        <v>0.111</v>
      </c>
      <c r="D19" s="47">
        <v>443</v>
      </c>
      <c r="E19" s="137">
        <v>9.7000000000000003E-2</v>
      </c>
      <c r="F19" s="47">
        <v>3233</v>
      </c>
      <c r="G19" s="137">
        <v>9.9000000000000005E-2</v>
      </c>
      <c r="H19" s="139">
        <v>0.10225412367350699</v>
      </c>
      <c r="I19" s="47"/>
      <c r="J19" s="48"/>
      <c r="K19" s="48"/>
      <c r="L19" s="47"/>
      <c r="M19" s="48"/>
      <c r="N19" s="50"/>
      <c r="O19" s="54"/>
      <c r="P19" s="47"/>
      <c r="Q19" s="47"/>
    </row>
    <row r="20" spans="1:17">
      <c r="A20" s="53" t="s">
        <v>126</v>
      </c>
      <c r="B20" s="47">
        <v>1102</v>
      </c>
      <c r="C20" s="137">
        <v>8.4000000000000005E-2</v>
      </c>
      <c r="D20" s="47">
        <v>1009</v>
      </c>
      <c r="E20" s="137">
        <v>0.22</v>
      </c>
      <c r="F20" s="47">
        <v>6664</v>
      </c>
      <c r="G20" s="137">
        <v>0.20399999999999999</v>
      </c>
      <c r="H20" s="139">
        <v>0.16950867249053955</v>
      </c>
      <c r="I20" s="47"/>
      <c r="J20" s="48"/>
      <c r="K20" s="48"/>
      <c r="L20" s="47"/>
      <c r="M20" s="48"/>
      <c r="N20" s="50"/>
      <c r="O20" s="54"/>
      <c r="P20" s="47"/>
      <c r="Q20" s="47"/>
    </row>
    <row r="21" spans="1:17">
      <c r="A21" s="53" t="s">
        <v>206</v>
      </c>
      <c r="B21" s="47">
        <v>7130</v>
      </c>
      <c r="C21" s="137">
        <v>0.54400000000000004</v>
      </c>
      <c r="D21" s="47">
        <v>691</v>
      </c>
      <c r="E21" s="137">
        <v>0.151</v>
      </c>
      <c r="F21" s="47">
        <v>7164</v>
      </c>
      <c r="G21" s="137">
        <v>0.22</v>
      </c>
      <c r="H21" s="139">
        <v>0.3049182517376603</v>
      </c>
      <c r="I21" s="47"/>
      <c r="J21" s="48"/>
      <c r="K21" s="48"/>
      <c r="L21" s="47"/>
      <c r="M21" s="48"/>
      <c r="N21" s="50"/>
      <c r="O21" s="54"/>
      <c r="P21" s="47"/>
      <c r="Q21" s="47"/>
    </row>
    <row r="22" spans="1:17">
      <c r="A22" s="53" t="s">
        <v>353</v>
      </c>
      <c r="B22" s="47">
        <v>16</v>
      </c>
      <c r="C22" s="137">
        <v>0.1</v>
      </c>
      <c r="D22" s="47">
        <v>58</v>
      </c>
      <c r="E22" s="137">
        <v>1.2999999999999999E-2</v>
      </c>
      <c r="F22" s="47">
        <v>318</v>
      </c>
      <c r="G22" s="137">
        <v>0.01</v>
      </c>
      <c r="H22" s="139">
        <v>7.8740828327803405E-3</v>
      </c>
      <c r="I22" s="47"/>
      <c r="J22" s="48"/>
      <c r="K22" s="48"/>
      <c r="L22" s="47"/>
      <c r="M22" s="48"/>
      <c r="N22" s="50"/>
      <c r="O22" s="54"/>
      <c r="P22" s="47"/>
      <c r="Q22" s="47"/>
    </row>
    <row r="23" spans="1:17">
      <c r="A23" s="53" t="s">
        <v>361</v>
      </c>
      <c r="B23" s="47">
        <v>92</v>
      </c>
      <c r="C23" s="137">
        <v>0.7</v>
      </c>
      <c r="D23" s="47">
        <v>159</v>
      </c>
      <c r="E23" s="137">
        <v>3.5000000000000003E-2</v>
      </c>
      <c r="F23" s="47">
        <v>2285</v>
      </c>
      <c r="G23" s="137">
        <v>7.0023290022064227E-2</v>
      </c>
      <c r="H23" s="139">
        <v>3.7247256029066193E-2</v>
      </c>
      <c r="I23" s="47"/>
      <c r="J23" s="48"/>
      <c r="K23" s="48"/>
      <c r="L23" s="47"/>
      <c r="M23" s="48"/>
      <c r="N23" s="50"/>
      <c r="O23" s="54"/>
      <c r="P23" s="47"/>
      <c r="Q23" s="47"/>
    </row>
    <row r="24" spans="1:17">
      <c r="A24" s="53" t="s">
        <v>381</v>
      </c>
      <c r="B24" s="47">
        <v>2276</v>
      </c>
      <c r="C24" s="137">
        <v>0.17399999999999999</v>
      </c>
      <c r="D24" s="47">
        <v>1318</v>
      </c>
      <c r="E24" s="137">
        <v>0.28799999999999998</v>
      </c>
      <c r="F24" s="47">
        <v>5174</v>
      </c>
      <c r="G24" s="137">
        <v>0.159</v>
      </c>
      <c r="H24" s="139">
        <v>0.20664469832538312</v>
      </c>
      <c r="I24" s="47"/>
      <c r="J24" s="48"/>
      <c r="K24" s="48"/>
      <c r="L24" s="47"/>
      <c r="M24" s="48"/>
      <c r="N24" s="50"/>
      <c r="O24" s="54"/>
      <c r="P24" s="47"/>
      <c r="Q24" s="47"/>
    </row>
    <row r="25" spans="1:17" ht="13.8" thickBot="1">
      <c r="A25" s="62" t="s">
        <v>415</v>
      </c>
      <c r="B25" s="55">
        <v>124</v>
      </c>
      <c r="C25" s="138">
        <v>0.9</v>
      </c>
      <c r="D25" s="55">
        <v>268</v>
      </c>
      <c r="E25" s="138">
        <v>5.8000000000000003E-2</v>
      </c>
      <c r="F25" s="55">
        <v>2506</v>
      </c>
      <c r="G25" s="138">
        <v>7.6999999999999999E-2</v>
      </c>
      <c r="H25" s="140">
        <v>4.8247101145481232E-2</v>
      </c>
      <c r="I25" s="47"/>
      <c r="J25" s="48"/>
      <c r="K25" s="48"/>
      <c r="L25" s="47"/>
      <c r="M25" s="48"/>
      <c r="N25" s="50"/>
      <c r="O25" s="54"/>
      <c r="P25" s="47"/>
      <c r="Q25" s="47"/>
    </row>
  </sheetData>
  <pageMargins left="0.21" right="0.22" top="0.75" bottom="0.75" header="0.3" footer="0.3"/>
  <pageSetup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O25"/>
  <sheetViews>
    <sheetView zoomScale="90" zoomScaleNormal="90" workbookViewId="0">
      <pane xSplit="1" ySplit="4" topLeftCell="B5" activePane="bottomRight" state="frozen"/>
      <selection activeCell="E41" sqref="E41"/>
      <selection pane="topRight" activeCell="E41" sqref="E41"/>
      <selection pane="bottomLeft" activeCell="E41" sqref="E41"/>
      <selection pane="bottomRight" activeCell="A2" sqref="A2"/>
    </sheetView>
  </sheetViews>
  <sheetFormatPr defaultColWidth="8.88671875" defaultRowHeight="13.2"/>
  <cols>
    <col min="1" max="1" width="49.33203125" style="6" bestFit="1" customWidth="1"/>
    <col min="2" max="2" width="19.109375" style="7" customWidth="1"/>
    <col min="3" max="3" width="6" style="25" customWidth="1"/>
    <col min="4" max="4" width="5.88671875" style="25" customWidth="1"/>
    <col min="5" max="5" width="9.109375" style="22" customWidth="1"/>
    <col min="6" max="6" width="9.109375" style="4" customWidth="1"/>
    <col min="7" max="7" width="17.44140625" style="3" bestFit="1" customWidth="1"/>
    <col min="8" max="8" width="9.109375" style="4" customWidth="1"/>
    <col min="9" max="9" width="9.109375" style="3" customWidth="1"/>
    <col min="10" max="10" width="9.109375" style="4" customWidth="1"/>
    <col min="11" max="11" width="9.109375" style="1" customWidth="1"/>
    <col min="12" max="12" width="16.5546875" style="1" customWidth="1"/>
    <col min="13" max="13" width="4.109375" style="6" customWidth="1"/>
    <col min="14" max="14" width="23.109375" style="35" customWidth="1"/>
    <col min="15" max="15" width="17.6640625" style="35" customWidth="1"/>
    <col min="16" max="16384" width="8.88671875" style="6"/>
  </cols>
  <sheetData>
    <row r="1" spans="1:15">
      <c r="A1" s="1" t="s">
        <v>0</v>
      </c>
      <c r="B1" s="2"/>
      <c r="C1" s="24"/>
      <c r="D1" s="24"/>
      <c r="K1" s="72"/>
      <c r="L1" s="73"/>
      <c r="M1" s="73"/>
    </row>
    <row r="2" spans="1:15" ht="13.8" thickBot="1">
      <c r="A2" s="1" t="s">
        <v>624</v>
      </c>
      <c r="B2" s="2"/>
      <c r="C2" s="24"/>
      <c r="D2" s="24"/>
      <c r="K2" s="72"/>
      <c r="L2" s="73"/>
      <c r="M2" s="73"/>
    </row>
    <row r="3" spans="1:15" ht="26.4">
      <c r="A3" s="3" t="s">
        <v>589</v>
      </c>
      <c r="K3" s="74"/>
      <c r="L3" s="83" t="s">
        <v>605</v>
      </c>
      <c r="M3" s="75"/>
      <c r="N3" s="34" t="s">
        <v>1</v>
      </c>
    </row>
    <row r="4" spans="1:15" s="35" customFormat="1" ht="27" thickBot="1">
      <c r="A4" s="76" t="s">
        <v>3</v>
      </c>
      <c r="B4" s="77" t="s">
        <v>4</v>
      </c>
      <c r="C4" s="78" t="s">
        <v>561</v>
      </c>
      <c r="D4" s="78" t="s">
        <v>562</v>
      </c>
      <c r="E4" s="79" t="s">
        <v>606</v>
      </c>
      <c r="F4" s="80" t="s">
        <v>607</v>
      </c>
      <c r="G4" s="81" t="s">
        <v>608</v>
      </c>
      <c r="H4" s="80" t="s">
        <v>609</v>
      </c>
      <c r="I4" s="81" t="s">
        <v>610</v>
      </c>
      <c r="J4" s="80" t="s">
        <v>607</v>
      </c>
      <c r="K4" s="82" t="s">
        <v>611</v>
      </c>
      <c r="L4" s="115">
        <f>'FY15 Summary'!J3</f>
        <v>903566</v>
      </c>
      <c r="N4" s="122" t="s">
        <v>621</v>
      </c>
      <c r="O4" s="123" t="s">
        <v>622</v>
      </c>
    </row>
    <row r="5" spans="1:15">
      <c r="A5" s="1" t="s">
        <v>381</v>
      </c>
      <c r="B5" s="2"/>
      <c r="C5" s="24"/>
      <c r="D5" s="24"/>
      <c r="L5" s="116"/>
      <c r="N5" s="6"/>
      <c r="O5" s="6"/>
    </row>
    <row r="6" spans="1:15">
      <c r="A6" s="6" t="s">
        <v>381</v>
      </c>
      <c r="B6" s="7" t="s">
        <v>382</v>
      </c>
      <c r="C6" s="25">
        <v>562</v>
      </c>
      <c r="D6" s="25">
        <v>334</v>
      </c>
      <c r="E6" s="23">
        <v>896</v>
      </c>
      <c r="F6" s="4">
        <v>9.6344086021505376E-2</v>
      </c>
      <c r="G6" s="3">
        <v>2</v>
      </c>
      <c r="H6" s="4">
        <v>4.9862877088007981E-4</v>
      </c>
      <c r="I6" s="3">
        <v>70</v>
      </c>
      <c r="J6" s="4">
        <v>2.1079892793688078E-3</v>
      </c>
      <c r="K6" s="10">
        <v>3.3000000000000002E-2</v>
      </c>
      <c r="L6" s="116">
        <v>29817.678</v>
      </c>
      <c r="N6" s="6"/>
      <c r="O6" s="6"/>
    </row>
    <row r="7" spans="1:15">
      <c r="A7" s="6" t="s">
        <v>383</v>
      </c>
      <c r="B7" s="7" t="s">
        <v>384</v>
      </c>
      <c r="E7" s="23">
        <v>0</v>
      </c>
      <c r="F7" s="4">
        <v>0</v>
      </c>
      <c r="H7" s="4">
        <v>0</v>
      </c>
      <c r="I7" s="3">
        <v>168</v>
      </c>
      <c r="J7" s="4">
        <v>5.0591742704851382E-3</v>
      </c>
      <c r="K7" s="10">
        <v>1.6999999999999999E-3</v>
      </c>
      <c r="L7" s="116">
        <v>1536.0621999999998</v>
      </c>
      <c r="N7" s="6"/>
      <c r="O7" s="6"/>
    </row>
    <row r="8" spans="1:15">
      <c r="A8" s="6" t="s">
        <v>400</v>
      </c>
      <c r="B8" s="7" t="s">
        <v>401</v>
      </c>
      <c r="C8" s="25">
        <v>15</v>
      </c>
      <c r="D8" s="25">
        <v>31</v>
      </c>
      <c r="E8" s="23">
        <v>46</v>
      </c>
      <c r="F8" s="4">
        <v>4.9462365591397854E-3</v>
      </c>
      <c r="H8" s="4">
        <v>0</v>
      </c>
      <c r="J8" s="4">
        <v>0</v>
      </c>
      <c r="K8" s="10">
        <v>1.6000000000000001E-3</v>
      </c>
      <c r="L8" s="116">
        <v>1445.7056</v>
      </c>
      <c r="N8" s="6"/>
      <c r="O8" s="6"/>
    </row>
    <row r="9" spans="1:15">
      <c r="A9" s="6" t="s">
        <v>402</v>
      </c>
      <c r="B9" s="7" t="s">
        <v>403</v>
      </c>
      <c r="C9" s="25">
        <v>58</v>
      </c>
      <c r="D9" s="25">
        <v>5</v>
      </c>
      <c r="E9" s="23">
        <v>63</v>
      </c>
      <c r="F9" s="4">
        <v>6.7741935483870966E-3</v>
      </c>
      <c r="G9" s="3">
        <v>32</v>
      </c>
      <c r="H9" s="4">
        <v>7.9780603340812769E-3</v>
      </c>
      <c r="I9" s="3">
        <v>206</v>
      </c>
      <c r="J9" s="4">
        <v>6.2035113078567775E-3</v>
      </c>
      <c r="K9" s="10">
        <v>7.0000000000000001E-3</v>
      </c>
      <c r="L9" s="116">
        <v>6324.9620000000004</v>
      </c>
      <c r="N9" s="6"/>
      <c r="O9" s="6"/>
    </row>
    <row r="10" spans="1:15">
      <c r="A10" s="6" t="s">
        <v>385</v>
      </c>
      <c r="B10" s="7" t="s">
        <v>386</v>
      </c>
      <c r="C10" s="25">
        <v>35</v>
      </c>
      <c r="D10" s="25">
        <v>27</v>
      </c>
      <c r="E10" s="23">
        <v>62</v>
      </c>
      <c r="F10" s="4">
        <v>6.6666666666666671E-3</v>
      </c>
      <c r="G10" s="3">
        <v>2</v>
      </c>
      <c r="H10" s="4">
        <v>4.9862877088007981E-4</v>
      </c>
      <c r="I10" s="3">
        <v>34</v>
      </c>
      <c r="J10" s="4">
        <v>1.0238805071219924E-3</v>
      </c>
      <c r="K10" s="10">
        <v>2.7000000000000001E-3</v>
      </c>
      <c r="L10" s="116">
        <v>2439.6282000000001</v>
      </c>
      <c r="N10" s="6"/>
      <c r="O10" s="6"/>
    </row>
    <row r="11" spans="1:15">
      <c r="A11" s="6" t="s">
        <v>387</v>
      </c>
      <c r="B11" s="7" t="s">
        <v>388</v>
      </c>
      <c r="E11" s="23">
        <v>0</v>
      </c>
      <c r="F11" s="4">
        <v>0</v>
      </c>
      <c r="H11" s="4">
        <v>0</v>
      </c>
      <c r="I11" s="3">
        <v>48</v>
      </c>
      <c r="J11" s="4">
        <v>1.4454783629957539E-3</v>
      </c>
      <c r="K11" s="10">
        <v>5.0000000000000001E-4</v>
      </c>
      <c r="L11" s="116">
        <v>451.78300000000002</v>
      </c>
      <c r="N11" s="6"/>
      <c r="O11" s="6"/>
    </row>
    <row r="12" spans="1:15">
      <c r="A12" s="6" t="s">
        <v>389</v>
      </c>
      <c r="B12" s="7" t="s">
        <v>390</v>
      </c>
      <c r="E12" s="23">
        <v>0</v>
      </c>
      <c r="F12" s="4">
        <v>0</v>
      </c>
      <c r="G12" s="3">
        <v>74</v>
      </c>
      <c r="H12" s="4">
        <v>1.8449264522562951E-2</v>
      </c>
      <c r="I12" s="3">
        <v>3305</v>
      </c>
      <c r="J12" s="4">
        <v>9.9527208118770139E-2</v>
      </c>
      <c r="K12" s="10">
        <v>3.9300000000000002E-2</v>
      </c>
      <c r="L12" s="116">
        <v>35510.143799999998</v>
      </c>
      <c r="N12" s="6"/>
      <c r="O12" s="6"/>
    </row>
    <row r="13" spans="1:15">
      <c r="A13" s="6" t="s">
        <v>575</v>
      </c>
      <c r="B13" s="7" t="s">
        <v>576</v>
      </c>
      <c r="C13" s="25">
        <v>86</v>
      </c>
      <c r="E13" s="23">
        <v>86</v>
      </c>
      <c r="F13" s="4">
        <v>9.2473118279569888E-3</v>
      </c>
      <c r="H13" s="4">
        <v>0</v>
      </c>
      <c r="J13" s="4">
        <v>0</v>
      </c>
      <c r="K13" s="10">
        <v>3.0999999999999999E-3</v>
      </c>
      <c r="L13" s="116">
        <v>2801.0545999999999</v>
      </c>
      <c r="N13" s="6"/>
      <c r="O13" s="6"/>
    </row>
    <row r="14" spans="1:15">
      <c r="A14" s="6" t="s">
        <v>391</v>
      </c>
      <c r="B14" s="7" t="s">
        <v>497</v>
      </c>
      <c r="C14" s="25">
        <v>1</v>
      </c>
      <c r="E14" s="23">
        <v>1</v>
      </c>
      <c r="F14" s="4">
        <v>1.0752688172043011E-4</v>
      </c>
      <c r="G14" s="3">
        <v>132</v>
      </c>
      <c r="H14" s="4">
        <v>3.2909498878085267E-2</v>
      </c>
      <c r="I14" s="3">
        <v>73</v>
      </c>
      <c r="J14" s="4">
        <v>2.1983316770560423E-3</v>
      </c>
      <c r="K14" s="10">
        <v>1.17E-2</v>
      </c>
      <c r="L14" s="116">
        <v>10571.7222</v>
      </c>
      <c r="N14" s="6"/>
      <c r="O14" s="6"/>
    </row>
    <row r="15" spans="1:15">
      <c r="A15" s="6" t="s">
        <v>392</v>
      </c>
      <c r="B15" s="7" t="s">
        <v>393</v>
      </c>
      <c r="C15" s="25">
        <v>44</v>
      </c>
      <c r="D15" s="25">
        <v>1</v>
      </c>
      <c r="E15" s="23">
        <v>45</v>
      </c>
      <c r="F15" s="4">
        <v>4.8387096774193551E-3</v>
      </c>
      <c r="G15" s="3">
        <v>35</v>
      </c>
      <c r="H15" s="4">
        <v>8.7260034904013961E-3</v>
      </c>
      <c r="I15" s="3">
        <v>827</v>
      </c>
      <c r="J15" s="4">
        <v>2.4904387629114344E-2</v>
      </c>
      <c r="K15" s="10">
        <v>1.2800000000000001E-2</v>
      </c>
      <c r="L15" s="116">
        <v>11565.6448</v>
      </c>
      <c r="N15" s="6"/>
      <c r="O15" s="6"/>
    </row>
    <row r="16" spans="1:15">
      <c r="A16" s="6" t="s">
        <v>406</v>
      </c>
      <c r="B16" s="7" t="s">
        <v>407</v>
      </c>
      <c r="E16" s="23">
        <v>0</v>
      </c>
      <c r="F16" s="4">
        <v>0</v>
      </c>
      <c r="G16" s="3">
        <v>7</v>
      </c>
      <c r="H16" s="4">
        <v>1.7452006980802793E-3</v>
      </c>
      <c r="I16" s="3">
        <v>31</v>
      </c>
      <c r="J16" s="4">
        <v>9.3353810943475773E-4</v>
      </c>
      <c r="K16" s="10">
        <v>8.9999999999999998E-4</v>
      </c>
      <c r="L16" s="116">
        <v>813.20939999999996</v>
      </c>
      <c r="N16" s="6"/>
      <c r="O16" s="6"/>
    </row>
    <row r="17" spans="1:15">
      <c r="A17" s="6" t="s">
        <v>396</v>
      </c>
      <c r="B17" s="7" t="s">
        <v>397</v>
      </c>
      <c r="E17" s="23">
        <v>0</v>
      </c>
      <c r="F17" s="4">
        <v>0</v>
      </c>
      <c r="H17" s="4">
        <v>0</v>
      </c>
      <c r="I17" s="3">
        <v>147</v>
      </c>
      <c r="J17" s="4">
        <v>4.4267774866744965E-3</v>
      </c>
      <c r="K17" s="10">
        <v>1.5E-3</v>
      </c>
      <c r="L17" s="116">
        <v>1355.3489999999999</v>
      </c>
      <c r="N17" s="6"/>
      <c r="O17" s="6"/>
    </row>
    <row r="18" spans="1:15">
      <c r="A18" s="6" t="s">
        <v>398</v>
      </c>
      <c r="B18" s="7" t="s">
        <v>399</v>
      </c>
      <c r="E18" s="23">
        <v>0</v>
      </c>
      <c r="F18" s="4">
        <v>0</v>
      </c>
      <c r="H18" s="4">
        <v>0</v>
      </c>
      <c r="I18" s="3">
        <v>32</v>
      </c>
      <c r="J18" s="4">
        <v>9.6365224199716922E-4</v>
      </c>
      <c r="K18" s="10">
        <v>2.9999999999999997E-4</v>
      </c>
      <c r="L18" s="116">
        <v>271.06979999999999</v>
      </c>
      <c r="N18" s="6"/>
      <c r="O18" s="6"/>
    </row>
    <row r="19" spans="1:15">
      <c r="A19" s="6" t="s">
        <v>555</v>
      </c>
      <c r="B19" s="7" t="s">
        <v>556</v>
      </c>
      <c r="C19" s="25">
        <v>4</v>
      </c>
      <c r="D19" s="25">
        <v>1</v>
      </c>
      <c r="E19" s="23">
        <v>5</v>
      </c>
      <c r="F19" s="4">
        <v>5.3763440860215054E-4</v>
      </c>
      <c r="H19" s="4">
        <v>0</v>
      </c>
      <c r="I19" s="3">
        <v>208</v>
      </c>
      <c r="J19" s="4">
        <v>6.2637395729816005E-3</v>
      </c>
      <c r="K19" s="10">
        <v>2.3E-3</v>
      </c>
      <c r="L19" s="116">
        <v>2078.2017999999998</v>
      </c>
      <c r="N19" s="6"/>
      <c r="O19" s="6"/>
    </row>
    <row r="20" spans="1:15">
      <c r="A20" s="6" t="s">
        <v>404</v>
      </c>
      <c r="B20" s="7" t="s">
        <v>405</v>
      </c>
      <c r="C20" s="25">
        <v>33</v>
      </c>
      <c r="D20" s="25">
        <v>2</v>
      </c>
      <c r="E20" s="23">
        <v>35</v>
      </c>
      <c r="F20" s="4">
        <v>3.763440860215054E-3</v>
      </c>
      <c r="G20" s="3">
        <v>16</v>
      </c>
      <c r="H20" s="4">
        <v>3.9890301670406384E-3</v>
      </c>
      <c r="I20" s="3">
        <v>75</v>
      </c>
      <c r="J20" s="4">
        <v>2.2585599421808653E-3</v>
      </c>
      <c r="K20" s="10">
        <v>3.3E-3</v>
      </c>
      <c r="L20" s="116">
        <v>2981.7678000000001</v>
      </c>
      <c r="N20" s="6"/>
      <c r="O20" s="6"/>
    </row>
    <row r="21" spans="1:15">
      <c r="A21" s="6" t="s">
        <v>577</v>
      </c>
      <c r="B21" s="7" t="s">
        <v>578</v>
      </c>
      <c r="C21" s="25">
        <v>65</v>
      </c>
      <c r="D21" s="25">
        <v>52</v>
      </c>
      <c r="E21" s="23">
        <v>117</v>
      </c>
      <c r="F21" s="4">
        <v>1.2580645161290323E-2</v>
      </c>
      <c r="H21" s="4">
        <v>0</v>
      </c>
      <c r="J21" s="4">
        <v>0</v>
      </c>
      <c r="K21" s="10">
        <v>4.1999999999999997E-3</v>
      </c>
      <c r="L21" s="116">
        <v>3794.9771999999998</v>
      </c>
      <c r="N21" s="6"/>
      <c r="O21" s="6"/>
    </row>
    <row r="22" spans="1:15">
      <c r="A22" s="6" t="s">
        <v>408</v>
      </c>
      <c r="B22" s="7" t="s">
        <v>409</v>
      </c>
      <c r="C22" s="25">
        <v>58</v>
      </c>
      <c r="D22" s="25">
        <v>62</v>
      </c>
      <c r="E22" s="23">
        <v>120</v>
      </c>
      <c r="F22" s="4">
        <v>1.2903225806451613E-2</v>
      </c>
      <c r="H22" s="4">
        <v>0</v>
      </c>
      <c r="J22" s="4">
        <v>0</v>
      </c>
      <c r="K22" s="10">
        <v>4.3E-3</v>
      </c>
      <c r="L22" s="116">
        <v>3885.3337999999999</v>
      </c>
      <c r="N22" s="6"/>
      <c r="O22" s="6"/>
    </row>
    <row r="23" spans="1:15">
      <c r="A23" s="6" t="s">
        <v>410</v>
      </c>
      <c r="B23" s="7" t="s">
        <v>411</v>
      </c>
      <c r="C23" s="25">
        <v>45</v>
      </c>
      <c r="D23" s="25">
        <v>43</v>
      </c>
      <c r="E23" s="23">
        <v>88</v>
      </c>
      <c r="F23" s="4">
        <v>9.4623655913978495E-3</v>
      </c>
      <c r="H23" s="4">
        <v>0</v>
      </c>
      <c r="J23" s="4">
        <v>0</v>
      </c>
      <c r="K23" s="10">
        <v>3.2000000000000002E-3</v>
      </c>
      <c r="L23" s="116">
        <v>2891.4112</v>
      </c>
      <c r="N23" s="6"/>
      <c r="O23" s="6"/>
    </row>
    <row r="24" spans="1:15">
      <c r="A24" s="6" t="s">
        <v>412</v>
      </c>
      <c r="B24" s="7" t="s">
        <v>413</v>
      </c>
      <c r="C24" s="25">
        <v>81</v>
      </c>
      <c r="D24" s="25">
        <v>96</v>
      </c>
      <c r="E24" s="23">
        <v>177</v>
      </c>
      <c r="F24" s="4">
        <v>1.9032258064516128E-2</v>
      </c>
      <c r="G24" s="3">
        <v>1</v>
      </c>
      <c r="H24" s="4">
        <v>2.493143854400399E-4</v>
      </c>
      <c r="I24" s="3">
        <v>105</v>
      </c>
      <c r="J24" s="4">
        <v>3.1619839190532117E-3</v>
      </c>
      <c r="K24" s="10">
        <v>7.4999999999999997E-3</v>
      </c>
      <c r="L24" s="116">
        <v>6776.7449999999999</v>
      </c>
      <c r="N24" s="6"/>
      <c r="O24" s="6"/>
    </row>
    <row r="25" spans="1:15">
      <c r="A25" s="32" t="s">
        <v>414</v>
      </c>
      <c r="B25" s="31"/>
      <c r="C25" s="30">
        <v>1087</v>
      </c>
      <c r="D25" s="30">
        <v>654</v>
      </c>
      <c r="E25" s="30">
        <v>1741</v>
      </c>
      <c r="F25" s="130">
        <v>0.18720430107526884</v>
      </c>
      <c r="G25" s="30">
        <v>301</v>
      </c>
      <c r="H25" s="130">
        <v>7.5043630017451998E-2</v>
      </c>
      <c r="I25" s="30">
        <v>5329</v>
      </c>
      <c r="J25" s="130">
        <v>0.16047821242509108</v>
      </c>
      <c r="K25" s="130">
        <v>0.14090000000000003</v>
      </c>
      <c r="L25" s="132">
        <v>127312.4494</v>
      </c>
      <c r="N25" s="6"/>
      <c r="O25" s="6"/>
    </row>
  </sheetData>
  <pageMargins left="0.37" right="0.75" top="0.41" bottom="0.39" header="0.31" footer="0.21"/>
  <pageSetup scale="73" fitToHeight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O28"/>
  <sheetViews>
    <sheetView zoomScale="90" zoomScaleNormal="90" workbookViewId="0">
      <pane xSplit="1" ySplit="4" topLeftCell="B5" activePane="bottomRight" state="frozen"/>
      <selection activeCell="E41" sqref="E41"/>
      <selection pane="topRight" activeCell="E41" sqref="E41"/>
      <selection pane="bottomLeft" activeCell="E41" sqref="E41"/>
      <selection pane="bottomRight" activeCell="A2" sqref="A2"/>
    </sheetView>
  </sheetViews>
  <sheetFormatPr defaultColWidth="8.88671875" defaultRowHeight="13.2"/>
  <cols>
    <col min="1" max="1" width="49.33203125" style="6" bestFit="1" customWidth="1"/>
    <col min="2" max="2" width="19.109375" style="7" customWidth="1"/>
    <col min="3" max="3" width="6" style="25" customWidth="1"/>
    <col min="4" max="4" width="5.88671875" style="25" customWidth="1"/>
    <col min="5" max="5" width="9.109375" style="22" customWidth="1"/>
    <col min="6" max="6" width="9.109375" style="4" customWidth="1"/>
    <col min="7" max="7" width="17.44140625" style="3" bestFit="1" customWidth="1"/>
    <col min="8" max="8" width="9.109375" style="4" customWidth="1"/>
    <col min="9" max="9" width="9.109375" style="3" customWidth="1"/>
    <col min="10" max="10" width="9.109375" style="4" customWidth="1"/>
    <col min="11" max="11" width="9.109375" style="1" customWidth="1"/>
    <col min="12" max="12" width="16.5546875" style="1" customWidth="1"/>
    <col min="13" max="13" width="4.109375" style="6" customWidth="1"/>
    <col min="14" max="14" width="23.109375" style="35" customWidth="1"/>
    <col min="15" max="15" width="17.6640625" style="35" customWidth="1"/>
    <col min="16" max="16384" width="8.88671875" style="6"/>
  </cols>
  <sheetData>
    <row r="1" spans="1:15">
      <c r="A1" s="1" t="s">
        <v>0</v>
      </c>
      <c r="B1" s="2"/>
      <c r="C1" s="24"/>
      <c r="D1" s="24"/>
      <c r="K1" s="72"/>
      <c r="L1" s="73"/>
      <c r="M1" s="73"/>
    </row>
    <row r="2" spans="1:15" ht="13.8" thickBot="1">
      <c r="A2" s="1" t="s">
        <v>624</v>
      </c>
      <c r="B2" s="2"/>
      <c r="C2" s="24"/>
      <c r="D2" s="24"/>
      <c r="K2" s="72"/>
      <c r="L2" s="73"/>
      <c r="M2" s="73"/>
    </row>
    <row r="3" spans="1:15" ht="26.4">
      <c r="A3" s="3" t="s">
        <v>589</v>
      </c>
      <c r="K3" s="74"/>
      <c r="L3" s="83" t="s">
        <v>605</v>
      </c>
      <c r="M3" s="75"/>
      <c r="N3" s="34" t="s">
        <v>1</v>
      </c>
    </row>
    <row r="4" spans="1:15" s="35" customFormat="1" ht="27" thickBot="1">
      <c r="A4" s="76" t="s">
        <v>3</v>
      </c>
      <c r="B4" s="77" t="s">
        <v>4</v>
      </c>
      <c r="C4" s="78" t="s">
        <v>561</v>
      </c>
      <c r="D4" s="78" t="s">
        <v>562</v>
      </c>
      <c r="E4" s="79" t="s">
        <v>606</v>
      </c>
      <c r="F4" s="80" t="s">
        <v>607</v>
      </c>
      <c r="G4" s="81" t="s">
        <v>608</v>
      </c>
      <c r="H4" s="80" t="s">
        <v>609</v>
      </c>
      <c r="I4" s="81" t="s">
        <v>610</v>
      </c>
      <c r="J4" s="80" t="s">
        <v>607</v>
      </c>
      <c r="K4" s="82" t="s">
        <v>611</v>
      </c>
      <c r="L4" s="115">
        <f>'FY15 Summary'!J3</f>
        <v>903566</v>
      </c>
      <c r="N4" s="122" t="s">
        <v>621</v>
      </c>
      <c r="O4" s="123" t="s">
        <v>622</v>
      </c>
    </row>
    <row r="5" spans="1:15">
      <c r="A5" s="1" t="s">
        <v>415</v>
      </c>
      <c r="B5" s="2"/>
      <c r="C5" s="24"/>
      <c r="D5" s="24"/>
      <c r="L5" s="116"/>
      <c r="N5" s="6"/>
      <c r="O5" s="6"/>
    </row>
    <row r="6" spans="1:15">
      <c r="A6" s="6" t="s">
        <v>416</v>
      </c>
      <c r="B6" s="7" t="s">
        <v>417</v>
      </c>
      <c r="E6" s="23">
        <v>0</v>
      </c>
      <c r="F6" s="4">
        <v>0</v>
      </c>
      <c r="G6" s="3">
        <v>2</v>
      </c>
      <c r="H6" s="4">
        <v>4.9862877088007981E-4</v>
      </c>
      <c r="I6" s="3">
        <v>164</v>
      </c>
      <c r="J6" s="4">
        <v>4.9387177402354923E-3</v>
      </c>
      <c r="K6" s="10">
        <v>1.8E-3</v>
      </c>
      <c r="L6" s="116">
        <v>1626.4187999999999</v>
      </c>
      <c r="N6" s="6"/>
      <c r="O6" s="6"/>
    </row>
    <row r="7" spans="1:15">
      <c r="A7" s="6" t="s">
        <v>542</v>
      </c>
      <c r="B7" s="7" t="s">
        <v>543</v>
      </c>
      <c r="C7" s="25">
        <v>1</v>
      </c>
      <c r="D7" s="25">
        <v>1</v>
      </c>
      <c r="E7" s="23">
        <v>2</v>
      </c>
      <c r="F7" s="4">
        <v>2.1505376344086021E-4</v>
      </c>
      <c r="H7" s="4">
        <v>0</v>
      </c>
      <c r="J7" s="4">
        <v>0</v>
      </c>
      <c r="K7" s="10">
        <v>1E-4</v>
      </c>
      <c r="L7" s="116">
        <v>90.3566</v>
      </c>
      <c r="N7" s="6"/>
      <c r="O7" s="6"/>
    </row>
    <row r="8" spans="1:15">
      <c r="A8" s="6" t="s">
        <v>418</v>
      </c>
      <c r="B8" s="7" t="s">
        <v>419</v>
      </c>
      <c r="E8" s="23">
        <v>0</v>
      </c>
      <c r="F8" s="4">
        <v>0</v>
      </c>
      <c r="G8" s="3">
        <v>15</v>
      </c>
      <c r="H8" s="4">
        <v>3.7397157816005983E-3</v>
      </c>
      <c r="I8" s="3">
        <v>95</v>
      </c>
      <c r="J8" s="4">
        <v>2.8608425934290964E-3</v>
      </c>
      <c r="K8" s="10">
        <v>2.2000000000000001E-3</v>
      </c>
      <c r="L8" s="116">
        <v>1987.8452000000002</v>
      </c>
      <c r="N8" s="6"/>
      <c r="O8" s="6"/>
    </row>
    <row r="9" spans="1:15">
      <c r="A9" s="6" t="s">
        <v>420</v>
      </c>
      <c r="B9" s="7" t="s">
        <v>421</v>
      </c>
      <c r="E9" s="23">
        <v>0</v>
      </c>
      <c r="F9" s="4">
        <v>0</v>
      </c>
      <c r="G9" s="3">
        <v>26</v>
      </c>
      <c r="H9" s="4">
        <v>6.4821740214410367E-3</v>
      </c>
      <c r="I9" s="3">
        <v>524</v>
      </c>
      <c r="J9" s="4">
        <v>1.5779805462703647E-2</v>
      </c>
      <c r="K9" s="10">
        <v>7.4000000000000003E-3</v>
      </c>
      <c r="L9" s="116">
        <v>6686.3884000000007</v>
      </c>
      <c r="N9" s="6"/>
      <c r="O9" s="6"/>
    </row>
    <row r="10" spans="1:15">
      <c r="A10" s="6" t="s">
        <v>422</v>
      </c>
      <c r="B10" s="7" t="s">
        <v>423</v>
      </c>
      <c r="D10" s="25">
        <v>1</v>
      </c>
      <c r="E10" s="23">
        <v>1</v>
      </c>
      <c r="F10" s="4">
        <v>1.0752688172043011E-4</v>
      </c>
      <c r="G10" s="3">
        <v>15</v>
      </c>
      <c r="H10" s="4">
        <v>3.7397157816005983E-3</v>
      </c>
      <c r="I10" s="3">
        <v>59</v>
      </c>
      <c r="J10" s="4">
        <v>1.7767338211822808E-3</v>
      </c>
      <c r="K10" s="10">
        <v>1.9E-3</v>
      </c>
      <c r="L10" s="116">
        <v>1716.7754</v>
      </c>
      <c r="N10" s="6"/>
      <c r="O10" s="6"/>
    </row>
    <row r="11" spans="1:15">
      <c r="A11" s="6" t="s">
        <v>424</v>
      </c>
      <c r="B11" s="7" t="s">
        <v>425</v>
      </c>
      <c r="E11" s="23">
        <v>0</v>
      </c>
      <c r="F11" s="4">
        <v>0</v>
      </c>
      <c r="H11" s="4">
        <v>0</v>
      </c>
      <c r="I11" s="3">
        <v>3</v>
      </c>
      <c r="J11" s="4">
        <v>9.0342397687234621E-5</v>
      </c>
      <c r="K11" s="10">
        <v>0</v>
      </c>
      <c r="L11" s="116">
        <v>0</v>
      </c>
      <c r="N11" s="6"/>
      <c r="O11" s="6"/>
    </row>
    <row r="12" spans="1:15">
      <c r="A12" s="6" t="s">
        <v>426</v>
      </c>
      <c r="B12" s="7" t="s">
        <v>427</v>
      </c>
      <c r="E12" s="23">
        <v>0</v>
      </c>
      <c r="F12" s="4">
        <v>0</v>
      </c>
      <c r="G12" s="3">
        <v>24</v>
      </c>
      <c r="H12" s="4">
        <v>5.9835452505609572E-3</v>
      </c>
      <c r="I12" s="3">
        <v>119</v>
      </c>
      <c r="J12" s="4">
        <v>3.583581774926973E-3</v>
      </c>
      <c r="K12" s="10">
        <v>3.2000000000000002E-3</v>
      </c>
      <c r="L12" s="116">
        <v>2891.4112</v>
      </c>
      <c r="N12" s="6"/>
      <c r="O12" s="6"/>
    </row>
    <row r="13" spans="1:15">
      <c r="A13" s="6" t="s">
        <v>566</v>
      </c>
      <c r="B13" s="7" t="s">
        <v>567</v>
      </c>
      <c r="E13" s="23">
        <v>0</v>
      </c>
      <c r="F13" s="4">
        <v>0</v>
      </c>
      <c r="H13" s="4">
        <v>0</v>
      </c>
      <c r="I13" s="3">
        <v>1</v>
      </c>
      <c r="J13" s="4">
        <v>3.0114132562411538E-5</v>
      </c>
      <c r="K13" s="10">
        <v>0</v>
      </c>
      <c r="L13" s="116">
        <v>0</v>
      </c>
      <c r="N13" s="6"/>
      <c r="O13" s="6"/>
    </row>
    <row r="14" spans="1:15">
      <c r="A14" s="6" t="s">
        <v>428</v>
      </c>
      <c r="B14" s="7" t="s">
        <v>429</v>
      </c>
      <c r="C14" s="25">
        <v>2</v>
      </c>
      <c r="D14" s="25">
        <v>2</v>
      </c>
      <c r="E14" s="23">
        <v>4</v>
      </c>
      <c r="F14" s="4">
        <v>4.3010752688172043E-4</v>
      </c>
      <c r="H14" s="4">
        <v>0</v>
      </c>
      <c r="I14" s="3">
        <v>5</v>
      </c>
      <c r="J14" s="4">
        <v>1.505706628120577E-4</v>
      </c>
      <c r="K14" s="10">
        <v>2.0000000000000001E-4</v>
      </c>
      <c r="L14" s="116">
        <v>180.7132</v>
      </c>
      <c r="N14" s="6"/>
      <c r="O14" s="6"/>
    </row>
    <row r="15" spans="1:15">
      <c r="A15" s="6" t="s">
        <v>430</v>
      </c>
      <c r="B15" s="7" t="s">
        <v>431</v>
      </c>
      <c r="E15" s="23">
        <v>0</v>
      </c>
      <c r="F15" s="4">
        <v>0</v>
      </c>
      <c r="H15" s="4">
        <v>0</v>
      </c>
      <c r="I15" s="3">
        <v>29</v>
      </c>
      <c r="J15" s="4">
        <v>8.7330984430993464E-4</v>
      </c>
      <c r="K15" s="10">
        <v>2.9999999999999997E-4</v>
      </c>
      <c r="L15" s="116">
        <v>271.06979999999999</v>
      </c>
      <c r="N15" s="6"/>
      <c r="O15" s="6"/>
    </row>
    <row r="16" spans="1:15">
      <c r="A16" s="6" t="s">
        <v>432</v>
      </c>
      <c r="B16" s="7" t="s">
        <v>433</v>
      </c>
      <c r="E16" s="23">
        <v>0</v>
      </c>
      <c r="F16" s="4">
        <v>0</v>
      </c>
      <c r="H16" s="4">
        <v>0</v>
      </c>
      <c r="I16" s="3">
        <v>7</v>
      </c>
      <c r="J16" s="4">
        <v>2.1079892793688079E-4</v>
      </c>
      <c r="K16" s="10">
        <v>1E-4</v>
      </c>
      <c r="L16" s="116">
        <v>90.3566</v>
      </c>
      <c r="N16" s="6"/>
      <c r="O16" s="6"/>
    </row>
    <row r="17" spans="1:15">
      <c r="A17" s="6" t="s">
        <v>434</v>
      </c>
      <c r="B17" s="7" t="s">
        <v>435</v>
      </c>
      <c r="C17" s="25">
        <v>29</v>
      </c>
      <c r="D17" s="25">
        <v>21</v>
      </c>
      <c r="E17" s="23">
        <v>50</v>
      </c>
      <c r="F17" s="4">
        <v>5.3763440860215058E-3</v>
      </c>
      <c r="G17" s="3">
        <v>86</v>
      </c>
      <c r="H17" s="4">
        <v>2.1441037147843432E-2</v>
      </c>
      <c r="I17" s="3">
        <v>346</v>
      </c>
      <c r="J17" s="4">
        <v>1.0419489866594392E-2</v>
      </c>
      <c r="K17" s="10">
        <v>1.24E-2</v>
      </c>
      <c r="L17" s="116">
        <v>11204.2184</v>
      </c>
      <c r="N17" s="6"/>
      <c r="O17" s="6"/>
    </row>
    <row r="18" spans="1:15">
      <c r="A18" s="6" t="s">
        <v>436</v>
      </c>
      <c r="B18" s="7" t="s">
        <v>437</v>
      </c>
      <c r="E18" s="23">
        <v>0</v>
      </c>
      <c r="F18" s="4">
        <v>0</v>
      </c>
      <c r="H18" s="4">
        <v>0</v>
      </c>
      <c r="I18" s="3">
        <v>121</v>
      </c>
      <c r="J18" s="4">
        <v>3.6438100400517964E-3</v>
      </c>
      <c r="K18" s="10">
        <v>1.1999999999999999E-3</v>
      </c>
      <c r="L18" s="116">
        <v>1084.2791999999999</v>
      </c>
      <c r="N18" s="6"/>
      <c r="O18" s="6"/>
    </row>
    <row r="19" spans="1:15">
      <c r="A19" s="6" t="s">
        <v>438</v>
      </c>
      <c r="B19" s="7" t="s">
        <v>439</v>
      </c>
      <c r="E19" s="23">
        <v>0</v>
      </c>
      <c r="F19" s="4">
        <v>0</v>
      </c>
      <c r="H19" s="4">
        <v>0</v>
      </c>
      <c r="I19" s="3">
        <v>7</v>
      </c>
      <c r="J19" s="4">
        <v>2.1079892793688079E-4</v>
      </c>
      <c r="K19" s="10">
        <v>1E-4</v>
      </c>
      <c r="L19" s="116">
        <v>90.3566</v>
      </c>
      <c r="N19" s="6"/>
      <c r="O19" s="6"/>
    </row>
    <row r="20" spans="1:15">
      <c r="A20" s="6" t="s">
        <v>440</v>
      </c>
      <c r="B20" s="7" t="s">
        <v>441</v>
      </c>
      <c r="C20" s="25">
        <v>8</v>
      </c>
      <c r="D20" s="25">
        <v>2</v>
      </c>
      <c r="E20" s="23">
        <v>10</v>
      </c>
      <c r="F20" s="4">
        <v>1.0752688172043011E-3</v>
      </c>
      <c r="G20" s="3">
        <v>17</v>
      </c>
      <c r="H20" s="4">
        <v>4.2383445524806782E-3</v>
      </c>
      <c r="I20" s="3">
        <v>159</v>
      </c>
      <c r="J20" s="4">
        <v>4.7881470774234344E-3</v>
      </c>
      <c r="K20" s="10">
        <v>3.3999999999999998E-3</v>
      </c>
      <c r="L20" s="116">
        <v>3072.1243999999997</v>
      </c>
      <c r="N20" s="6"/>
      <c r="O20" s="6"/>
    </row>
    <row r="21" spans="1:15">
      <c r="A21" s="6" t="s">
        <v>442</v>
      </c>
      <c r="B21" s="7" t="s">
        <v>443</v>
      </c>
      <c r="E21" s="23">
        <v>0</v>
      </c>
      <c r="F21" s="4">
        <v>0</v>
      </c>
      <c r="G21" s="3">
        <v>82</v>
      </c>
      <c r="H21" s="4">
        <v>2.0443779606083273E-2</v>
      </c>
      <c r="I21" s="3">
        <v>98</v>
      </c>
      <c r="J21" s="4">
        <v>2.9511849911163309E-3</v>
      </c>
      <c r="K21" s="10">
        <v>7.7999999999999996E-3</v>
      </c>
      <c r="L21" s="116">
        <v>7047.8148000000001</v>
      </c>
      <c r="N21" s="6"/>
      <c r="O21" s="6"/>
    </row>
    <row r="22" spans="1:15">
      <c r="A22" s="6" t="s">
        <v>503</v>
      </c>
      <c r="B22" s="7" t="s">
        <v>504</v>
      </c>
      <c r="E22" s="23">
        <v>0</v>
      </c>
      <c r="F22" s="4">
        <v>0</v>
      </c>
      <c r="H22" s="4">
        <v>0</v>
      </c>
      <c r="I22" s="3">
        <v>66</v>
      </c>
      <c r="J22" s="4">
        <v>1.9875327491191614E-3</v>
      </c>
      <c r="K22" s="10">
        <v>6.9999999999999999E-4</v>
      </c>
      <c r="L22" s="116">
        <v>632.49620000000004</v>
      </c>
      <c r="N22" s="6"/>
      <c r="O22" s="6"/>
    </row>
    <row r="23" spans="1:15">
      <c r="A23" s="6" t="s">
        <v>444</v>
      </c>
      <c r="B23" s="7" t="s">
        <v>445</v>
      </c>
      <c r="E23" s="23">
        <v>0</v>
      </c>
      <c r="F23" s="4">
        <v>0</v>
      </c>
      <c r="H23" s="4">
        <v>0</v>
      </c>
      <c r="I23" s="3">
        <v>5</v>
      </c>
      <c r="J23" s="4">
        <v>1.505706628120577E-4</v>
      </c>
      <c r="K23" s="10">
        <v>1E-4</v>
      </c>
      <c r="L23" s="116">
        <v>90.3566</v>
      </c>
      <c r="N23" s="6"/>
      <c r="O23" s="6"/>
    </row>
    <row r="24" spans="1:15">
      <c r="A24" s="6" t="s">
        <v>446</v>
      </c>
      <c r="B24" s="7" t="s">
        <v>574</v>
      </c>
      <c r="E24" s="23">
        <v>0</v>
      </c>
      <c r="F24" s="4">
        <v>0</v>
      </c>
      <c r="G24" s="3">
        <v>80</v>
      </c>
      <c r="H24" s="4">
        <v>1.994515083520319E-2</v>
      </c>
      <c r="I24" s="3">
        <v>288</v>
      </c>
      <c r="J24" s="4">
        <v>8.6728701779745232E-3</v>
      </c>
      <c r="K24" s="10">
        <v>9.4999999999999998E-3</v>
      </c>
      <c r="L24" s="116">
        <v>8583.8770000000004</v>
      </c>
      <c r="N24" s="6"/>
      <c r="O24" s="6"/>
    </row>
    <row r="25" spans="1:15" ht="24" customHeight="1">
      <c r="A25" s="6" t="s">
        <v>447</v>
      </c>
      <c r="B25" s="12" t="s">
        <v>448</v>
      </c>
      <c r="C25" s="27">
        <v>120</v>
      </c>
      <c r="D25" s="27">
        <v>26</v>
      </c>
      <c r="E25" s="23">
        <v>146</v>
      </c>
      <c r="F25" s="4">
        <v>1.5698924731182794E-2</v>
      </c>
      <c r="G25" s="3">
        <v>17</v>
      </c>
      <c r="H25" s="4">
        <v>4.2383445524806782E-3</v>
      </c>
      <c r="I25" s="3">
        <v>200</v>
      </c>
      <c r="J25" s="4">
        <v>6.0228265124823077E-3</v>
      </c>
      <c r="K25" s="10">
        <v>8.6999999999999994E-3</v>
      </c>
      <c r="L25" s="116">
        <v>7861.0241999999998</v>
      </c>
      <c r="N25" s="6"/>
      <c r="O25" s="6"/>
    </row>
    <row r="26" spans="1:15">
      <c r="A26" s="6" t="s">
        <v>449</v>
      </c>
      <c r="B26" s="7" t="s">
        <v>450</v>
      </c>
      <c r="E26" s="23">
        <v>0</v>
      </c>
      <c r="F26" s="4">
        <v>0</v>
      </c>
      <c r="H26" s="4">
        <v>0</v>
      </c>
      <c r="I26" s="3">
        <v>26</v>
      </c>
      <c r="J26" s="4">
        <v>7.8296744662270006E-4</v>
      </c>
      <c r="K26" s="10">
        <v>2.9999999999999997E-4</v>
      </c>
      <c r="L26" s="116">
        <v>271.06979999999999</v>
      </c>
      <c r="N26" s="6"/>
      <c r="O26" s="6"/>
    </row>
    <row r="27" spans="1:15">
      <c r="A27" s="6" t="s">
        <v>451</v>
      </c>
      <c r="B27" s="7" t="s">
        <v>452</v>
      </c>
      <c r="E27" s="23">
        <v>0</v>
      </c>
      <c r="F27" s="4">
        <v>0</v>
      </c>
      <c r="H27" s="4">
        <v>0</v>
      </c>
      <c r="I27" s="3">
        <v>124</v>
      </c>
      <c r="J27" s="4">
        <v>3.7341524377390309E-3</v>
      </c>
      <c r="K27" s="10">
        <v>1.1999999999999999E-3</v>
      </c>
      <c r="L27" s="116">
        <v>1084.2791999999999</v>
      </c>
      <c r="N27" s="6"/>
      <c r="O27" s="6"/>
    </row>
    <row r="28" spans="1:15">
      <c r="A28" s="32" t="s">
        <v>453</v>
      </c>
      <c r="B28" s="31"/>
      <c r="C28" s="30">
        <v>160</v>
      </c>
      <c r="D28" s="30">
        <v>53</v>
      </c>
      <c r="E28" s="30">
        <v>213</v>
      </c>
      <c r="F28" s="130">
        <v>2.2903225806451613E-2</v>
      </c>
      <c r="G28" s="30">
        <v>364</v>
      </c>
      <c r="H28" s="130">
        <v>9.0750436300174528E-2</v>
      </c>
      <c r="I28" s="30">
        <v>2446</v>
      </c>
      <c r="J28" s="130">
        <v>7.3659168247658627E-2</v>
      </c>
      <c r="K28" s="130">
        <v>6.2600000000000003E-2</v>
      </c>
      <c r="L28" s="132">
        <v>56563.231599999992</v>
      </c>
      <c r="N28" s="6"/>
      <c r="O28" s="6"/>
    </row>
  </sheetData>
  <pageMargins left="0.37" right="0.75" top="0.41" bottom="0.39" header="0.31" footer="0.21"/>
  <pageSetup scale="73" fitToHeight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19"/>
  <sheetViews>
    <sheetView zoomScale="90" zoomScaleNormal="90" workbookViewId="0">
      <pane xSplit="1" ySplit="4" topLeftCell="B280" activePane="bottomRight" state="frozen"/>
      <selection sqref="A1:XFD1048576"/>
      <selection pane="topRight" sqref="A1:XFD1048576"/>
      <selection pane="bottomLeft" sqref="A1:XFD1048576"/>
      <selection pane="bottomRight" activeCell="F47" sqref="F47"/>
    </sheetView>
  </sheetViews>
  <sheetFormatPr defaultColWidth="8.88671875" defaultRowHeight="13.2"/>
  <cols>
    <col min="1" max="1" width="49.33203125" style="6" bestFit="1" customWidth="1"/>
    <col min="2" max="2" width="19.109375" style="7" customWidth="1"/>
    <col min="3" max="3" width="6" style="25" customWidth="1"/>
    <col min="4" max="4" width="5.88671875" style="25" customWidth="1"/>
    <col min="5" max="5" width="9.109375" style="22" customWidth="1"/>
    <col min="6" max="6" width="9.109375" style="4" customWidth="1"/>
    <col min="7" max="7" width="17.44140625" style="3" bestFit="1" customWidth="1"/>
    <col min="8" max="8" width="9.109375" style="4" customWidth="1"/>
    <col min="9" max="9" width="9.109375" style="3" customWidth="1"/>
    <col min="10" max="10" width="9.109375" style="4" customWidth="1"/>
    <col min="11" max="11" width="12.6640625" style="5" customWidth="1"/>
    <col min="12" max="12" width="10.5546875" style="1" bestFit="1" customWidth="1"/>
    <col min="13" max="13" width="3.44140625" style="1" customWidth="1"/>
    <col min="14" max="14" width="16.6640625" style="6" customWidth="1"/>
    <col min="15" max="15" width="12" style="6" bestFit="1" customWidth="1"/>
    <col min="16" max="16384" width="8.88671875" style="6"/>
  </cols>
  <sheetData>
    <row r="1" spans="1:16">
      <c r="A1" s="1" t="s">
        <v>0</v>
      </c>
      <c r="B1" s="2"/>
      <c r="C1" s="24"/>
      <c r="D1" s="24"/>
      <c r="L1" s="72"/>
      <c r="M1" s="73"/>
      <c r="N1" s="73"/>
      <c r="O1" s="141" t="s">
        <v>1</v>
      </c>
      <c r="P1" s="75"/>
    </row>
    <row r="2" spans="1:16">
      <c r="A2" s="1" t="s">
        <v>612</v>
      </c>
      <c r="B2" s="2"/>
      <c r="C2" s="24"/>
      <c r="D2" s="24"/>
      <c r="L2" s="72"/>
      <c r="M2" s="73"/>
      <c r="N2" s="73"/>
      <c r="O2" s="141"/>
      <c r="P2" s="75"/>
    </row>
    <row r="3" spans="1:16">
      <c r="A3" s="3" t="s">
        <v>589</v>
      </c>
      <c r="L3" s="74"/>
      <c r="M3" s="73"/>
      <c r="N3" s="75"/>
      <c r="O3" s="8" t="s">
        <v>605</v>
      </c>
      <c r="P3" s="75"/>
    </row>
    <row r="4" spans="1:16" s="35" customFormat="1" ht="39.6">
      <c r="A4" s="36" t="s">
        <v>3</v>
      </c>
      <c r="B4" s="37" t="s">
        <v>4</v>
      </c>
      <c r="C4" s="38" t="s">
        <v>561</v>
      </c>
      <c r="D4" s="38" t="s">
        <v>562</v>
      </c>
      <c r="E4" s="39" t="s">
        <v>606</v>
      </c>
      <c r="F4" s="40" t="s">
        <v>607</v>
      </c>
      <c r="G4" s="41" t="s">
        <v>608</v>
      </c>
      <c r="H4" s="40" t="s">
        <v>609</v>
      </c>
      <c r="I4" s="41" t="s">
        <v>610</v>
      </c>
      <c r="J4" s="40" t="s">
        <v>607</v>
      </c>
      <c r="K4" s="42" t="s">
        <v>611</v>
      </c>
      <c r="L4" s="131">
        <v>903566</v>
      </c>
      <c r="N4" s="6" t="s">
        <v>2</v>
      </c>
      <c r="O4" s="33" t="s">
        <v>6</v>
      </c>
    </row>
    <row r="5" spans="1:16">
      <c r="A5" s="1" t="s">
        <v>508</v>
      </c>
      <c r="B5" s="2"/>
      <c r="C5" s="24"/>
      <c r="D5" s="24"/>
      <c r="K5" s="1"/>
      <c r="L5" s="116"/>
      <c r="M5" s="6"/>
    </row>
    <row r="6" spans="1:16">
      <c r="A6" s="6" t="s">
        <v>547</v>
      </c>
      <c r="B6" s="7" t="s">
        <v>15</v>
      </c>
      <c r="E6" s="23">
        <v>0</v>
      </c>
      <c r="F6" s="4">
        <v>0</v>
      </c>
      <c r="G6" s="3">
        <v>5</v>
      </c>
      <c r="H6" s="4">
        <v>1.2465719272001994E-3</v>
      </c>
      <c r="I6" s="3">
        <v>35</v>
      </c>
      <c r="J6" s="4">
        <v>1.0539946396844039E-3</v>
      </c>
      <c r="K6" s="10">
        <v>8.0000000000000004E-4</v>
      </c>
      <c r="L6" s="116">
        <v>722.8528</v>
      </c>
      <c r="M6" s="6"/>
    </row>
    <row r="7" spans="1:16">
      <c r="A7" s="6" t="s">
        <v>16</v>
      </c>
      <c r="B7" s="7" t="s">
        <v>17</v>
      </c>
      <c r="E7" s="23">
        <v>0</v>
      </c>
      <c r="F7" s="4">
        <v>0</v>
      </c>
      <c r="G7" s="3">
        <v>1</v>
      </c>
      <c r="H7" s="4">
        <v>2.493143854400399E-4</v>
      </c>
      <c r="I7" s="3">
        <v>17</v>
      </c>
      <c r="J7" s="4">
        <v>5.1194025356099621E-4</v>
      </c>
      <c r="K7" s="10">
        <v>2.9999999999999997E-4</v>
      </c>
      <c r="L7" s="116">
        <v>271.06979999999999</v>
      </c>
      <c r="M7" s="6"/>
    </row>
    <row r="8" spans="1:16">
      <c r="A8" s="6" t="s">
        <v>18</v>
      </c>
      <c r="B8" s="7" t="s">
        <v>19</v>
      </c>
      <c r="C8" s="25">
        <v>1</v>
      </c>
      <c r="D8" s="25">
        <v>1</v>
      </c>
      <c r="E8" s="23">
        <v>2</v>
      </c>
      <c r="F8" s="4">
        <v>2.1505376344086021E-4</v>
      </c>
      <c r="G8" s="3">
        <v>18</v>
      </c>
      <c r="H8" s="4">
        <v>4.4876589379207179E-3</v>
      </c>
      <c r="I8" s="3">
        <v>32</v>
      </c>
      <c r="J8" s="4">
        <v>9.6365224199716922E-4</v>
      </c>
      <c r="K8" s="10">
        <v>1.9E-3</v>
      </c>
      <c r="L8" s="116">
        <v>1716.7754</v>
      </c>
      <c r="M8" s="6"/>
    </row>
    <row r="9" spans="1:16">
      <c r="A9" s="6" t="s">
        <v>20</v>
      </c>
      <c r="B9" s="7" t="s">
        <v>21</v>
      </c>
      <c r="E9" s="23">
        <v>0</v>
      </c>
      <c r="F9" s="4">
        <v>0</v>
      </c>
      <c r="G9" s="3">
        <v>6</v>
      </c>
      <c r="H9" s="4">
        <v>1.4958863126402393E-3</v>
      </c>
      <c r="I9" s="3">
        <v>543</v>
      </c>
      <c r="J9" s="4">
        <v>1.6351973981389465E-2</v>
      </c>
      <c r="K9" s="10">
        <v>5.8999999999999999E-3</v>
      </c>
      <c r="L9" s="116">
        <v>5331.0393999999997</v>
      </c>
      <c r="M9" s="6"/>
    </row>
    <row r="10" spans="1:16">
      <c r="A10" s="6" t="s">
        <v>22</v>
      </c>
      <c r="B10" s="7" t="s">
        <v>23</v>
      </c>
      <c r="E10" s="23">
        <v>0</v>
      </c>
      <c r="F10" s="4">
        <v>0</v>
      </c>
      <c r="H10" s="4">
        <v>0</v>
      </c>
      <c r="I10" s="3">
        <v>67</v>
      </c>
      <c r="J10" s="4">
        <v>2.0176468816815733E-3</v>
      </c>
      <c r="K10" s="10">
        <v>6.9999999999999999E-4</v>
      </c>
      <c r="L10" s="116">
        <v>632.49620000000004</v>
      </c>
      <c r="M10" s="6"/>
    </row>
    <row r="11" spans="1:16" s="3" customFormat="1">
      <c r="A11" s="3" t="s">
        <v>539</v>
      </c>
      <c r="B11" s="13" t="s">
        <v>538</v>
      </c>
      <c r="C11" s="26"/>
      <c r="D11" s="26"/>
      <c r="E11" s="23">
        <v>0</v>
      </c>
      <c r="F11" s="4"/>
      <c r="G11" s="3">
        <v>10</v>
      </c>
      <c r="H11" s="4">
        <v>2.4931438544003987E-3</v>
      </c>
      <c r="I11" s="3">
        <v>46</v>
      </c>
      <c r="J11" s="4">
        <v>1.3852500978709307E-3</v>
      </c>
      <c r="K11" s="10">
        <v>1.2999999999999999E-3</v>
      </c>
      <c r="L11" s="116">
        <v>1174.6358</v>
      </c>
      <c r="M11" s="9"/>
      <c r="N11" s="10"/>
      <c r="O11" s="11"/>
    </row>
    <row r="12" spans="1:16">
      <c r="A12" s="3" t="s">
        <v>534</v>
      </c>
      <c r="B12" s="7" t="s">
        <v>32</v>
      </c>
      <c r="E12" s="23">
        <v>0</v>
      </c>
      <c r="F12" s="4">
        <v>0</v>
      </c>
      <c r="G12" s="3">
        <v>11</v>
      </c>
      <c r="H12" s="4">
        <v>2.7424582398404389E-3</v>
      </c>
      <c r="I12" s="3">
        <v>33</v>
      </c>
      <c r="J12" s="4">
        <v>9.9376637455958071E-4</v>
      </c>
      <c r="K12" s="10">
        <v>1.1999999999999999E-3</v>
      </c>
      <c r="L12" s="116">
        <v>1084.2791999999999</v>
      </c>
      <c r="M12" s="6"/>
    </row>
    <row r="13" spans="1:16">
      <c r="A13" s="3" t="s">
        <v>553</v>
      </c>
      <c r="B13" s="7" t="s">
        <v>554</v>
      </c>
      <c r="E13" s="23">
        <v>0</v>
      </c>
      <c r="F13" s="4">
        <v>0</v>
      </c>
      <c r="H13" s="4">
        <v>0</v>
      </c>
      <c r="I13" s="3">
        <v>2</v>
      </c>
      <c r="J13" s="4">
        <v>6.0228265124823076E-5</v>
      </c>
      <c r="K13" s="10">
        <v>0</v>
      </c>
      <c r="L13" s="116">
        <v>0</v>
      </c>
      <c r="M13" s="6"/>
    </row>
    <row r="14" spans="1:16">
      <c r="A14" s="6" t="s">
        <v>552</v>
      </c>
      <c r="B14" s="7" t="s">
        <v>507</v>
      </c>
      <c r="E14" s="23">
        <v>0</v>
      </c>
      <c r="F14" s="4">
        <v>0</v>
      </c>
      <c r="G14" s="3">
        <v>6</v>
      </c>
      <c r="H14" s="4">
        <v>1.4958863126402393E-3</v>
      </c>
      <c r="I14" s="3">
        <v>9</v>
      </c>
      <c r="J14" s="4">
        <v>2.7102719306170385E-4</v>
      </c>
      <c r="K14" s="10">
        <v>5.9999999999999995E-4</v>
      </c>
      <c r="L14" s="116">
        <v>542.13959999999997</v>
      </c>
      <c r="M14" s="6"/>
    </row>
    <row r="15" spans="1:16">
      <c r="A15" s="3" t="s">
        <v>559</v>
      </c>
      <c r="B15" s="7" t="s">
        <v>560</v>
      </c>
      <c r="E15" s="23">
        <v>0</v>
      </c>
      <c r="F15" s="4">
        <v>0</v>
      </c>
      <c r="H15" s="4">
        <v>0</v>
      </c>
      <c r="I15" s="3">
        <v>4</v>
      </c>
      <c r="J15" s="4">
        <v>1.2045653024964615E-4</v>
      </c>
      <c r="K15" s="10">
        <v>0</v>
      </c>
      <c r="L15" s="116">
        <v>0</v>
      </c>
      <c r="M15" s="6"/>
    </row>
    <row r="16" spans="1:16">
      <c r="A16" s="6" t="s">
        <v>546</v>
      </c>
      <c r="B16" s="7" t="s">
        <v>39</v>
      </c>
      <c r="E16" s="23">
        <v>0</v>
      </c>
      <c r="F16" s="4">
        <v>0</v>
      </c>
      <c r="H16" s="4">
        <v>0</v>
      </c>
      <c r="I16" s="3">
        <v>20</v>
      </c>
      <c r="J16" s="4">
        <v>6.0228265124823079E-4</v>
      </c>
      <c r="K16" s="10">
        <v>2.0000000000000001E-4</v>
      </c>
      <c r="L16" s="116">
        <v>180.7132</v>
      </c>
      <c r="M16" s="6"/>
    </row>
    <row r="17" spans="1:14">
      <c r="A17" s="32" t="s">
        <v>530</v>
      </c>
      <c r="B17" s="31"/>
      <c r="C17" s="30">
        <v>1</v>
      </c>
      <c r="D17" s="30">
        <v>1</v>
      </c>
      <c r="E17" s="30">
        <v>2</v>
      </c>
      <c r="F17" s="130">
        <v>2.1505376344086021E-4</v>
      </c>
      <c r="G17" s="30">
        <v>57</v>
      </c>
      <c r="H17" s="130">
        <v>1.4210919970082274E-2</v>
      </c>
      <c r="I17" s="30">
        <v>808</v>
      </c>
      <c r="J17" s="130">
        <v>2.433221911042853E-2</v>
      </c>
      <c r="K17" s="130">
        <v>1.29E-2</v>
      </c>
      <c r="L17" s="132">
        <v>11656.001400000001</v>
      </c>
      <c r="M17" s="6"/>
    </row>
    <row r="18" spans="1:14">
      <c r="A18" s="1" t="s">
        <v>7</v>
      </c>
      <c r="B18" s="2"/>
      <c r="C18" s="24"/>
      <c r="D18" s="24"/>
      <c r="K18" s="10"/>
      <c r="L18" s="116"/>
      <c r="M18" s="6"/>
    </row>
    <row r="19" spans="1:14">
      <c r="A19" s="6" t="s">
        <v>9</v>
      </c>
      <c r="B19" s="7" t="s">
        <v>10</v>
      </c>
      <c r="C19" s="25">
        <v>1</v>
      </c>
      <c r="D19" s="25">
        <v>1</v>
      </c>
      <c r="E19" s="23">
        <v>2</v>
      </c>
      <c r="F19" s="4">
        <v>2.1505376344086021E-4</v>
      </c>
      <c r="G19" s="3">
        <v>3</v>
      </c>
      <c r="H19" s="4">
        <v>7.4794315632011965E-4</v>
      </c>
      <c r="I19" s="3">
        <v>13</v>
      </c>
      <c r="J19" s="4">
        <v>3.9148372331135003E-4</v>
      </c>
      <c r="K19" s="10">
        <v>5.0000000000000001E-4</v>
      </c>
      <c r="L19" s="116">
        <v>451.78300000000002</v>
      </c>
      <c r="M19" s="6"/>
    </row>
    <row r="20" spans="1:14">
      <c r="A20" s="6" t="s">
        <v>600</v>
      </c>
      <c r="B20" s="7" t="s">
        <v>601</v>
      </c>
      <c r="E20" s="23">
        <v>0</v>
      </c>
      <c r="F20" s="4">
        <v>0</v>
      </c>
      <c r="H20" s="4">
        <v>0</v>
      </c>
      <c r="I20" s="3">
        <v>12</v>
      </c>
      <c r="J20" s="4">
        <v>3.6136959074893848E-4</v>
      </c>
      <c r="K20" s="10">
        <v>1E-4</v>
      </c>
      <c r="L20" s="116">
        <v>90.3566</v>
      </c>
      <c r="M20" s="6"/>
    </row>
    <row r="21" spans="1:14">
      <c r="A21" s="3" t="s">
        <v>510</v>
      </c>
      <c r="B21" s="7" t="s">
        <v>580</v>
      </c>
      <c r="C21" s="25">
        <v>3</v>
      </c>
      <c r="D21" s="25">
        <v>3</v>
      </c>
      <c r="E21" s="23">
        <v>6</v>
      </c>
      <c r="F21" s="4">
        <v>6.4516129032258064E-4</v>
      </c>
      <c r="G21" s="3">
        <v>15</v>
      </c>
      <c r="H21" s="4">
        <v>3.7397157816005983E-3</v>
      </c>
      <c r="I21" s="3">
        <v>49</v>
      </c>
      <c r="J21" s="4">
        <v>1.4755924955581654E-3</v>
      </c>
      <c r="K21" s="10">
        <v>2E-3</v>
      </c>
      <c r="L21" s="116">
        <v>1807.1320000000001</v>
      </c>
      <c r="M21" s="6"/>
      <c r="N21" s="6">
        <v>706204</v>
      </c>
    </row>
    <row r="22" spans="1:14">
      <c r="A22" s="3" t="s">
        <v>532</v>
      </c>
      <c r="B22" s="7" t="s">
        <v>37</v>
      </c>
      <c r="E22" s="23">
        <v>0</v>
      </c>
      <c r="F22" s="4">
        <v>0</v>
      </c>
      <c r="H22" s="4">
        <v>0</v>
      </c>
      <c r="I22" s="3">
        <v>1</v>
      </c>
      <c r="J22" s="4">
        <v>3.0114132562411538E-5</v>
      </c>
      <c r="K22" s="10">
        <v>0</v>
      </c>
      <c r="L22" s="116">
        <v>0</v>
      </c>
      <c r="M22" s="6"/>
    </row>
    <row r="23" spans="1:14">
      <c r="A23" s="3" t="s">
        <v>513</v>
      </c>
      <c r="B23" s="13" t="s">
        <v>520</v>
      </c>
      <c r="C23" s="26"/>
      <c r="D23" s="26"/>
      <c r="E23" s="23">
        <v>0</v>
      </c>
      <c r="F23" s="4">
        <v>0</v>
      </c>
      <c r="G23" s="3">
        <v>36</v>
      </c>
      <c r="H23" s="4">
        <v>8.9753178758414359E-3</v>
      </c>
      <c r="I23" s="3">
        <v>20</v>
      </c>
      <c r="J23" s="4">
        <v>6.0228265124823079E-4</v>
      </c>
      <c r="K23" s="10">
        <v>3.2000000000000002E-3</v>
      </c>
      <c r="L23" s="116">
        <v>2891.4112</v>
      </c>
      <c r="M23" s="6"/>
      <c r="N23" s="6">
        <v>706202</v>
      </c>
    </row>
    <row r="24" spans="1:14">
      <c r="A24" s="3" t="s">
        <v>518</v>
      </c>
      <c r="B24" s="13" t="s">
        <v>519</v>
      </c>
      <c r="C24" s="26"/>
      <c r="D24" s="26"/>
      <c r="E24" s="23">
        <v>0</v>
      </c>
      <c r="F24" s="4">
        <v>0</v>
      </c>
      <c r="H24" s="4">
        <v>0</v>
      </c>
      <c r="I24" s="3">
        <v>54</v>
      </c>
      <c r="J24" s="4">
        <v>1.6261631583702231E-3</v>
      </c>
      <c r="K24" s="10">
        <v>5.0000000000000001E-4</v>
      </c>
      <c r="L24" s="116">
        <v>451.78300000000002</v>
      </c>
      <c r="M24" s="6"/>
    </row>
    <row r="25" spans="1:14">
      <c r="A25" s="3" t="s">
        <v>512</v>
      </c>
      <c r="B25" s="7" t="s">
        <v>14</v>
      </c>
      <c r="E25" s="23">
        <v>0</v>
      </c>
      <c r="F25" s="4">
        <v>0</v>
      </c>
      <c r="G25" s="3">
        <v>57</v>
      </c>
      <c r="H25" s="4">
        <v>1.4210919970082274E-2</v>
      </c>
      <c r="I25" s="3">
        <v>160</v>
      </c>
      <c r="J25" s="4">
        <v>4.8182612099858463E-3</v>
      </c>
      <c r="K25" s="10">
        <v>6.3E-3</v>
      </c>
      <c r="L25" s="116">
        <v>5692.4657999999999</v>
      </c>
      <c r="M25" s="6"/>
      <c r="N25" s="6">
        <v>706203</v>
      </c>
    </row>
    <row r="26" spans="1:14">
      <c r="A26" s="3" t="s">
        <v>511</v>
      </c>
      <c r="B26" s="7" t="s">
        <v>35</v>
      </c>
      <c r="C26" s="25">
        <v>12</v>
      </c>
      <c r="D26" s="25">
        <v>566</v>
      </c>
      <c r="E26" s="23">
        <v>578</v>
      </c>
      <c r="F26" s="4">
        <v>6.2150537634408601E-2</v>
      </c>
      <c r="G26" s="3">
        <v>201</v>
      </c>
      <c r="H26" s="4">
        <v>5.0112191473448017E-2</v>
      </c>
      <c r="I26" s="3">
        <v>343</v>
      </c>
      <c r="J26" s="4">
        <v>1.0329147468907158E-2</v>
      </c>
      <c r="K26" s="10">
        <v>4.0899999999999999E-2</v>
      </c>
      <c r="L26" s="116">
        <v>36955.849399999999</v>
      </c>
      <c r="M26" s="6"/>
      <c r="N26" s="6">
        <v>706400</v>
      </c>
    </row>
    <row r="27" spans="1:14">
      <c r="A27" s="3" t="s">
        <v>516</v>
      </c>
      <c r="B27" s="7" t="s">
        <v>467</v>
      </c>
      <c r="C27" s="25">
        <v>1</v>
      </c>
      <c r="D27" s="25">
        <v>1</v>
      </c>
      <c r="E27" s="23">
        <v>2</v>
      </c>
      <c r="F27" s="4">
        <v>2.1505376344086021E-4</v>
      </c>
      <c r="G27" s="3">
        <v>24</v>
      </c>
      <c r="H27" s="4">
        <v>5.9835452505609572E-3</v>
      </c>
      <c r="I27" s="3">
        <v>113</v>
      </c>
      <c r="J27" s="4">
        <v>3.4028969795525041E-3</v>
      </c>
      <c r="K27" s="10">
        <v>3.2000000000000002E-3</v>
      </c>
      <c r="L27" s="116">
        <v>2891.4112</v>
      </c>
      <c r="M27" s="6"/>
      <c r="N27" s="6">
        <v>706207</v>
      </c>
    </row>
    <row r="28" spans="1:14">
      <c r="A28" s="3" t="s">
        <v>509</v>
      </c>
      <c r="B28" s="7" t="s">
        <v>36</v>
      </c>
      <c r="E28" s="23">
        <v>0</v>
      </c>
      <c r="F28" s="4">
        <v>0</v>
      </c>
      <c r="G28" s="3">
        <v>2</v>
      </c>
      <c r="H28" s="4">
        <v>4.9862877088007981E-4</v>
      </c>
      <c r="I28" s="3">
        <v>3</v>
      </c>
      <c r="J28" s="4">
        <v>9.0342397687234621E-5</v>
      </c>
      <c r="K28" s="10">
        <v>2.0000000000000001E-4</v>
      </c>
      <c r="L28" s="116">
        <v>180.7132</v>
      </c>
      <c r="M28" s="6"/>
    </row>
    <row r="29" spans="1:14">
      <c r="A29" s="3" t="s">
        <v>514</v>
      </c>
      <c r="B29" s="7" t="s">
        <v>579</v>
      </c>
      <c r="C29" s="25">
        <v>56</v>
      </c>
      <c r="D29" s="25">
        <v>55</v>
      </c>
      <c r="E29" s="23">
        <v>111</v>
      </c>
      <c r="F29" s="4">
        <v>1.1935483870967743E-2</v>
      </c>
      <c r="G29" s="3">
        <v>3</v>
      </c>
      <c r="H29" s="4">
        <v>7.4794315632011965E-4</v>
      </c>
      <c r="I29" s="3">
        <v>394</v>
      </c>
      <c r="J29" s="4">
        <v>1.1864968229590147E-2</v>
      </c>
      <c r="K29" s="10">
        <v>8.2000000000000007E-3</v>
      </c>
      <c r="L29" s="116">
        <v>7409.2412000000004</v>
      </c>
      <c r="M29" s="6"/>
      <c r="N29" s="6">
        <v>706204</v>
      </c>
    </row>
    <row r="30" spans="1:14">
      <c r="A30" s="6" t="s">
        <v>500</v>
      </c>
      <c r="B30" s="7" t="s">
        <v>53</v>
      </c>
      <c r="E30" s="23">
        <v>0</v>
      </c>
      <c r="F30" s="4">
        <v>0</v>
      </c>
      <c r="H30" s="4">
        <v>0</v>
      </c>
      <c r="I30" s="3">
        <v>37</v>
      </c>
      <c r="J30" s="4">
        <v>1.1142229048092269E-3</v>
      </c>
      <c r="K30" s="10">
        <v>4.0000000000000002E-4</v>
      </c>
      <c r="L30" s="116">
        <v>361.4264</v>
      </c>
      <c r="M30" s="6"/>
    </row>
    <row r="31" spans="1:14">
      <c r="A31" s="6" t="s">
        <v>12</v>
      </c>
      <c r="B31" s="7" t="s">
        <v>13</v>
      </c>
      <c r="E31" s="23">
        <v>0</v>
      </c>
      <c r="F31" s="4">
        <v>0</v>
      </c>
      <c r="G31" s="3">
        <v>11</v>
      </c>
      <c r="H31" s="4">
        <v>2.7424582398404389E-3</v>
      </c>
      <c r="I31" s="3">
        <v>60</v>
      </c>
      <c r="J31" s="4">
        <v>1.8068479537446925E-3</v>
      </c>
      <c r="K31" s="10">
        <v>1.5E-3</v>
      </c>
      <c r="L31" s="116">
        <v>1355.3489999999999</v>
      </c>
      <c r="M31" s="6"/>
    </row>
    <row r="32" spans="1:14">
      <c r="A32" s="3" t="s">
        <v>524</v>
      </c>
      <c r="B32" s="7" t="s">
        <v>8</v>
      </c>
      <c r="E32" s="23">
        <v>0</v>
      </c>
      <c r="F32" s="4">
        <v>0</v>
      </c>
      <c r="G32" s="3">
        <v>39</v>
      </c>
      <c r="H32" s="4">
        <v>9.7232610321615551E-3</v>
      </c>
      <c r="I32" s="3">
        <v>72</v>
      </c>
      <c r="J32" s="4">
        <v>2.1682175444936308E-3</v>
      </c>
      <c r="K32" s="10">
        <v>4.0000000000000001E-3</v>
      </c>
      <c r="L32" s="116">
        <v>3614.2640000000001</v>
      </c>
      <c r="M32" s="6"/>
    </row>
    <row r="33" spans="1:13">
      <c r="A33" s="3" t="s">
        <v>533</v>
      </c>
      <c r="B33" s="7" t="s">
        <v>30</v>
      </c>
      <c r="C33" s="25">
        <v>10</v>
      </c>
      <c r="D33" s="25">
        <v>7</v>
      </c>
      <c r="E33" s="23">
        <v>17</v>
      </c>
      <c r="F33" s="4">
        <v>1.8279569892473118E-3</v>
      </c>
      <c r="G33" s="3">
        <v>47</v>
      </c>
      <c r="H33" s="4">
        <v>1.1717776115681875E-2</v>
      </c>
      <c r="I33" s="3">
        <v>112</v>
      </c>
      <c r="J33" s="4">
        <v>3.3727828469900926E-3</v>
      </c>
      <c r="K33" s="10">
        <v>5.5999999999999999E-3</v>
      </c>
      <c r="L33" s="116">
        <v>5059.9696000000004</v>
      </c>
      <c r="M33" s="6"/>
    </row>
    <row r="34" spans="1:13">
      <c r="A34" s="3" t="s">
        <v>525</v>
      </c>
      <c r="B34" s="7" t="s">
        <v>26</v>
      </c>
      <c r="D34" s="25">
        <v>1</v>
      </c>
      <c r="E34" s="23">
        <v>1</v>
      </c>
      <c r="F34" s="4">
        <v>1.0752688172043011E-4</v>
      </c>
      <c r="G34" s="3">
        <v>4</v>
      </c>
      <c r="H34" s="4">
        <v>9.9725754176015961E-4</v>
      </c>
      <c r="I34" s="3">
        <v>182</v>
      </c>
      <c r="J34" s="4">
        <v>5.4807721263589E-3</v>
      </c>
      <c r="K34" s="10">
        <v>2.2000000000000001E-3</v>
      </c>
      <c r="L34" s="116">
        <v>1987.8452000000002</v>
      </c>
      <c r="M34" s="6"/>
    </row>
    <row r="35" spans="1:13">
      <c r="A35" s="3" t="s">
        <v>526</v>
      </c>
      <c r="B35" s="7" t="s">
        <v>33</v>
      </c>
      <c r="C35" s="25">
        <v>1</v>
      </c>
      <c r="D35" s="25">
        <v>1</v>
      </c>
      <c r="E35" s="23">
        <v>2</v>
      </c>
      <c r="F35" s="4">
        <v>2.1505376344086021E-4</v>
      </c>
      <c r="G35" s="3">
        <v>15</v>
      </c>
      <c r="H35" s="4">
        <v>3.7397157816005983E-3</v>
      </c>
      <c r="I35" s="3">
        <v>140</v>
      </c>
      <c r="J35" s="4">
        <v>4.2159785587376156E-3</v>
      </c>
      <c r="K35" s="10">
        <v>2.7000000000000001E-3</v>
      </c>
      <c r="L35" s="116">
        <v>2439.6282000000001</v>
      </c>
      <c r="M35" s="6"/>
    </row>
    <row r="36" spans="1:13">
      <c r="A36" s="6" t="s">
        <v>551</v>
      </c>
      <c r="B36" s="7" t="s">
        <v>34</v>
      </c>
      <c r="E36" s="23">
        <v>0</v>
      </c>
      <c r="F36" s="4">
        <v>0</v>
      </c>
      <c r="H36" s="4">
        <v>0</v>
      </c>
      <c r="I36" s="3">
        <v>27</v>
      </c>
      <c r="J36" s="4">
        <v>8.1308157918511155E-4</v>
      </c>
      <c r="K36" s="10">
        <v>2.9999999999999997E-4</v>
      </c>
      <c r="L36" s="116">
        <v>271.06979999999999</v>
      </c>
      <c r="M36" s="6"/>
    </row>
    <row r="37" spans="1:13">
      <c r="A37" s="3" t="s">
        <v>515</v>
      </c>
      <c r="B37" s="7" t="s">
        <v>11</v>
      </c>
      <c r="C37" s="25">
        <v>12</v>
      </c>
      <c r="D37" s="25">
        <v>11</v>
      </c>
      <c r="E37" s="23">
        <v>23</v>
      </c>
      <c r="F37" s="4">
        <v>2.4731182795698927E-3</v>
      </c>
      <c r="G37" s="3">
        <v>35</v>
      </c>
      <c r="H37" s="4">
        <v>8.7260034904013961E-3</v>
      </c>
      <c r="I37" s="3">
        <v>194</v>
      </c>
      <c r="J37" s="4">
        <v>5.8421417171078387E-3</v>
      </c>
      <c r="K37" s="10">
        <v>5.7000000000000002E-3</v>
      </c>
      <c r="L37" s="116">
        <v>5150.3262000000004</v>
      </c>
      <c r="M37" s="6"/>
    </row>
    <row r="38" spans="1:13">
      <c r="A38" s="3" t="s">
        <v>529</v>
      </c>
      <c r="B38" s="7" t="s">
        <v>38</v>
      </c>
      <c r="C38" s="25">
        <v>13</v>
      </c>
      <c r="E38" s="23">
        <v>13</v>
      </c>
      <c r="F38" s="4">
        <v>1.3978494623655914E-3</v>
      </c>
      <c r="G38" s="3">
        <v>24</v>
      </c>
      <c r="H38" s="4">
        <v>5.9835452505609572E-3</v>
      </c>
      <c r="I38" s="3">
        <v>243</v>
      </c>
      <c r="J38" s="4">
        <v>7.3177342126660039E-3</v>
      </c>
      <c r="K38" s="10">
        <v>4.8999999999999998E-3</v>
      </c>
      <c r="L38" s="116">
        <v>4427.4733999999999</v>
      </c>
      <c r="M38" s="6"/>
    </row>
    <row r="39" spans="1:13">
      <c r="A39" s="3" t="s">
        <v>527</v>
      </c>
      <c r="B39" s="7" t="s">
        <v>42</v>
      </c>
      <c r="E39" s="23">
        <v>0</v>
      </c>
      <c r="F39" s="4">
        <v>0</v>
      </c>
      <c r="G39" s="3">
        <v>16</v>
      </c>
      <c r="H39" s="4">
        <v>3.9890301670406384E-3</v>
      </c>
      <c r="I39" s="3">
        <v>50</v>
      </c>
      <c r="J39" s="4">
        <v>1.5057066281205769E-3</v>
      </c>
      <c r="K39" s="10">
        <v>1.8E-3</v>
      </c>
      <c r="L39" s="116">
        <v>1626.4187999999999</v>
      </c>
      <c r="M39" s="6"/>
    </row>
    <row r="40" spans="1:13">
      <c r="A40" s="3" t="s">
        <v>522</v>
      </c>
      <c r="B40" s="7" t="s">
        <v>27</v>
      </c>
      <c r="E40" s="23">
        <v>0</v>
      </c>
      <c r="F40" s="4">
        <v>0</v>
      </c>
      <c r="H40" s="4">
        <v>0</v>
      </c>
      <c r="I40" s="3">
        <v>2</v>
      </c>
      <c r="J40" s="4">
        <v>6.0228265124823076E-5</v>
      </c>
      <c r="K40" s="10">
        <v>0</v>
      </c>
      <c r="L40" s="116">
        <v>0</v>
      </c>
      <c r="M40" s="6"/>
    </row>
    <row r="41" spans="1:13">
      <c r="A41" s="6" t="s">
        <v>544</v>
      </c>
      <c r="B41" s="7" t="s">
        <v>469</v>
      </c>
      <c r="E41" s="23">
        <v>0</v>
      </c>
      <c r="F41" s="4">
        <v>0</v>
      </c>
      <c r="G41" s="3">
        <v>2</v>
      </c>
      <c r="H41" s="4">
        <v>4.9862877088007981E-4</v>
      </c>
      <c r="I41" s="3">
        <v>16</v>
      </c>
      <c r="J41" s="4">
        <v>4.8182612099858461E-4</v>
      </c>
      <c r="K41" s="10">
        <v>2.9999999999999997E-4</v>
      </c>
      <c r="L41" s="116">
        <v>271.06979999999999</v>
      </c>
      <c r="M41" s="6"/>
    </row>
    <row r="42" spans="1:13">
      <c r="A42" s="3" t="s">
        <v>521</v>
      </c>
      <c r="B42" s="7" t="s">
        <v>31</v>
      </c>
      <c r="C42" s="25">
        <v>3</v>
      </c>
      <c r="E42" s="23">
        <v>3</v>
      </c>
      <c r="F42" s="4">
        <v>3.2258064516129032E-4</v>
      </c>
      <c r="G42" s="3">
        <v>5</v>
      </c>
      <c r="H42" s="4">
        <v>1.2465719272001994E-3</v>
      </c>
      <c r="I42" s="3">
        <v>194</v>
      </c>
      <c r="J42" s="4">
        <v>5.8421417171078387E-3</v>
      </c>
      <c r="K42" s="10">
        <v>2.5000000000000001E-3</v>
      </c>
      <c r="L42" s="116">
        <v>2258.915</v>
      </c>
      <c r="M42" s="6"/>
    </row>
    <row r="43" spans="1:13">
      <c r="A43" s="32" t="s">
        <v>43</v>
      </c>
      <c r="B43" s="31"/>
      <c r="C43" s="30">
        <v>112</v>
      </c>
      <c r="D43" s="30">
        <v>646</v>
      </c>
      <c r="E43" s="30">
        <v>758</v>
      </c>
      <c r="F43" s="130">
        <v>8.1505376344086014E-2</v>
      </c>
      <c r="G43" s="30">
        <v>539</v>
      </c>
      <c r="H43" s="130">
        <v>0.13438045375218152</v>
      </c>
      <c r="I43" s="30">
        <v>2491</v>
      </c>
      <c r="J43" s="130">
        <v>7.5014304212967148E-2</v>
      </c>
      <c r="K43" s="130">
        <v>9.6999999999999975E-2</v>
      </c>
      <c r="L43" s="132">
        <v>87645.902000000002</v>
      </c>
      <c r="M43" s="6"/>
    </row>
    <row r="44" spans="1:13">
      <c r="A44" s="1" t="s">
        <v>44</v>
      </c>
      <c r="B44" s="2"/>
      <c r="C44" s="24"/>
      <c r="D44" s="24"/>
      <c r="K44" s="10"/>
      <c r="L44" s="116"/>
      <c r="M44" s="6"/>
    </row>
    <row r="45" spans="1:13">
      <c r="A45" s="6" t="s">
        <v>45</v>
      </c>
      <c r="B45" s="7" t="s">
        <v>46</v>
      </c>
      <c r="C45" s="25">
        <v>15</v>
      </c>
      <c r="D45" s="25">
        <v>7</v>
      </c>
      <c r="E45" s="23">
        <v>22</v>
      </c>
      <c r="F45" s="4">
        <v>2.3655913978494624E-3</v>
      </c>
      <c r="G45" s="3">
        <v>6</v>
      </c>
      <c r="H45" s="4">
        <v>1.4958863126402393E-3</v>
      </c>
      <c r="I45" s="3">
        <v>25</v>
      </c>
      <c r="J45" s="4">
        <v>7.5285331406028846E-4</v>
      </c>
      <c r="K45" s="10">
        <v>1.5E-3</v>
      </c>
      <c r="L45" s="116">
        <v>1355.3489999999999</v>
      </c>
      <c r="M45" s="6"/>
    </row>
    <row r="46" spans="1:13">
      <c r="A46" s="6" t="s">
        <v>47</v>
      </c>
      <c r="B46" s="7" t="s">
        <v>48</v>
      </c>
      <c r="E46" s="23">
        <v>0</v>
      </c>
      <c r="F46" s="4">
        <v>0</v>
      </c>
      <c r="G46" s="3">
        <v>12</v>
      </c>
      <c r="H46" s="4">
        <v>2.9917726252804786E-3</v>
      </c>
      <c r="I46" s="3">
        <v>125</v>
      </c>
      <c r="J46" s="4">
        <v>3.7642665703014424E-3</v>
      </c>
      <c r="K46" s="10">
        <v>2.3E-3</v>
      </c>
      <c r="L46" s="116">
        <v>2078.2017999999998</v>
      </c>
      <c r="M46" s="6"/>
    </row>
    <row r="47" spans="1:13">
      <c r="A47" s="6" t="s">
        <v>49</v>
      </c>
      <c r="B47" s="7" t="s">
        <v>50</v>
      </c>
      <c r="E47" s="23">
        <v>0</v>
      </c>
      <c r="F47" s="4">
        <v>0</v>
      </c>
      <c r="G47" s="3">
        <v>34</v>
      </c>
      <c r="H47" s="4">
        <v>8.4766891049613564E-3</v>
      </c>
      <c r="I47" s="3">
        <v>134</v>
      </c>
      <c r="J47" s="4">
        <v>4.0352937633631467E-3</v>
      </c>
      <c r="K47" s="10">
        <v>4.1999999999999997E-3</v>
      </c>
      <c r="L47" s="116">
        <v>3794.9771999999998</v>
      </c>
      <c r="M47" s="6"/>
    </row>
    <row r="48" spans="1:13">
      <c r="A48" s="6" t="s">
        <v>12</v>
      </c>
      <c r="B48" s="12" t="s">
        <v>465</v>
      </c>
      <c r="C48" s="27"/>
      <c r="D48" s="27"/>
      <c r="E48" s="23">
        <v>0</v>
      </c>
      <c r="F48" s="4">
        <v>0</v>
      </c>
      <c r="G48" s="3">
        <v>5</v>
      </c>
      <c r="H48" s="4">
        <v>1.2465719272001994E-3</v>
      </c>
      <c r="I48" s="3">
        <v>132</v>
      </c>
      <c r="J48" s="4">
        <v>3.9750654982383228E-3</v>
      </c>
      <c r="K48" s="10">
        <v>1.6999999999999999E-3</v>
      </c>
      <c r="L48" s="116">
        <v>1536.0621999999998</v>
      </c>
      <c r="M48" s="6"/>
    </row>
    <row r="49" spans="1:13">
      <c r="A49" s="6" t="s">
        <v>51</v>
      </c>
      <c r="B49" s="7" t="s">
        <v>52</v>
      </c>
      <c r="E49" s="23">
        <v>0</v>
      </c>
      <c r="F49" s="4">
        <v>0</v>
      </c>
      <c r="G49" s="3">
        <v>100</v>
      </c>
      <c r="H49" s="4">
        <v>2.4931438544003988E-2</v>
      </c>
      <c r="I49" s="3">
        <v>690</v>
      </c>
      <c r="J49" s="4">
        <v>2.0778751468063964E-2</v>
      </c>
      <c r="K49" s="10">
        <v>1.52E-2</v>
      </c>
      <c r="L49" s="116">
        <v>13734.2032</v>
      </c>
      <c r="M49" s="6"/>
    </row>
    <row r="50" spans="1:13">
      <c r="A50" s="6" t="s">
        <v>54</v>
      </c>
      <c r="B50" s="7" t="s">
        <v>55</v>
      </c>
      <c r="C50" s="25">
        <v>12</v>
      </c>
      <c r="D50" s="25">
        <v>13</v>
      </c>
      <c r="E50" s="23">
        <v>25</v>
      </c>
      <c r="F50" s="4">
        <v>2.6881720430107529E-3</v>
      </c>
      <c r="G50" s="3">
        <v>74</v>
      </c>
      <c r="H50" s="4">
        <v>1.8449264522562951E-2</v>
      </c>
      <c r="I50" s="3">
        <v>247</v>
      </c>
      <c r="J50" s="4">
        <v>7.4381907429156499E-3</v>
      </c>
      <c r="K50" s="10">
        <v>9.4999999999999998E-3</v>
      </c>
      <c r="L50" s="116">
        <v>8583.8770000000004</v>
      </c>
      <c r="M50" s="6"/>
    </row>
    <row r="51" spans="1:13">
      <c r="A51" s="6" t="s">
        <v>56</v>
      </c>
      <c r="B51" s="7" t="s">
        <v>57</v>
      </c>
      <c r="E51" s="23">
        <v>0</v>
      </c>
      <c r="F51" s="4">
        <v>0</v>
      </c>
      <c r="H51" s="4">
        <v>0</v>
      </c>
      <c r="I51" s="3">
        <v>12</v>
      </c>
      <c r="J51" s="4">
        <v>3.6136959074893848E-4</v>
      </c>
      <c r="K51" s="10">
        <v>1E-4</v>
      </c>
      <c r="L51" s="116">
        <v>90.3566</v>
      </c>
      <c r="M51" s="6"/>
    </row>
    <row r="52" spans="1:13">
      <c r="A52" s="6" t="s">
        <v>58</v>
      </c>
      <c r="B52" s="7" t="s">
        <v>59</v>
      </c>
      <c r="E52" s="23">
        <v>0</v>
      </c>
      <c r="F52" s="4">
        <v>0</v>
      </c>
      <c r="G52" s="3">
        <v>51</v>
      </c>
      <c r="H52" s="4">
        <v>1.2715033657442034E-2</v>
      </c>
      <c r="I52" s="3">
        <v>143</v>
      </c>
      <c r="J52" s="4">
        <v>4.3063209564248505E-3</v>
      </c>
      <c r="K52" s="10">
        <v>5.7000000000000002E-3</v>
      </c>
      <c r="L52" s="116">
        <v>5150.3262000000004</v>
      </c>
      <c r="M52" s="6"/>
    </row>
    <row r="53" spans="1:13">
      <c r="A53" s="6" t="s">
        <v>472</v>
      </c>
      <c r="B53" s="7" t="s">
        <v>473</v>
      </c>
      <c r="E53" s="23">
        <v>0</v>
      </c>
      <c r="F53" s="4">
        <v>0</v>
      </c>
      <c r="H53" s="4">
        <v>0</v>
      </c>
      <c r="I53" s="3">
        <v>3</v>
      </c>
      <c r="J53" s="4">
        <v>9.0342397687234621E-5</v>
      </c>
      <c r="K53" s="10">
        <v>0</v>
      </c>
      <c r="L53" s="116">
        <v>0</v>
      </c>
      <c r="M53" s="6"/>
    </row>
    <row r="54" spans="1:13">
      <c r="A54" s="6" t="s">
        <v>60</v>
      </c>
      <c r="B54" s="7" t="s">
        <v>61</v>
      </c>
      <c r="C54" s="25">
        <v>3</v>
      </c>
      <c r="D54" s="25">
        <v>1</v>
      </c>
      <c r="E54" s="23">
        <v>4</v>
      </c>
      <c r="F54" s="4">
        <v>4.3010752688172043E-4</v>
      </c>
      <c r="G54" s="3">
        <v>5</v>
      </c>
      <c r="H54" s="4">
        <v>1.2465719272001994E-3</v>
      </c>
      <c r="I54" s="3">
        <v>12</v>
      </c>
      <c r="J54" s="4">
        <v>3.6136959074893848E-4</v>
      </c>
      <c r="K54" s="10">
        <v>6.9999999999999999E-4</v>
      </c>
      <c r="L54" s="116">
        <v>632.49620000000004</v>
      </c>
      <c r="M54" s="6"/>
    </row>
    <row r="55" spans="1:13">
      <c r="A55" s="6" t="s">
        <v>480</v>
      </c>
      <c r="B55" s="7" t="s">
        <v>481</v>
      </c>
      <c r="E55" s="23">
        <v>0</v>
      </c>
      <c r="F55" s="4">
        <v>0</v>
      </c>
      <c r="H55" s="4">
        <v>0</v>
      </c>
      <c r="I55" s="3">
        <v>8</v>
      </c>
      <c r="J55" s="4">
        <v>2.4091306049929231E-4</v>
      </c>
      <c r="K55" s="10">
        <v>1E-4</v>
      </c>
      <c r="L55" s="116">
        <v>90.3566</v>
      </c>
      <c r="M55" s="6"/>
    </row>
    <row r="56" spans="1:13">
      <c r="A56" s="6" t="s">
        <v>62</v>
      </c>
      <c r="B56" s="7" t="s">
        <v>63</v>
      </c>
      <c r="C56" s="25">
        <v>1</v>
      </c>
      <c r="E56" s="23">
        <v>1</v>
      </c>
      <c r="F56" s="4">
        <v>1.0752688172043011E-4</v>
      </c>
      <c r="H56" s="4">
        <v>0</v>
      </c>
      <c r="I56" s="3">
        <v>82</v>
      </c>
      <c r="J56" s="4">
        <v>2.4693588701177461E-3</v>
      </c>
      <c r="K56" s="10">
        <v>8.9999999999999998E-4</v>
      </c>
      <c r="L56" s="116">
        <v>813.20939999999996</v>
      </c>
      <c r="M56" s="6"/>
    </row>
    <row r="57" spans="1:13">
      <c r="A57" s="6" t="s">
        <v>479</v>
      </c>
      <c r="B57" s="7" t="s">
        <v>478</v>
      </c>
      <c r="E57" s="23">
        <v>0</v>
      </c>
      <c r="F57" s="4">
        <v>0</v>
      </c>
      <c r="H57" s="4">
        <v>0</v>
      </c>
      <c r="I57" s="3">
        <v>3</v>
      </c>
      <c r="J57" s="4">
        <v>9.0342397687234621E-5</v>
      </c>
      <c r="K57" s="10">
        <v>0</v>
      </c>
      <c r="L57" s="116">
        <v>0</v>
      </c>
      <c r="M57" s="6"/>
    </row>
    <row r="58" spans="1:13">
      <c r="A58" s="6" t="s">
        <v>64</v>
      </c>
      <c r="B58" s="7" t="s">
        <v>65</v>
      </c>
      <c r="E58" s="23">
        <v>0</v>
      </c>
      <c r="F58" s="4">
        <v>0</v>
      </c>
      <c r="G58" s="3">
        <v>7</v>
      </c>
      <c r="H58" s="4">
        <v>1.7452006980802793E-3</v>
      </c>
      <c r="I58" s="3">
        <v>305</v>
      </c>
      <c r="J58" s="4">
        <v>9.184810431535519E-3</v>
      </c>
      <c r="K58" s="10">
        <v>3.5999999999999999E-3</v>
      </c>
      <c r="L58" s="116">
        <v>3252.8375999999998</v>
      </c>
      <c r="M58" s="6"/>
    </row>
    <row r="59" spans="1:13">
      <c r="A59" s="32" t="s">
        <v>66</v>
      </c>
      <c r="B59" s="31"/>
      <c r="C59" s="30">
        <v>31</v>
      </c>
      <c r="D59" s="30">
        <v>21</v>
      </c>
      <c r="E59" s="30">
        <v>52</v>
      </c>
      <c r="F59" s="130">
        <v>5.5913978494623665E-3</v>
      </c>
      <c r="G59" s="30">
        <v>294</v>
      </c>
      <c r="H59" s="130">
        <v>7.3298429319371722E-2</v>
      </c>
      <c r="I59" s="30">
        <v>1921</v>
      </c>
      <c r="J59" s="130">
        <v>5.7849248652392576E-2</v>
      </c>
      <c r="K59" s="130">
        <v>4.5499999999999999E-2</v>
      </c>
      <c r="L59" s="132">
        <v>41112.253000000004</v>
      </c>
      <c r="M59" s="6"/>
    </row>
    <row r="60" spans="1:13">
      <c r="A60" s="1" t="s">
        <v>67</v>
      </c>
      <c r="B60" s="2"/>
      <c r="C60" s="24"/>
      <c r="D60" s="24"/>
      <c r="K60" s="1"/>
      <c r="L60" s="116"/>
      <c r="M60" s="6"/>
    </row>
    <row r="61" spans="1:13">
      <c r="A61" s="6" t="s">
        <v>68</v>
      </c>
      <c r="B61" s="7" t="s">
        <v>69</v>
      </c>
      <c r="C61" s="25">
        <v>1</v>
      </c>
      <c r="E61" s="23">
        <v>1</v>
      </c>
      <c r="F61" s="4">
        <v>1.0752688172043011E-4</v>
      </c>
      <c r="H61" s="4">
        <v>0</v>
      </c>
      <c r="I61" s="3">
        <v>26</v>
      </c>
      <c r="J61" s="4">
        <v>7.8296744662270006E-4</v>
      </c>
      <c r="K61" s="10">
        <v>2.9999999999999997E-4</v>
      </c>
      <c r="L61" s="116">
        <v>271.06979999999999</v>
      </c>
      <c r="M61" s="6"/>
    </row>
    <row r="62" spans="1:13">
      <c r="A62" s="6" t="s">
        <v>70</v>
      </c>
      <c r="B62" s="7" t="s">
        <v>71</v>
      </c>
      <c r="E62" s="23">
        <v>0</v>
      </c>
      <c r="F62" s="4">
        <v>0</v>
      </c>
      <c r="G62" s="3">
        <v>26</v>
      </c>
      <c r="H62" s="4">
        <v>6.4821740214410367E-3</v>
      </c>
      <c r="I62" s="3">
        <v>12</v>
      </c>
      <c r="J62" s="4">
        <v>3.6136959074893848E-4</v>
      </c>
      <c r="K62" s="10">
        <v>2.3E-3</v>
      </c>
      <c r="L62" s="116">
        <v>2078.2017999999998</v>
      </c>
      <c r="M62" s="6"/>
    </row>
    <row r="63" spans="1:13">
      <c r="A63" s="6" t="s">
        <v>494</v>
      </c>
      <c r="B63" s="7" t="s">
        <v>495</v>
      </c>
      <c r="E63" s="23">
        <v>0</v>
      </c>
      <c r="F63" s="4">
        <v>0</v>
      </c>
      <c r="G63" s="3">
        <v>11</v>
      </c>
      <c r="H63" s="4">
        <v>2.7424582398404389E-3</v>
      </c>
      <c r="I63" s="3">
        <v>16</v>
      </c>
      <c r="J63" s="4">
        <v>4.8182612099858461E-4</v>
      </c>
      <c r="K63" s="10">
        <v>1.1000000000000001E-3</v>
      </c>
      <c r="L63" s="116">
        <v>993.9226000000001</v>
      </c>
      <c r="M63" s="6"/>
    </row>
    <row r="64" spans="1:13">
      <c r="A64" s="6" t="s">
        <v>72</v>
      </c>
      <c r="B64" s="7" t="s">
        <v>73</v>
      </c>
      <c r="E64" s="23">
        <v>0</v>
      </c>
      <c r="F64" s="4">
        <v>0</v>
      </c>
      <c r="G64" s="3">
        <v>13</v>
      </c>
      <c r="H64" s="4">
        <v>3.2410870107205184E-3</v>
      </c>
      <c r="I64" s="3">
        <v>75</v>
      </c>
      <c r="J64" s="4">
        <v>2.2585599421808653E-3</v>
      </c>
      <c r="K64" s="10">
        <v>1.8E-3</v>
      </c>
      <c r="L64" s="116">
        <v>1626.4187999999999</v>
      </c>
      <c r="M64" s="6"/>
    </row>
    <row r="65" spans="1:13">
      <c r="A65" s="6" t="s">
        <v>74</v>
      </c>
      <c r="B65" s="7" t="s">
        <v>75</v>
      </c>
      <c r="C65" s="25">
        <v>79</v>
      </c>
      <c r="D65" s="25">
        <v>24</v>
      </c>
      <c r="E65" s="23">
        <v>103</v>
      </c>
      <c r="F65" s="4">
        <v>1.1075268817204302E-2</v>
      </c>
      <c r="G65" s="3">
        <v>28</v>
      </c>
      <c r="H65" s="4">
        <v>6.9808027923211171E-3</v>
      </c>
      <c r="I65" s="3">
        <v>60</v>
      </c>
      <c r="J65" s="4">
        <v>1.8068479537446925E-3</v>
      </c>
      <c r="K65" s="10">
        <v>6.6E-3</v>
      </c>
      <c r="L65" s="116">
        <v>5963.5356000000002</v>
      </c>
      <c r="M65" s="6"/>
    </row>
    <row r="66" spans="1:13">
      <c r="A66" s="6" t="s">
        <v>76</v>
      </c>
      <c r="B66" s="7" t="s">
        <v>77</v>
      </c>
      <c r="E66" s="23">
        <v>0</v>
      </c>
      <c r="F66" s="4">
        <v>0</v>
      </c>
      <c r="H66" s="4">
        <v>0</v>
      </c>
      <c r="I66" s="3">
        <v>78</v>
      </c>
      <c r="J66" s="4">
        <v>2.3489023398681002E-3</v>
      </c>
      <c r="K66" s="10">
        <v>8.0000000000000004E-4</v>
      </c>
      <c r="L66" s="116">
        <v>722.8528</v>
      </c>
      <c r="M66" s="6"/>
    </row>
    <row r="67" spans="1:13">
      <c r="A67" s="6" t="s">
        <v>78</v>
      </c>
      <c r="B67" s="7" t="s">
        <v>79</v>
      </c>
      <c r="C67" s="25">
        <v>49</v>
      </c>
      <c r="D67" s="25">
        <v>9</v>
      </c>
      <c r="E67" s="23">
        <v>58</v>
      </c>
      <c r="F67" s="4">
        <v>6.2365591397849467E-3</v>
      </c>
      <c r="G67" s="3">
        <v>17</v>
      </c>
      <c r="H67" s="4">
        <v>4.2383445524806782E-3</v>
      </c>
      <c r="I67" s="3">
        <v>53</v>
      </c>
      <c r="J67" s="4">
        <v>1.5960490258078116E-3</v>
      </c>
      <c r="K67" s="10">
        <v>4.0000000000000001E-3</v>
      </c>
      <c r="L67" s="116">
        <v>3614.2640000000001</v>
      </c>
      <c r="M67" s="6"/>
    </row>
    <row r="68" spans="1:13">
      <c r="A68" s="6" t="s">
        <v>80</v>
      </c>
      <c r="B68" s="7" t="s">
        <v>81</v>
      </c>
      <c r="C68" s="25">
        <v>3</v>
      </c>
      <c r="E68" s="23">
        <v>3</v>
      </c>
      <c r="F68" s="4">
        <v>3.2258064516129032E-4</v>
      </c>
      <c r="H68" s="4">
        <v>0</v>
      </c>
      <c r="I68" s="3">
        <v>40</v>
      </c>
      <c r="J68" s="4">
        <v>1.2045653024964616E-3</v>
      </c>
      <c r="K68" s="10">
        <v>5.0000000000000001E-4</v>
      </c>
      <c r="L68" s="116">
        <v>451.78300000000002</v>
      </c>
      <c r="M68" s="6"/>
    </row>
    <row r="69" spans="1:13">
      <c r="A69" s="6" t="s">
        <v>82</v>
      </c>
      <c r="B69" s="7" t="s">
        <v>83</v>
      </c>
      <c r="C69" s="25">
        <v>1</v>
      </c>
      <c r="E69" s="23">
        <v>1</v>
      </c>
      <c r="F69" s="4">
        <v>1.0752688172043011E-4</v>
      </c>
      <c r="G69" s="3">
        <v>8</v>
      </c>
      <c r="H69" s="4">
        <v>1.9945150835203192E-3</v>
      </c>
      <c r="I69" s="3">
        <v>29</v>
      </c>
      <c r="J69" s="4">
        <v>8.7330984430993464E-4</v>
      </c>
      <c r="K69" s="10">
        <v>1E-3</v>
      </c>
      <c r="L69" s="116">
        <v>903.56600000000003</v>
      </c>
      <c r="M69" s="6"/>
    </row>
    <row r="70" spans="1:13">
      <c r="A70" s="6" t="s">
        <v>84</v>
      </c>
      <c r="B70" s="7" t="s">
        <v>85</v>
      </c>
      <c r="E70" s="23">
        <v>0</v>
      </c>
      <c r="F70" s="4">
        <v>0</v>
      </c>
      <c r="G70" s="3">
        <v>7</v>
      </c>
      <c r="H70" s="4">
        <v>1.7452006980802793E-3</v>
      </c>
      <c r="I70" s="3">
        <v>17</v>
      </c>
      <c r="J70" s="4">
        <v>5.1194025356099621E-4</v>
      </c>
      <c r="K70" s="10">
        <v>8.0000000000000004E-4</v>
      </c>
      <c r="L70" s="116">
        <v>722.8528</v>
      </c>
      <c r="M70" s="6"/>
    </row>
    <row r="71" spans="1:13">
      <c r="A71" s="6" t="s">
        <v>12</v>
      </c>
      <c r="B71" s="7" t="s">
        <v>86</v>
      </c>
      <c r="E71" s="23">
        <v>0</v>
      </c>
      <c r="F71" s="4">
        <v>0</v>
      </c>
      <c r="H71" s="4">
        <v>0</v>
      </c>
      <c r="I71" s="3">
        <v>131</v>
      </c>
      <c r="J71" s="4">
        <v>3.9449513656759118E-3</v>
      </c>
      <c r="K71" s="10">
        <v>1.2999999999999999E-3</v>
      </c>
      <c r="L71" s="116">
        <v>1174.6358</v>
      </c>
      <c r="M71" s="6"/>
    </row>
    <row r="72" spans="1:13">
      <c r="A72" s="6" t="s">
        <v>87</v>
      </c>
      <c r="B72" s="7" t="s">
        <v>88</v>
      </c>
      <c r="C72" s="25">
        <v>54</v>
      </c>
      <c r="D72" s="25">
        <v>61</v>
      </c>
      <c r="E72" s="23">
        <v>115</v>
      </c>
      <c r="F72" s="4">
        <v>1.2365591397849462E-2</v>
      </c>
      <c r="G72" s="3">
        <v>16</v>
      </c>
      <c r="H72" s="4">
        <v>3.9890301670406384E-3</v>
      </c>
      <c r="I72" s="3">
        <v>106</v>
      </c>
      <c r="J72" s="4">
        <v>3.1920980516156232E-3</v>
      </c>
      <c r="K72" s="10">
        <v>6.4999999999999997E-3</v>
      </c>
      <c r="L72" s="116">
        <v>5873.1790000000001</v>
      </c>
      <c r="M72" s="6"/>
    </row>
    <row r="73" spans="1:13">
      <c r="A73" s="6" t="s">
        <v>89</v>
      </c>
      <c r="B73" s="7" t="s">
        <v>90</v>
      </c>
      <c r="C73" s="25">
        <v>8</v>
      </c>
      <c r="D73" s="25">
        <v>2</v>
      </c>
      <c r="E73" s="23">
        <v>10</v>
      </c>
      <c r="F73" s="4">
        <v>1.0752688172043011E-3</v>
      </c>
      <c r="H73" s="4">
        <v>0</v>
      </c>
      <c r="I73" s="3">
        <v>21</v>
      </c>
      <c r="J73" s="4">
        <v>6.3239678381064228E-4</v>
      </c>
      <c r="K73" s="10">
        <v>5.9999999999999995E-4</v>
      </c>
      <c r="L73" s="116">
        <v>542.13959999999997</v>
      </c>
      <c r="M73" s="6"/>
    </row>
    <row r="74" spans="1:13">
      <c r="A74" s="6" t="s">
        <v>549</v>
      </c>
      <c r="B74" s="7" t="s">
        <v>550</v>
      </c>
      <c r="E74" s="23">
        <v>0</v>
      </c>
      <c r="F74" s="4">
        <v>0</v>
      </c>
      <c r="H74" s="4">
        <v>0</v>
      </c>
      <c r="I74" s="3">
        <v>18</v>
      </c>
      <c r="J74" s="4">
        <v>5.420543861234077E-4</v>
      </c>
      <c r="K74" s="10">
        <v>2.0000000000000001E-4</v>
      </c>
      <c r="L74" s="116">
        <v>180.7132</v>
      </c>
      <c r="M74" s="6"/>
    </row>
    <row r="75" spans="1:13">
      <c r="A75" s="6" t="s">
        <v>91</v>
      </c>
      <c r="B75" s="7" t="s">
        <v>92</v>
      </c>
      <c r="C75" s="25">
        <v>114</v>
      </c>
      <c r="D75" s="25">
        <v>101</v>
      </c>
      <c r="E75" s="23">
        <v>215</v>
      </c>
      <c r="F75" s="4">
        <v>2.3118279569892472E-2</v>
      </c>
      <c r="G75" s="3">
        <v>31</v>
      </c>
      <c r="H75" s="4">
        <v>7.7287459486412363E-3</v>
      </c>
      <c r="I75" s="3">
        <v>233</v>
      </c>
      <c r="J75" s="4">
        <v>7.016592887041889E-3</v>
      </c>
      <c r="K75" s="10">
        <v>1.26E-2</v>
      </c>
      <c r="L75" s="116">
        <v>11384.9316</v>
      </c>
      <c r="M75" s="6"/>
    </row>
    <row r="76" spans="1:13">
      <c r="A76" s="6" t="s">
        <v>93</v>
      </c>
      <c r="B76" s="7" t="s">
        <v>94</v>
      </c>
      <c r="C76" s="25">
        <v>5</v>
      </c>
      <c r="D76" s="25">
        <v>50</v>
      </c>
      <c r="E76" s="23">
        <v>55</v>
      </c>
      <c r="F76" s="4">
        <v>5.9139784946236557E-3</v>
      </c>
      <c r="G76" s="3">
        <v>11</v>
      </c>
      <c r="H76" s="4">
        <v>2.7424582398404389E-3</v>
      </c>
      <c r="I76" s="3">
        <v>49</v>
      </c>
      <c r="J76" s="4">
        <v>1.4755924955581654E-3</v>
      </c>
      <c r="K76" s="10">
        <v>3.3999999999999998E-3</v>
      </c>
      <c r="L76" s="116">
        <v>3072.1243999999997</v>
      </c>
      <c r="M76" s="6"/>
    </row>
    <row r="77" spans="1:13">
      <c r="A77" s="6" t="s">
        <v>95</v>
      </c>
      <c r="B77" s="7" t="s">
        <v>96</v>
      </c>
      <c r="C77" s="25">
        <v>111</v>
      </c>
      <c r="D77" s="25">
        <v>4</v>
      </c>
      <c r="E77" s="23">
        <v>115</v>
      </c>
      <c r="F77" s="4">
        <v>1.2365591397849462E-2</v>
      </c>
      <c r="G77" s="3">
        <v>17</v>
      </c>
      <c r="H77" s="4">
        <v>4.2383445524806782E-3</v>
      </c>
      <c r="I77" s="3">
        <v>252</v>
      </c>
      <c r="J77" s="4">
        <v>7.5887614057277078E-3</v>
      </c>
      <c r="K77" s="10">
        <v>8.0999999999999996E-3</v>
      </c>
      <c r="L77" s="116">
        <v>7318.8845999999994</v>
      </c>
      <c r="M77" s="6"/>
    </row>
    <row r="78" spans="1:13">
      <c r="A78" s="6" t="s">
        <v>97</v>
      </c>
      <c r="B78" s="7" t="s">
        <v>98</v>
      </c>
      <c r="C78" s="25">
        <v>17</v>
      </c>
      <c r="D78" s="25">
        <v>25</v>
      </c>
      <c r="E78" s="23">
        <v>42</v>
      </c>
      <c r="F78" s="4">
        <v>4.5161290322580649E-3</v>
      </c>
      <c r="G78" s="3">
        <v>7</v>
      </c>
      <c r="H78" s="4">
        <v>1.7452006980802793E-3</v>
      </c>
      <c r="I78" s="3">
        <v>34</v>
      </c>
      <c r="J78" s="4">
        <v>1.0238805071219924E-3</v>
      </c>
      <c r="K78" s="10">
        <v>2.3999999999999998E-3</v>
      </c>
      <c r="L78" s="116">
        <v>2168.5583999999999</v>
      </c>
      <c r="M78" s="6"/>
    </row>
    <row r="79" spans="1:13">
      <c r="A79" s="6" t="s">
        <v>99</v>
      </c>
      <c r="B79" s="7" t="s">
        <v>100</v>
      </c>
      <c r="C79" s="25">
        <v>43</v>
      </c>
      <c r="D79" s="25">
        <v>14</v>
      </c>
      <c r="E79" s="23">
        <v>57</v>
      </c>
      <c r="F79" s="4">
        <v>6.1290322580645163E-3</v>
      </c>
      <c r="G79" s="3">
        <v>30</v>
      </c>
      <c r="H79" s="4">
        <v>7.4794315632011965E-3</v>
      </c>
      <c r="I79" s="3">
        <v>79</v>
      </c>
      <c r="J79" s="4">
        <v>2.3790164724305117E-3</v>
      </c>
      <c r="K79" s="10">
        <v>5.3E-3</v>
      </c>
      <c r="L79" s="116">
        <v>4788.8998000000001</v>
      </c>
      <c r="M79" s="6"/>
    </row>
    <row r="80" spans="1:13">
      <c r="A80" s="6" t="s">
        <v>101</v>
      </c>
      <c r="B80" s="7" t="s">
        <v>102</v>
      </c>
      <c r="E80" s="23">
        <v>0</v>
      </c>
      <c r="F80" s="4">
        <v>0</v>
      </c>
      <c r="H80" s="4">
        <v>0</v>
      </c>
      <c r="I80" s="3">
        <v>16</v>
      </c>
      <c r="J80" s="4">
        <v>4.8182612099858461E-4</v>
      </c>
      <c r="K80" s="10">
        <v>2.0000000000000001E-4</v>
      </c>
      <c r="L80" s="116">
        <v>180.7132</v>
      </c>
      <c r="M80" s="6"/>
    </row>
    <row r="81" spans="1:13">
      <c r="A81" s="6" t="s">
        <v>103</v>
      </c>
      <c r="B81" s="7" t="s">
        <v>104</v>
      </c>
      <c r="C81" s="25">
        <v>31</v>
      </c>
      <c r="D81" s="25">
        <v>183</v>
      </c>
      <c r="E81" s="23">
        <v>214</v>
      </c>
      <c r="F81" s="4">
        <v>2.3010752688172043E-2</v>
      </c>
      <c r="G81" s="3">
        <v>15</v>
      </c>
      <c r="H81" s="4">
        <v>3.7397157816005983E-3</v>
      </c>
      <c r="I81" s="3">
        <v>118</v>
      </c>
      <c r="J81" s="4">
        <v>3.5534676423645615E-3</v>
      </c>
      <c r="K81" s="10">
        <v>1.01E-2</v>
      </c>
      <c r="L81" s="116">
        <v>9126.016599999999</v>
      </c>
      <c r="M81" s="6"/>
    </row>
    <row r="82" spans="1:13">
      <c r="A82" s="6" t="s">
        <v>105</v>
      </c>
      <c r="B82" s="7" t="s">
        <v>106</v>
      </c>
      <c r="E82" s="23">
        <v>0</v>
      </c>
      <c r="F82" s="4">
        <v>0</v>
      </c>
      <c r="H82" s="4">
        <v>0</v>
      </c>
      <c r="I82" s="3">
        <v>3</v>
      </c>
      <c r="J82" s="4">
        <v>9.0342397687234621E-5</v>
      </c>
      <c r="K82" s="10">
        <v>0</v>
      </c>
      <c r="L82" s="116">
        <v>0</v>
      </c>
      <c r="M82" s="6"/>
    </row>
    <row r="83" spans="1:13">
      <c r="A83" s="6" t="s">
        <v>107</v>
      </c>
      <c r="B83" s="7" t="s">
        <v>108</v>
      </c>
      <c r="C83" s="25">
        <v>68</v>
      </c>
      <c r="D83" s="25">
        <v>35</v>
      </c>
      <c r="E83" s="23">
        <v>103</v>
      </c>
      <c r="F83" s="4">
        <v>1.1075268817204302E-2</v>
      </c>
      <c r="G83" s="3">
        <v>47</v>
      </c>
      <c r="H83" s="4">
        <v>1.1717776115681875E-2</v>
      </c>
      <c r="I83" s="3">
        <v>1150</v>
      </c>
      <c r="J83" s="4">
        <v>3.4631252446773272E-2</v>
      </c>
      <c r="K83" s="10">
        <v>1.9099999999999999E-2</v>
      </c>
      <c r="L83" s="116">
        <v>17258.1106</v>
      </c>
      <c r="M83" s="6"/>
    </row>
    <row r="84" spans="1:13">
      <c r="A84" s="6" t="s">
        <v>590</v>
      </c>
      <c r="B84" s="7" t="s">
        <v>591</v>
      </c>
      <c r="E84" s="23"/>
      <c r="F84" s="4">
        <v>0</v>
      </c>
      <c r="H84" s="4">
        <v>0</v>
      </c>
      <c r="I84" s="3">
        <v>3</v>
      </c>
      <c r="J84" s="4">
        <v>9.0342397687234621E-5</v>
      </c>
      <c r="K84" s="10">
        <v>0</v>
      </c>
      <c r="L84" s="116">
        <v>0</v>
      </c>
      <c r="M84" s="6"/>
    </row>
    <row r="85" spans="1:13">
      <c r="A85" s="6" t="s">
        <v>594</v>
      </c>
      <c r="B85" s="7" t="s">
        <v>595</v>
      </c>
      <c r="E85" s="23"/>
      <c r="F85" s="4">
        <v>0</v>
      </c>
      <c r="G85" s="3">
        <v>10</v>
      </c>
      <c r="H85" s="4">
        <v>2.4931438544003987E-3</v>
      </c>
      <c r="I85" s="3">
        <v>10</v>
      </c>
      <c r="J85" s="4">
        <v>3.0114132562411539E-4</v>
      </c>
      <c r="K85" s="10">
        <v>8.9999999999999998E-4</v>
      </c>
      <c r="L85" s="116">
        <v>813.20939999999996</v>
      </c>
      <c r="M85" s="6"/>
    </row>
    <row r="86" spans="1:13">
      <c r="A86" s="6" t="s">
        <v>568</v>
      </c>
      <c r="B86" s="7" t="s">
        <v>569</v>
      </c>
      <c r="C86" s="25">
        <v>36</v>
      </c>
      <c r="D86" s="25">
        <v>1</v>
      </c>
      <c r="E86" s="23">
        <v>37</v>
      </c>
      <c r="F86" s="4">
        <v>3.9784946236559142E-3</v>
      </c>
      <c r="H86" s="4">
        <v>0</v>
      </c>
      <c r="I86" s="3">
        <v>23</v>
      </c>
      <c r="J86" s="4">
        <v>6.9262504893546537E-4</v>
      </c>
      <c r="K86" s="10">
        <v>1.6000000000000001E-3</v>
      </c>
      <c r="L86" s="116">
        <v>1445.7056</v>
      </c>
      <c r="M86" s="6"/>
    </row>
    <row r="87" spans="1:13">
      <c r="A87" s="29" t="s">
        <v>585</v>
      </c>
      <c r="B87" s="13" t="s">
        <v>586</v>
      </c>
      <c r="C87" s="25">
        <v>4</v>
      </c>
      <c r="E87" s="23">
        <v>4</v>
      </c>
      <c r="F87" s="4">
        <v>4.3010752688172043E-4</v>
      </c>
      <c r="H87" s="4">
        <v>0</v>
      </c>
      <c r="J87" s="4">
        <v>0</v>
      </c>
      <c r="K87" s="10">
        <v>1E-4</v>
      </c>
      <c r="L87" s="116">
        <v>90.3566</v>
      </c>
      <c r="M87" s="6"/>
    </row>
    <row r="88" spans="1:13">
      <c r="A88" s="6" t="s">
        <v>540</v>
      </c>
      <c r="B88" s="7" t="s">
        <v>541</v>
      </c>
      <c r="E88" s="23">
        <v>0</v>
      </c>
      <c r="F88" s="4">
        <v>0</v>
      </c>
      <c r="H88" s="4">
        <v>0</v>
      </c>
      <c r="I88" s="3">
        <v>13</v>
      </c>
      <c r="J88" s="4">
        <v>3.9148372331135003E-4</v>
      </c>
      <c r="K88" s="10">
        <v>1E-4</v>
      </c>
      <c r="L88" s="116">
        <v>90.3566</v>
      </c>
      <c r="M88" s="6"/>
    </row>
    <row r="89" spans="1:13">
      <c r="A89" s="6" t="s">
        <v>109</v>
      </c>
      <c r="B89" s="7" t="s">
        <v>110</v>
      </c>
      <c r="C89" s="25">
        <v>92</v>
      </c>
      <c r="D89" s="25">
        <v>72</v>
      </c>
      <c r="E89" s="23">
        <v>164</v>
      </c>
      <c r="F89" s="4">
        <v>1.7634408602150538E-2</v>
      </c>
      <c r="G89" s="3">
        <v>32</v>
      </c>
      <c r="H89" s="4">
        <v>7.9780603340812769E-3</v>
      </c>
      <c r="I89" s="3">
        <v>253</v>
      </c>
      <c r="J89" s="4">
        <v>7.6188755382901197E-3</v>
      </c>
      <c r="K89" s="10">
        <v>1.11E-2</v>
      </c>
      <c r="L89" s="116">
        <v>10029.5826</v>
      </c>
      <c r="M89" s="6"/>
    </row>
    <row r="90" spans="1:13">
      <c r="A90" s="6" t="s">
        <v>111</v>
      </c>
      <c r="B90" s="7" t="s">
        <v>112</v>
      </c>
      <c r="C90" s="25">
        <v>63</v>
      </c>
      <c r="D90" s="25">
        <v>57</v>
      </c>
      <c r="E90" s="23">
        <v>120</v>
      </c>
      <c r="F90" s="4">
        <v>1.2903225806451613E-2</v>
      </c>
      <c r="G90" s="3">
        <v>6</v>
      </c>
      <c r="H90" s="4">
        <v>1.4958863126402393E-3</v>
      </c>
      <c r="I90" s="3">
        <v>20</v>
      </c>
      <c r="J90" s="4">
        <v>6.0228265124823079E-4</v>
      </c>
      <c r="K90" s="10">
        <v>5.0000000000000001E-3</v>
      </c>
      <c r="L90" s="116">
        <v>4517.83</v>
      </c>
      <c r="M90" s="6"/>
    </row>
    <row r="91" spans="1:13">
      <c r="A91" s="6" t="s">
        <v>113</v>
      </c>
      <c r="B91" s="7" t="s">
        <v>114</v>
      </c>
      <c r="E91" s="23">
        <v>0</v>
      </c>
      <c r="F91" s="4">
        <v>0</v>
      </c>
      <c r="G91" s="3">
        <v>25</v>
      </c>
      <c r="H91" s="4">
        <v>6.232859636000997E-3</v>
      </c>
      <c r="I91" s="3">
        <v>66</v>
      </c>
      <c r="J91" s="4">
        <v>1.9875327491191614E-3</v>
      </c>
      <c r="K91" s="10">
        <v>2.7000000000000001E-3</v>
      </c>
      <c r="L91" s="116">
        <v>2439.6282000000001</v>
      </c>
      <c r="M91" s="6"/>
    </row>
    <row r="92" spans="1:13">
      <c r="A92" s="6" t="s">
        <v>115</v>
      </c>
      <c r="B92" s="7" t="s">
        <v>116</v>
      </c>
      <c r="C92" s="25">
        <v>7</v>
      </c>
      <c r="D92" s="25">
        <v>14</v>
      </c>
      <c r="E92" s="23">
        <v>21</v>
      </c>
      <c r="F92" s="4">
        <v>2.2580645161290325E-3</v>
      </c>
      <c r="G92" s="3">
        <v>1</v>
      </c>
      <c r="H92" s="4">
        <v>2.493143854400399E-4</v>
      </c>
      <c r="I92" s="3">
        <v>111</v>
      </c>
      <c r="J92" s="4">
        <v>3.3426687144276811E-3</v>
      </c>
      <c r="K92" s="10">
        <v>2E-3</v>
      </c>
      <c r="L92" s="116">
        <v>1807.1320000000001</v>
      </c>
      <c r="M92" s="6"/>
    </row>
    <row r="93" spans="1:13">
      <c r="A93" s="6" t="s">
        <v>117</v>
      </c>
      <c r="B93" s="7" t="s">
        <v>118</v>
      </c>
      <c r="E93" s="23">
        <v>0</v>
      </c>
      <c r="F93" s="4">
        <v>0</v>
      </c>
      <c r="H93" s="4">
        <v>0</v>
      </c>
      <c r="I93" s="3">
        <v>13</v>
      </c>
      <c r="J93" s="4">
        <v>3.9148372331135003E-4</v>
      </c>
      <c r="K93" s="10">
        <v>1E-4</v>
      </c>
      <c r="L93" s="116">
        <v>90.3566</v>
      </c>
      <c r="M93" s="6"/>
    </row>
    <row r="94" spans="1:13">
      <c r="A94" s="6" t="s">
        <v>474</v>
      </c>
      <c r="B94" s="7" t="s">
        <v>475</v>
      </c>
      <c r="E94" s="23">
        <v>0</v>
      </c>
      <c r="F94" s="4">
        <v>0</v>
      </c>
      <c r="H94" s="4">
        <v>0</v>
      </c>
      <c r="I94" s="3">
        <v>31</v>
      </c>
      <c r="J94" s="4">
        <v>9.3353810943475773E-4</v>
      </c>
      <c r="K94" s="10">
        <v>2.9999999999999997E-4</v>
      </c>
      <c r="L94" s="116">
        <v>271.06979999999999</v>
      </c>
      <c r="M94" s="6"/>
    </row>
    <row r="95" spans="1:13">
      <c r="A95" s="6" t="s">
        <v>490</v>
      </c>
      <c r="B95" s="7" t="s">
        <v>491</v>
      </c>
      <c r="C95" s="25">
        <v>4</v>
      </c>
      <c r="E95" s="23">
        <v>4</v>
      </c>
      <c r="F95" s="4">
        <v>4.3010752688172043E-4</v>
      </c>
      <c r="G95" s="3">
        <v>8</v>
      </c>
      <c r="H95" s="4">
        <v>1.9945150835203192E-3</v>
      </c>
      <c r="I95" s="3">
        <v>25</v>
      </c>
      <c r="J95" s="4">
        <v>7.5285331406028846E-4</v>
      </c>
      <c r="K95" s="10">
        <v>1.1000000000000001E-3</v>
      </c>
      <c r="L95" s="116">
        <v>993.9226000000001</v>
      </c>
      <c r="M95" s="6"/>
    </row>
    <row r="96" spans="1:13">
      <c r="A96" s="6" t="s">
        <v>119</v>
      </c>
      <c r="B96" s="7" t="s">
        <v>120</v>
      </c>
      <c r="C96" s="25">
        <v>5</v>
      </c>
      <c r="D96" s="25">
        <v>1</v>
      </c>
      <c r="E96" s="23">
        <v>6</v>
      </c>
      <c r="F96" s="4">
        <v>6.4516129032258064E-4</v>
      </c>
      <c r="G96" s="3">
        <v>3</v>
      </c>
      <c r="H96" s="4">
        <v>7.4794315632011965E-4</v>
      </c>
      <c r="I96" s="3">
        <v>7</v>
      </c>
      <c r="J96" s="4">
        <v>2.1079892793688079E-4</v>
      </c>
      <c r="K96" s="10">
        <v>5.0000000000000001E-4</v>
      </c>
      <c r="L96" s="116">
        <v>451.78300000000002</v>
      </c>
      <c r="M96" s="6"/>
    </row>
    <row r="97" spans="1:13">
      <c r="A97" s="6" t="s">
        <v>462</v>
      </c>
      <c r="B97" s="7" t="s">
        <v>463</v>
      </c>
      <c r="E97" s="23">
        <v>0</v>
      </c>
      <c r="F97" s="4">
        <v>0</v>
      </c>
      <c r="G97" s="3">
        <v>2</v>
      </c>
      <c r="H97" s="4">
        <v>4.9862877088007981E-4</v>
      </c>
      <c r="I97" s="3">
        <v>9</v>
      </c>
      <c r="J97" s="4">
        <v>2.7102719306170385E-4</v>
      </c>
      <c r="K97" s="10">
        <v>2.9999999999999997E-4</v>
      </c>
      <c r="L97" s="116">
        <v>271.06979999999999</v>
      </c>
      <c r="M97" s="6"/>
    </row>
    <row r="98" spans="1:13">
      <c r="A98" s="6" t="s">
        <v>121</v>
      </c>
      <c r="B98" s="7" t="s">
        <v>122</v>
      </c>
      <c r="C98" s="25">
        <v>82</v>
      </c>
      <c r="D98" s="25">
        <v>69</v>
      </c>
      <c r="E98" s="23">
        <v>151</v>
      </c>
      <c r="F98" s="4">
        <v>1.6236559139784945E-2</v>
      </c>
      <c r="G98" s="3">
        <v>18</v>
      </c>
      <c r="H98" s="4">
        <v>4.4876589379207179E-3</v>
      </c>
      <c r="I98" s="3">
        <v>263</v>
      </c>
      <c r="J98" s="4">
        <v>7.9200168639142355E-3</v>
      </c>
      <c r="K98" s="10">
        <v>9.4999999999999998E-3</v>
      </c>
      <c r="L98" s="116">
        <v>8583.8770000000004</v>
      </c>
      <c r="M98" s="6"/>
    </row>
    <row r="99" spans="1:13">
      <c r="A99" s="6" t="s">
        <v>123</v>
      </c>
      <c r="B99" s="7" t="s">
        <v>124</v>
      </c>
      <c r="E99" s="23">
        <v>0</v>
      </c>
      <c r="F99" s="4">
        <v>0</v>
      </c>
      <c r="H99" s="4">
        <v>0</v>
      </c>
      <c r="I99" s="3">
        <v>9</v>
      </c>
      <c r="J99" s="4">
        <v>2.7102719306170385E-4</v>
      </c>
      <c r="K99" s="10">
        <v>1E-4</v>
      </c>
      <c r="L99" s="116">
        <v>90.3566</v>
      </c>
      <c r="M99" s="6"/>
    </row>
    <row r="100" spans="1:13">
      <c r="A100" s="32" t="s">
        <v>125</v>
      </c>
      <c r="B100" s="31"/>
      <c r="C100" s="30">
        <v>877</v>
      </c>
      <c r="D100" s="30">
        <v>722</v>
      </c>
      <c r="E100" s="30">
        <v>1599</v>
      </c>
      <c r="F100" s="130">
        <v>0.17193548387096774</v>
      </c>
      <c r="G100" s="30">
        <v>389</v>
      </c>
      <c r="H100" s="130">
        <v>9.6983295936175523E-2</v>
      </c>
      <c r="I100" s="30">
        <v>3472</v>
      </c>
      <c r="J100" s="130">
        <v>0.10455626825669286</v>
      </c>
      <c r="K100" s="130">
        <v>0.1244</v>
      </c>
      <c r="L100" s="132">
        <v>112403.61040000001</v>
      </c>
      <c r="M100" s="6"/>
    </row>
    <row r="101" spans="1:13">
      <c r="A101" s="1" t="s">
        <v>126</v>
      </c>
      <c r="B101" s="2"/>
      <c r="C101" s="24"/>
      <c r="D101" s="24"/>
      <c r="K101" s="1"/>
      <c r="L101" s="116"/>
      <c r="M101" s="6"/>
    </row>
    <row r="102" spans="1:13">
      <c r="A102" s="3" t="s">
        <v>127</v>
      </c>
      <c r="B102" s="13" t="s">
        <v>128</v>
      </c>
      <c r="C102" s="26"/>
      <c r="D102" s="26"/>
      <c r="E102" s="23">
        <v>0</v>
      </c>
      <c r="F102" s="4">
        <v>0</v>
      </c>
      <c r="H102" s="4">
        <v>0</v>
      </c>
      <c r="I102" s="3">
        <v>326</v>
      </c>
      <c r="J102" s="4">
        <v>9.8172072153461624E-3</v>
      </c>
      <c r="K102" s="10">
        <v>3.3E-3</v>
      </c>
      <c r="L102" s="116">
        <v>2981.7678000000001</v>
      </c>
      <c r="M102" s="6"/>
    </row>
    <row r="103" spans="1:13">
      <c r="A103" s="3" t="s">
        <v>498</v>
      </c>
      <c r="B103" s="13" t="s">
        <v>499</v>
      </c>
      <c r="C103" s="26"/>
      <c r="D103" s="26">
        <v>1</v>
      </c>
      <c r="E103" s="23">
        <v>1</v>
      </c>
      <c r="F103" s="4">
        <v>1.0752688172043011E-4</v>
      </c>
      <c r="H103" s="4">
        <v>0</v>
      </c>
      <c r="J103" s="4">
        <v>0</v>
      </c>
      <c r="K103" s="10">
        <v>0</v>
      </c>
      <c r="L103" s="116">
        <v>0</v>
      </c>
      <c r="M103" s="6"/>
    </row>
    <row r="104" spans="1:13">
      <c r="A104" s="3" t="s">
        <v>129</v>
      </c>
      <c r="B104" s="13" t="s">
        <v>130</v>
      </c>
      <c r="C104" s="26"/>
      <c r="D104" s="26"/>
      <c r="E104" s="23">
        <v>0</v>
      </c>
      <c r="F104" s="4">
        <v>0</v>
      </c>
      <c r="H104" s="4">
        <v>0</v>
      </c>
      <c r="I104" s="3">
        <v>20</v>
      </c>
      <c r="J104" s="4">
        <v>6.0228265124823079E-4</v>
      </c>
      <c r="K104" s="10">
        <v>2.0000000000000001E-4</v>
      </c>
      <c r="L104" s="116">
        <v>180.7132</v>
      </c>
      <c r="M104" s="6"/>
    </row>
    <row r="105" spans="1:13">
      <c r="A105" s="3" t="s">
        <v>131</v>
      </c>
      <c r="B105" s="13" t="s">
        <v>132</v>
      </c>
      <c r="C105" s="26"/>
      <c r="D105" s="26"/>
      <c r="E105" s="23">
        <v>0</v>
      </c>
      <c r="F105" s="4">
        <v>0</v>
      </c>
      <c r="G105" s="3">
        <v>25</v>
      </c>
      <c r="H105" s="4">
        <v>6.232859636000997E-3</v>
      </c>
      <c r="I105" s="3">
        <v>336</v>
      </c>
      <c r="J105" s="4">
        <v>1.0118348540970276E-2</v>
      </c>
      <c r="K105" s="10">
        <v>5.4999999999999997E-3</v>
      </c>
      <c r="L105" s="116">
        <v>4969.6129999999994</v>
      </c>
      <c r="M105" s="6"/>
    </row>
    <row r="106" spans="1:13">
      <c r="A106" s="3" t="s">
        <v>604</v>
      </c>
      <c r="B106" s="13" t="s">
        <v>603</v>
      </c>
      <c r="C106" s="26">
        <v>9</v>
      </c>
      <c r="D106" s="26">
        <v>5</v>
      </c>
      <c r="E106" s="23">
        <v>14</v>
      </c>
      <c r="F106" s="4">
        <v>1.5053763440860215E-3</v>
      </c>
      <c r="G106" s="3">
        <v>48</v>
      </c>
      <c r="H106" s="4">
        <v>1.1967090501121914E-2</v>
      </c>
      <c r="I106" s="3">
        <v>299</v>
      </c>
      <c r="J106" s="4">
        <v>9.0041256361610509E-3</v>
      </c>
      <c r="K106" s="10">
        <v>7.4999999999999997E-3</v>
      </c>
      <c r="L106" s="116">
        <v>6776.7449999999999</v>
      </c>
      <c r="M106" s="6"/>
    </row>
    <row r="107" spans="1:13">
      <c r="A107" s="3" t="s">
        <v>133</v>
      </c>
      <c r="B107" s="13" t="s">
        <v>134</v>
      </c>
      <c r="C107" s="26">
        <v>41</v>
      </c>
      <c r="D107" s="26">
        <v>4</v>
      </c>
      <c r="E107" s="23">
        <v>45</v>
      </c>
      <c r="F107" s="4">
        <v>4.8387096774193551E-3</v>
      </c>
      <c r="G107" s="3">
        <v>41</v>
      </c>
      <c r="H107" s="4">
        <v>1.0221889803041636E-2</v>
      </c>
      <c r="I107" s="3">
        <v>170</v>
      </c>
      <c r="J107" s="4">
        <v>5.1194025356099621E-3</v>
      </c>
      <c r="K107" s="10">
        <v>6.7000000000000002E-3</v>
      </c>
      <c r="L107" s="116">
        <v>6053.8922000000002</v>
      </c>
      <c r="M107" s="6"/>
    </row>
    <row r="108" spans="1:13">
      <c r="A108" s="3" t="s">
        <v>135</v>
      </c>
      <c r="B108" s="13" t="s">
        <v>136</v>
      </c>
      <c r="C108" s="26"/>
      <c r="D108" s="26"/>
      <c r="E108" s="23">
        <v>0</v>
      </c>
      <c r="F108" s="4">
        <v>0</v>
      </c>
      <c r="H108" s="4">
        <v>0</v>
      </c>
      <c r="I108" s="3">
        <v>20</v>
      </c>
      <c r="J108" s="4">
        <v>6.0228265124823079E-4</v>
      </c>
      <c r="K108" s="10">
        <v>2.0000000000000001E-4</v>
      </c>
      <c r="L108" s="116">
        <v>180.7132</v>
      </c>
      <c r="M108" s="6"/>
    </row>
    <row r="109" spans="1:13">
      <c r="A109" s="3" t="s">
        <v>137</v>
      </c>
      <c r="B109" s="13" t="s">
        <v>602</v>
      </c>
      <c r="C109" s="26">
        <v>2</v>
      </c>
      <c r="D109" s="26">
        <v>3</v>
      </c>
      <c r="E109" s="23">
        <v>5</v>
      </c>
      <c r="F109" s="4">
        <v>5.3763440860215054E-4</v>
      </c>
      <c r="G109" s="3">
        <v>2</v>
      </c>
      <c r="H109" s="4">
        <v>4.9862877088007981E-4</v>
      </c>
      <c r="I109" s="3">
        <v>47</v>
      </c>
      <c r="J109" s="4">
        <v>1.4153642304333424E-3</v>
      </c>
      <c r="K109" s="10">
        <v>8.0000000000000004E-4</v>
      </c>
      <c r="L109" s="116">
        <v>722.8528</v>
      </c>
      <c r="M109" s="6"/>
    </row>
    <row r="110" spans="1:13">
      <c r="A110" s="3" t="s">
        <v>138</v>
      </c>
      <c r="B110" s="13" t="s">
        <v>139</v>
      </c>
      <c r="C110" s="26">
        <v>3</v>
      </c>
      <c r="D110" s="26">
        <v>6</v>
      </c>
      <c r="E110" s="23">
        <v>9</v>
      </c>
      <c r="F110" s="4">
        <v>9.6774193548387097E-4</v>
      </c>
      <c r="G110" s="3">
        <v>44</v>
      </c>
      <c r="H110" s="4">
        <v>1.0969832959361756E-2</v>
      </c>
      <c r="I110" s="3">
        <v>390</v>
      </c>
      <c r="J110" s="4">
        <v>1.1744511699340501E-2</v>
      </c>
      <c r="K110" s="10">
        <v>7.9000000000000008E-3</v>
      </c>
      <c r="L110" s="116">
        <v>7138.1714000000011</v>
      </c>
      <c r="M110" s="6"/>
    </row>
    <row r="111" spans="1:13">
      <c r="A111" s="3" t="s">
        <v>140</v>
      </c>
      <c r="B111" s="13" t="s">
        <v>141</v>
      </c>
      <c r="C111" s="26">
        <v>4</v>
      </c>
      <c r="D111" s="26">
        <v>1</v>
      </c>
      <c r="E111" s="23">
        <v>5</v>
      </c>
      <c r="F111" s="4">
        <v>5.3763440860215054E-4</v>
      </c>
      <c r="G111" s="3">
        <v>1</v>
      </c>
      <c r="H111" s="4">
        <v>2.493143854400399E-4</v>
      </c>
      <c r="I111" s="3">
        <v>110</v>
      </c>
      <c r="J111" s="4">
        <v>3.3125545818652692E-3</v>
      </c>
      <c r="K111" s="10">
        <v>1.4E-3</v>
      </c>
      <c r="L111" s="116">
        <v>1264.9924000000001</v>
      </c>
      <c r="M111" s="6"/>
    </row>
    <row r="112" spans="1:13">
      <c r="A112" s="3" t="s">
        <v>142</v>
      </c>
      <c r="B112" s="13" t="s">
        <v>143</v>
      </c>
      <c r="C112" s="26"/>
      <c r="D112" s="26"/>
      <c r="E112" s="23">
        <v>0</v>
      </c>
      <c r="F112" s="4">
        <v>0</v>
      </c>
      <c r="G112" s="3">
        <v>2</v>
      </c>
      <c r="H112" s="4">
        <v>4.9862877088007981E-4</v>
      </c>
      <c r="I112" s="3">
        <v>336</v>
      </c>
      <c r="J112" s="4">
        <v>1.0118348540970276E-2</v>
      </c>
      <c r="K112" s="10">
        <v>3.5000000000000001E-3</v>
      </c>
      <c r="L112" s="116">
        <v>3162.4810000000002</v>
      </c>
      <c r="M112" s="6"/>
    </row>
    <row r="113" spans="1:13">
      <c r="A113" s="3" t="s">
        <v>501</v>
      </c>
      <c r="B113" s="13" t="s">
        <v>502</v>
      </c>
      <c r="C113" s="26"/>
      <c r="D113" s="26"/>
      <c r="E113" s="23">
        <v>0</v>
      </c>
      <c r="F113" s="4">
        <v>0</v>
      </c>
      <c r="H113" s="4">
        <v>0</v>
      </c>
      <c r="I113" s="3">
        <v>11</v>
      </c>
      <c r="J113" s="4">
        <v>3.3125545818652694E-4</v>
      </c>
      <c r="K113" s="10">
        <v>1E-4</v>
      </c>
      <c r="L113" s="116">
        <v>90.3566</v>
      </c>
      <c r="M113" s="6"/>
    </row>
    <row r="114" spans="1:13" ht="12" customHeight="1">
      <c r="A114" s="3" t="s">
        <v>44</v>
      </c>
      <c r="B114" s="13" t="s">
        <v>144</v>
      </c>
      <c r="C114" s="26"/>
      <c r="D114" s="26"/>
      <c r="E114" s="23">
        <v>0</v>
      </c>
      <c r="F114" s="4">
        <v>0</v>
      </c>
      <c r="G114" s="3">
        <v>5</v>
      </c>
      <c r="H114" s="4">
        <v>1.2465719272001994E-3</v>
      </c>
      <c r="I114" s="3">
        <v>115</v>
      </c>
      <c r="J114" s="4">
        <v>3.4631252446773271E-3</v>
      </c>
      <c r="K114" s="10">
        <v>1.6000000000000001E-3</v>
      </c>
      <c r="L114" s="116">
        <v>1445.7056</v>
      </c>
      <c r="M114" s="6"/>
    </row>
    <row r="115" spans="1:13" ht="12" customHeight="1">
      <c r="A115" s="3" t="s">
        <v>145</v>
      </c>
      <c r="B115" s="13" t="s">
        <v>146</v>
      </c>
      <c r="C115" s="26"/>
      <c r="D115" s="26"/>
      <c r="E115" s="23">
        <v>0</v>
      </c>
      <c r="F115" s="4">
        <v>0</v>
      </c>
      <c r="G115" s="15"/>
      <c r="H115" s="4">
        <v>0</v>
      </c>
      <c r="I115" s="3">
        <v>4</v>
      </c>
      <c r="J115" s="4">
        <v>1.2045653024964615E-4</v>
      </c>
      <c r="K115" s="10">
        <v>0</v>
      </c>
      <c r="L115" s="116">
        <v>0</v>
      </c>
      <c r="M115" s="6"/>
    </row>
    <row r="116" spans="1:13" ht="12" customHeight="1">
      <c r="A116" s="3" t="s">
        <v>147</v>
      </c>
      <c r="B116" s="13" t="s">
        <v>148</v>
      </c>
      <c r="C116" s="26"/>
      <c r="D116" s="26"/>
      <c r="E116" s="23">
        <v>0</v>
      </c>
      <c r="F116" s="4">
        <v>0</v>
      </c>
      <c r="G116" s="3">
        <v>4</v>
      </c>
      <c r="H116" s="4">
        <v>9.9725754176015961E-4</v>
      </c>
      <c r="I116" s="3">
        <v>23</v>
      </c>
      <c r="J116" s="4">
        <v>6.9262504893546537E-4</v>
      </c>
      <c r="K116" s="10">
        <v>5.9999999999999995E-4</v>
      </c>
      <c r="L116" s="116">
        <v>542.13959999999997</v>
      </c>
      <c r="M116" s="6"/>
    </row>
    <row r="117" spans="1:13">
      <c r="A117" s="3" t="s">
        <v>149</v>
      </c>
      <c r="B117" s="13" t="s">
        <v>150</v>
      </c>
      <c r="C117" s="26"/>
      <c r="D117" s="26"/>
      <c r="E117" s="23">
        <v>0</v>
      </c>
      <c r="F117" s="4">
        <v>0</v>
      </c>
      <c r="G117" s="3">
        <v>4</v>
      </c>
      <c r="H117" s="4">
        <v>9.9725754176015961E-4</v>
      </c>
      <c r="I117" s="3">
        <v>11</v>
      </c>
      <c r="J117" s="4">
        <v>3.3125545818652694E-4</v>
      </c>
      <c r="K117" s="10">
        <v>4.0000000000000002E-4</v>
      </c>
      <c r="L117" s="116">
        <v>361.4264</v>
      </c>
      <c r="M117" s="6"/>
    </row>
    <row r="118" spans="1:13">
      <c r="A118" s="3" t="s">
        <v>151</v>
      </c>
      <c r="B118" s="13" t="s">
        <v>152</v>
      </c>
      <c r="C118" s="26">
        <v>309</v>
      </c>
      <c r="D118" s="26"/>
      <c r="E118" s="23">
        <v>309</v>
      </c>
      <c r="F118" s="4">
        <v>3.3225806451612903E-2</v>
      </c>
      <c r="G118" s="3">
        <v>219</v>
      </c>
      <c r="H118" s="4">
        <v>5.4599850411368736E-2</v>
      </c>
      <c r="I118" s="3">
        <v>1711</v>
      </c>
      <c r="J118" s="4">
        <v>5.1525280814286145E-2</v>
      </c>
      <c r="K118" s="10">
        <v>4.65E-2</v>
      </c>
      <c r="L118" s="116">
        <v>42015.819000000003</v>
      </c>
      <c r="M118" s="6"/>
    </row>
    <row r="119" spans="1:13">
      <c r="A119" s="3" t="s">
        <v>153</v>
      </c>
      <c r="B119" s="13" t="s">
        <v>154</v>
      </c>
      <c r="C119" s="26"/>
      <c r="D119" s="26"/>
      <c r="E119" s="23">
        <v>0</v>
      </c>
      <c r="F119" s="4">
        <v>0</v>
      </c>
      <c r="H119" s="4">
        <v>0</v>
      </c>
      <c r="I119" s="3">
        <v>90</v>
      </c>
      <c r="J119" s="4">
        <v>2.7102719306170385E-3</v>
      </c>
      <c r="K119" s="10">
        <v>8.9999999999999998E-4</v>
      </c>
      <c r="L119" s="116">
        <v>813.20939999999996</v>
      </c>
      <c r="M119" s="6"/>
    </row>
    <row r="120" spans="1:13">
      <c r="A120" s="3" t="s">
        <v>155</v>
      </c>
      <c r="B120" s="13" t="s">
        <v>156</v>
      </c>
      <c r="C120" s="26"/>
      <c r="D120" s="26"/>
      <c r="E120" s="23">
        <v>0</v>
      </c>
      <c r="F120" s="4">
        <v>0</v>
      </c>
      <c r="H120" s="4">
        <v>0</v>
      </c>
      <c r="I120" s="3">
        <v>14</v>
      </c>
      <c r="J120" s="4">
        <v>4.2159785587376157E-4</v>
      </c>
      <c r="K120" s="10">
        <v>1E-4</v>
      </c>
      <c r="L120" s="116">
        <v>90.3566</v>
      </c>
      <c r="M120" s="6"/>
    </row>
    <row r="121" spans="1:13" ht="12" customHeight="1">
      <c r="A121" s="3" t="s">
        <v>157</v>
      </c>
      <c r="B121" s="13" t="s">
        <v>158</v>
      </c>
      <c r="C121" s="26"/>
      <c r="D121" s="26"/>
      <c r="E121" s="23">
        <v>0</v>
      </c>
      <c r="F121" s="4">
        <v>0</v>
      </c>
      <c r="G121" s="3">
        <v>25</v>
      </c>
      <c r="H121" s="4">
        <v>6.232859636000997E-3</v>
      </c>
      <c r="I121" s="3">
        <v>86</v>
      </c>
      <c r="J121" s="4">
        <v>2.5898154003673925E-3</v>
      </c>
      <c r="K121" s="10">
        <v>2.8999999999999998E-3</v>
      </c>
      <c r="L121" s="116">
        <v>2620.3413999999998</v>
      </c>
      <c r="M121" s="6"/>
    </row>
    <row r="122" spans="1:13">
      <c r="A122" s="3" t="s">
        <v>159</v>
      </c>
      <c r="B122" s="13" t="s">
        <v>160</v>
      </c>
      <c r="C122" s="26"/>
      <c r="D122" s="26"/>
      <c r="E122" s="23">
        <v>0</v>
      </c>
      <c r="F122" s="4">
        <v>0</v>
      </c>
      <c r="G122" s="3">
        <v>21</v>
      </c>
      <c r="H122" s="4">
        <v>5.235602094240838E-3</v>
      </c>
      <c r="I122" s="3">
        <v>73</v>
      </c>
      <c r="J122" s="4">
        <v>2.1983316770560423E-3</v>
      </c>
      <c r="K122" s="10">
        <v>2.5000000000000001E-3</v>
      </c>
      <c r="L122" s="116">
        <v>2258.915</v>
      </c>
      <c r="M122" s="6"/>
    </row>
    <row r="123" spans="1:13">
      <c r="A123" s="3" t="s">
        <v>161</v>
      </c>
      <c r="B123" s="13" t="s">
        <v>162</v>
      </c>
      <c r="C123" s="26"/>
      <c r="D123" s="26"/>
      <c r="E123" s="23">
        <v>0</v>
      </c>
      <c r="F123" s="4">
        <v>0</v>
      </c>
      <c r="H123" s="4">
        <v>0</v>
      </c>
      <c r="I123" s="3">
        <v>85</v>
      </c>
      <c r="J123" s="4">
        <v>2.559701267804981E-3</v>
      </c>
      <c r="K123" s="10">
        <v>8.9999999999999998E-4</v>
      </c>
      <c r="L123" s="116">
        <v>813.20939999999996</v>
      </c>
      <c r="M123" s="6"/>
    </row>
    <row r="124" spans="1:13">
      <c r="A124" s="6" t="s">
        <v>163</v>
      </c>
      <c r="B124" s="7" t="s">
        <v>164</v>
      </c>
      <c r="E124" s="23">
        <v>0</v>
      </c>
      <c r="F124" s="4">
        <v>0</v>
      </c>
      <c r="G124" s="3">
        <v>4</v>
      </c>
      <c r="H124" s="4">
        <v>9.9725754176015961E-4</v>
      </c>
      <c r="I124" s="3">
        <v>36</v>
      </c>
      <c r="J124" s="4">
        <v>1.0841087722468154E-3</v>
      </c>
      <c r="K124" s="10">
        <v>6.9999999999999999E-4</v>
      </c>
      <c r="L124" s="116">
        <v>632.49620000000004</v>
      </c>
      <c r="M124" s="6"/>
    </row>
    <row r="125" spans="1:13">
      <c r="A125" s="6" t="s">
        <v>165</v>
      </c>
      <c r="B125" s="7" t="s">
        <v>166</v>
      </c>
      <c r="C125" s="25">
        <v>33</v>
      </c>
      <c r="D125" s="25">
        <v>25</v>
      </c>
      <c r="E125" s="23">
        <v>58</v>
      </c>
      <c r="F125" s="4">
        <v>6.2365591397849467E-3</v>
      </c>
      <c r="G125" s="3">
        <v>88</v>
      </c>
      <c r="H125" s="4">
        <v>2.1939665918723511E-2</v>
      </c>
      <c r="I125" s="3">
        <v>352</v>
      </c>
      <c r="J125" s="4">
        <v>1.0600174661968862E-2</v>
      </c>
      <c r="K125" s="10">
        <v>1.29E-2</v>
      </c>
      <c r="L125" s="116">
        <v>11656.001399999999</v>
      </c>
      <c r="M125" s="6"/>
    </row>
    <row r="126" spans="1:13">
      <c r="A126" s="6" t="s">
        <v>167</v>
      </c>
      <c r="B126" s="7" t="s">
        <v>168</v>
      </c>
      <c r="E126" s="23">
        <v>0</v>
      </c>
      <c r="F126" s="4">
        <v>0</v>
      </c>
      <c r="H126" s="4">
        <v>0</v>
      </c>
      <c r="I126" s="3">
        <v>1</v>
      </c>
      <c r="J126" s="4">
        <v>3.0114132562411538E-5</v>
      </c>
      <c r="K126" s="10">
        <v>0</v>
      </c>
      <c r="L126" s="116">
        <v>0</v>
      </c>
      <c r="M126" s="6"/>
    </row>
    <row r="127" spans="1:13">
      <c r="A127" s="6" t="s">
        <v>169</v>
      </c>
      <c r="B127" s="7" t="s">
        <v>170</v>
      </c>
      <c r="E127" s="23">
        <v>0</v>
      </c>
      <c r="F127" s="4">
        <v>0</v>
      </c>
      <c r="H127" s="4">
        <v>0</v>
      </c>
      <c r="I127" s="3">
        <v>70</v>
      </c>
      <c r="J127" s="4">
        <v>2.1079892793688078E-3</v>
      </c>
      <c r="K127" s="10">
        <v>6.9999999999999999E-4</v>
      </c>
      <c r="L127" s="116">
        <v>632.49620000000004</v>
      </c>
      <c r="M127" s="6"/>
    </row>
    <row r="128" spans="1:13">
      <c r="A128" s="6" t="s">
        <v>596</v>
      </c>
      <c r="B128" s="7" t="s">
        <v>597</v>
      </c>
      <c r="E128" s="23">
        <v>0</v>
      </c>
      <c r="F128" s="4">
        <v>0</v>
      </c>
      <c r="G128" s="3">
        <v>1</v>
      </c>
      <c r="H128" s="4">
        <v>2.493143854400399E-4</v>
      </c>
      <c r="I128" s="3">
        <v>1</v>
      </c>
      <c r="J128" s="4">
        <v>3.0114132562411538E-5</v>
      </c>
      <c r="K128" s="10">
        <v>1E-4</v>
      </c>
      <c r="L128" s="116">
        <v>90.3566</v>
      </c>
      <c r="M128" s="6"/>
    </row>
    <row r="129" spans="1:13">
      <c r="A129" s="6" t="s">
        <v>171</v>
      </c>
      <c r="B129" s="7" t="s">
        <v>172</v>
      </c>
      <c r="C129" s="25">
        <v>81</v>
      </c>
      <c r="D129" s="25">
        <v>283</v>
      </c>
      <c r="E129" s="23">
        <v>364</v>
      </c>
      <c r="F129" s="4">
        <v>3.9139784946236558E-2</v>
      </c>
      <c r="G129" s="3">
        <v>115</v>
      </c>
      <c r="H129" s="4">
        <v>2.8671154325604586E-2</v>
      </c>
      <c r="I129" s="3">
        <v>617</v>
      </c>
      <c r="J129" s="4">
        <v>1.858041979100792E-2</v>
      </c>
      <c r="K129" s="10">
        <v>2.8799999999999999E-2</v>
      </c>
      <c r="L129" s="116">
        <v>26022.700799999999</v>
      </c>
      <c r="M129" s="6"/>
    </row>
    <row r="130" spans="1:13">
      <c r="A130" s="6" t="s">
        <v>173</v>
      </c>
      <c r="B130" s="7" t="s">
        <v>174</v>
      </c>
      <c r="C130" s="25">
        <v>1</v>
      </c>
      <c r="D130" s="25">
        <v>255</v>
      </c>
      <c r="E130" s="23">
        <v>256</v>
      </c>
      <c r="F130" s="4">
        <v>2.7526881720430108E-2</v>
      </c>
      <c r="G130" s="3">
        <v>39</v>
      </c>
      <c r="H130" s="4">
        <v>9.7232610321615551E-3</v>
      </c>
      <c r="I130" s="3">
        <v>220</v>
      </c>
      <c r="J130" s="4">
        <v>6.6251091637305384E-3</v>
      </c>
      <c r="K130" s="10">
        <v>1.46E-2</v>
      </c>
      <c r="L130" s="116">
        <v>13192.063599999999</v>
      </c>
      <c r="M130" s="6"/>
    </row>
    <row r="131" spans="1:13">
      <c r="A131" s="6" t="s">
        <v>175</v>
      </c>
      <c r="B131" s="7" t="s">
        <v>176</v>
      </c>
      <c r="E131" s="23">
        <v>0</v>
      </c>
      <c r="F131" s="4">
        <v>0</v>
      </c>
      <c r="H131" s="4">
        <v>0</v>
      </c>
      <c r="I131" s="3">
        <v>26</v>
      </c>
      <c r="J131" s="4">
        <v>7.8296744662270006E-4</v>
      </c>
      <c r="K131" s="10">
        <v>2.9999999999999997E-4</v>
      </c>
      <c r="L131" s="116">
        <v>271.06979999999999</v>
      </c>
      <c r="M131" s="6"/>
    </row>
    <row r="132" spans="1:13">
      <c r="A132" s="6" t="s">
        <v>177</v>
      </c>
      <c r="B132" s="7" t="s">
        <v>178</v>
      </c>
      <c r="E132" s="23">
        <v>0</v>
      </c>
      <c r="F132" s="4">
        <v>0</v>
      </c>
      <c r="G132" s="3">
        <v>14</v>
      </c>
      <c r="H132" s="4">
        <v>3.4904013961605585E-3</v>
      </c>
      <c r="I132" s="3">
        <v>123</v>
      </c>
      <c r="J132" s="4">
        <v>3.7040383051766194E-3</v>
      </c>
      <c r="K132" s="10">
        <v>2.3999999999999998E-3</v>
      </c>
      <c r="L132" s="116">
        <v>2168.5583999999999</v>
      </c>
      <c r="M132" s="6"/>
    </row>
    <row r="133" spans="1:13">
      <c r="A133" s="6" t="s">
        <v>179</v>
      </c>
      <c r="B133" s="7" t="s">
        <v>180</v>
      </c>
      <c r="E133" s="23">
        <v>0</v>
      </c>
      <c r="F133" s="4">
        <v>0</v>
      </c>
      <c r="H133" s="4">
        <v>0</v>
      </c>
      <c r="I133" s="3">
        <v>45</v>
      </c>
      <c r="J133" s="4">
        <v>1.3551359653085192E-3</v>
      </c>
      <c r="K133" s="10">
        <v>5.0000000000000001E-4</v>
      </c>
      <c r="L133" s="116">
        <v>451.78300000000002</v>
      </c>
      <c r="M133" s="6"/>
    </row>
    <row r="134" spans="1:13">
      <c r="A134" s="6" t="s">
        <v>181</v>
      </c>
      <c r="B134" s="7" t="s">
        <v>182</v>
      </c>
      <c r="E134" s="23">
        <v>0</v>
      </c>
      <c r="F134" s="4">
        <v>0</v>
      </c>
      <c r="H134" s="4">
        <v>0</v>
      </c>
      <c r="I134" s="3">
        <v>7</v>
      </c>
      <c r="J134" s="4">
        <v>2.1079892793688079E-4</v>
      </c>
      <c r="K134" s="10">
        <v>1E-4</v>
      </c>
      <c r="L134" s="116">
        <v>90.3566</v>
      </c>
      <c r="M134" s="6"/>
    </row>
    <row r="135" spans="1:13">
      <c r="A135" s="6" t="s">
        <v>183</v>
      </c>
      <c r="B135" s="7" t="s">
        <v>184</v>
      </c>
      <c r="E135" s="23">
        <v>0</v>
      </c>
      <c r="F135" s="4">
        <v>0</v>
      </c>
      <c r="H135" s="4">
        <v>0</v>
      </c>
      <c r="I135" s="3">
        <v>8</v>
      </c>
      <c r="J135" s="4">
        <v>2.4091306049929231E-4</v>
      </c>
      <c r="K135" s="10">
        <v>1E-4</v>
      </c>
      <c r="L135" s="116">
        <v>90.3566</v>
      </c>
      <c r="M135" s="6"/>
    </row>
    <row r="136" spans="1:13">
      <c r="A136" s="6" t="s">
        <v>185</v>
      </c>
      <c r="B136" s="7" t="s">
        <v>186</v>
      </c>
      <c r="E136" s="23">
        <v>0</v>
      </c>
      <c r="F136" s="4">
        <v>0</v>
      </c>
      <c r="H136" s="4">
        <v>0</v>
      </c>
      <c r="I136" s="3">
        <v>20</v>
      </c>
      <c r="J136" s="4">
        <v>6.0228265124823079E-4</v>
      </c>
      <c r="K136" s="10">
        <v>2.0000000000000001E-4</v>
      </c>
      <c r="L136" s="116">
        <v>180.7132</v>
      </c>
      <c r="M136" s="6"/>
    </row>
    <row r="137" spans="1:13">
      <c r="A137" s="6" t="s">
        <v>187</v>
      </c>
      <c r="B137" s="7" t="s">
        <v>188</v>
      </c>
      <c r="C137" s="25">
        <v>3</v>
      </c>
      <c r="E137" s="23">
        <v>3</v>
      </c>
      <c r="F137" s="4">
        <v>3.2258064516129032E-4</v>
      </c>
      <c r="G137" s="3">
        <v>23</v>
      </c>
      <c r="H137" s="4">
        <v>5.7342308651209175E-3</v>
      </c>
      <c r="I137" s="3">
        <v>212</v>
      </c>
      <c r="J137" s="4">
        <v>6.3841961032312464E-3</v>
      </c>
      <c r="K137" s="10">
        <v>4.1000000000000003E-3</v>
      </c>
      <c r="L137" s="116">
        <v>3704.6206000000002</v>
      </c>
      <c r="M137" s="6"/>
    </row>
    <row r="138" spans="1:13">
      <c r="A138" s="6" t="s">
        <v>189</v>
      </c>
      <c r="B138" s="7" t="s">
        <v>190</v>
      </c>
      <c r="E138" s="23">
        <v>0</v>
      </c>
      <c r="F138" s="4">
        <v>0</v>
      </c>
      <c r="H138" s="4">
        <v>0</v>
      </c>
      <c r="I138" s="3">
        <v>14</v>
      </c>
      <c r="J138" s="4">
        <v>4.2159785587376157E-4</v>
      </c>
      <c r="K138" s="10">
        <v>1E-4</v>
      </c>
      <c r="L138" s="116">
        <v>90.3566</v>
      </c>
      <c r="M138" s="6"/>
    </row>
    <row r="139" spans="1:13">
      <c r="A139" s="6" t="s">
        <v>191</v>
      </c>
      <c r="B139" s="7" t="s">
        <v>192</v>
      </c>
      <c r="E139" s="23">
        <v>0</v>
      </c>
      <c r="F139" s="4">
        <v>0</v>
      </c>
      <c r="H139" s="4">
        <v>0</v>
      </c>
      <c r="I139" s="3">
        <v>42</v>
      </c>
      <c r="J139" s="4">
        <v>1.2647935676212846E-3</v>
      </c>
      <c r="K139" s="10">
        <v>4.0000000000000002E-4</v>
      </c>
      <c r="L139" s="116">
        <v>361.4264</v>
      </c>
      <c r="M139" s="6"/>
    </row>
    <row r="140" spans="1:13">
      <c r="A140" s="6" t="s">
        <v>193</v>
      </c>
      <c r="B140" s="7" t="s">
        <v>194</v>
      </c>
      <c r="C140" s="25">
        <v>1</v>
      </c>
      <c r="D140" s="25">
        <v>1</v>
      </c>
      <c r="E140" s="23">
        <v>2</v>
      </c>
      <c r="F140" s="4">
        <v>2.1505376344086021E-4</v>
      </c>
      <c r="H140" s="4">
        <v>0</v>
      </c>
      <c r="I140" s="3">
        <v>4</v>
      </c>
      <c r="J140" s="4">
        <v>1.2045653024964615E-4</v>
      </c>
      <c r="K140" s="10">
        <v>1E-4</v>
      </c>
      <c r="L140" s="116">
        <v>90.3566</v>
      </c>
      <c r="M140" s="6"/>
    </row>
    <row r="141" spans="1:13">
      <c r="A141" s="6" t="s">
        <v>195</v>
      </c>
      <c r="B141" s="7" t="s">
        <v>196</v>
      </c>
      <c r="E141" s="23">
        <v>0</v>
      </c>
      <c r="F141" s="4">
        <v>0</v>
      </c>
      <c r="H141" s="4">
        <v>0</v>
      </c>
      <c r="I141" s="3">
        <v>22</v>
      </c>
      <c r="J141" s="4">
        <v>6.6251091637305388E-4</v>
      </c>
      <c r="K141" s="10">
        <v>2.0000000000000001E-4</v>
      </c>
      <c r="L141" s="116">
        <v>180.7132</v>
      </c>
      <c r="M141" s="6"/>
    </row>
    <row r="142" spans="1:13">
      <c r="A142" s="6" t="s">
        <v>197</v>
      </c>
      <c r="B142" s="7" t="s">
        <v>198</v>
      </c>
      <c r="E142" s="23">
        <v>0</v>
      </c>
      <c r="F142" s="4">
        <v>0</v>
      </c>
      <c r="H142" s="4">
        <v>0</v>
      </c>
      <c r="I142" s="3">
        <v>3</v>
      </c>
      <c r="J142" s="4">
        <v>9.0342397687234621E-5</v>
      </c>
      <c r="K142" s="10">
        <v>0</v>
      </c>
      <c r="L142" s="116">
        <v>0</v>
      </c>
      <c r="M142" s="6"/>
    </row>
    <row r="143" spans="1:13">
      <c r="A143" s="6" t="s">
        <v>199</v>
      </c>
      <c r="B143" s="7" t="s">
        <v>200</v>
      </c>
      <c r="E143" s="23">
        <v>0</v>
      </c>
      <c r="F143" s="4">
        <v>0</v>
      </c>
      <c r="G143" s="3">
        <v>49</v>
      </c>
      <c r="H143" s="4">
        <v>1.2216404886561954E-2</v>
      </c>
      <c r="I143" s="3">
        <v>106</v>
      </c>
      <c r="J143" s="4">
        <v>3.1920980516156232E-3</v>
      </c>
      <c r="K143" s="10">
        <v>5.1000000000000004E-3</v>
      </c>
      <c r="L143" s="116">
        <v>4608.1866</v>
      </c>
      <c r="M143" s="6"/>
    </row>
    <row r="144" spans="1:13">
      <c r="A144" s="6" t="s">
        <v>482</v>
      </c>
      <c r="B144" s="7" t="s">
        <v>483</v>
      </c>
      <c r="E144" s="23">
        <v>0</v>
      </c>
      <c r="F144" s="4">
        <v>0</v>
      </c>
      <c r="H144" s="4">
        <v>0</v>
      </c>
      <c r="I144" s="3">
        <v>60</v>
      </c>
      <c r="J144" s="4">
        <v>1.8068479537446925E-3</v>
      </c>
      <c r="K144" s="10">
        <v>5.9999999999999995E-4</v>
      </c>
      <c r="L144" s="116">
        <v>542.13959999999997</v>
      </c>
      <c r="M144" s="6"/>
    </row>
    <row r="145" spans="1:13">
      <c r="A145" s="6" t="s">
        <v>201</v>
      </c>
      <c r="B145" s="7" t="s">
        <v>202</v>
      </c>
      <c r="C145" s="25">
        <v>12</v>
      </c>
      <c r="D145" s="25">
        <v>25</v>
      </c>
      <c r="E145" s="23">
        <v>37</v>
      </c>
      <c r="F145" s="4">
        <v>3.9784946236559142E-3</v>
      </c>
      <c r="G145" s="3">
        <v>8</v>
      </c>
      <c r="H145" s="4">
        <v>1.9945150835203192E-3</v>
      </c>
      <c r="I145" s="3">
        <v>165</v>
      </c>
      <c r="J145" s="4">
        <v>4.9688318727979042E-3</v>
      </c>
      <c r="K145" s="10">
        <v>3.5999999999999999E-3</v>
      </c>
      <c r="L145" s="116">
        <v>3252.8375999999998</v>
      </c>
      <c r="M145" s="6"/>
    </row>
    <row r="146" spans="1:13">
      <c r="A146" s="6" t="s">
        <v>203</v>
      </c>
      <c r="B146" s="7" t="s">
        <v>204</v>
      </c>
      <c r="C146" s="25">
        <v>4</v>
      </c>
      <c r="E146" s="23">
        <v>4</v>
      </c>
      <c r="F146" s="4">
        <v>4.3010752688172043E-4</v>
      </c>
      <c r="G146" s="3">
        <v>8</v>
      </c>
      <c r="H146" s="4">
        <v>1.9945150835203192E-3</v>
      </c>
      <c r="I146" s="3">
        <v>127</v>
      </c>
      <c r="J146" s="4">
        <v>3.8244948354262654E-3</v>
      </c>
      <c r="K146" s="10">
        <v>2.0999999999999999E-3</v>
      </c>
      <c r="L146" s="116">
        <v>1897.4885999999999</v>
      </c>
      <c r="M146" s="6"/>
    </row>
    <row r="147" spans="1:13">
      <c r="A147" s="32" t="s">
        <v>205</v>
      </c>
      <c r="B147" s="31"/>
      <c r="C147" s="30">
        <v>503</v>
      </c>
      <c r="D147" s="30">
        <v>609</v>
      </c>
      <c r="E147" s="30">
        <v>1112</v>
      </c>
      <c r="F147" s="130">
        <v>0.11956989247311828</v>
      </c>
      <c r="G147" s="30">
        <v>790</v>
      </c>
      <c r="H147" s="130">
        <v>0.19695836449763157</v>
      </c>
      <c r="I147" s="30">
        <v>6558</v>
      </c>
      <c r="J147" s="130">
        <v>0.19748848134429486</v>
      </c>
      <c r="K147" s="130">
        <v>0.17119999999999996</v>
      </c>
      <c r="L147" s="132">
        <v>154690.49919999996</v>
      </c>
      <c r="M147" s="6"/>
    </row>
    <row r="148" spans="1:13">
      <c r="A148" s="1" t="s">
        <v>206</v>
      </c>
      <c r="B148" s="2"/>
      <c r="C148" s="24"/>
      <c r="D148" s="24"/>
      <c r="K148" s="1"/>
      <c r="L148" s="116"/>
      <c r="M148" s="6"/>
    </row>
    <row r="149" spans="1:13">
      <c r="A149" s="6" t="s">
        <v>207</v>
      </c>
      <c r="B149" s="7" t="s">
        <v>208</v>
      </c>
      <c r="C149" s="25">
        <v>6</v>
      </c>
      <c r="D149" s="25">
        <v>6</v>
      </c>
      <c r="E149" s="23">
        <v>12</v>
      </c>
      <c r="F149" s="4">
        <v>1.2903225806451613E-3</v>
      </c>
      <c r="G149" s="3">
        <v>22</v>
      </c>
      <c r="H149" s="4">
        <v>5.4849164796808778E-3</v>
      </c>
      <c r="I149" s="3">
        <v>61</v>
      </c>
      <c r="J149" s="4">
        <v>1.836962086307104E-3</v>
      </c>
      <c r="K149" s="10">
        <v>2.8999999999999998E-3</v>
      </c>
      <c r="L149" s="116">
        <v>2620.3413999999998</v>
      </c>
      <c r="M149" s="6"/>
    </row>
    <row r="150" spans="1:13">
      <c r="A150" s="6" t="s">
        <v>209</v>
      </c>
      <c r="B150" s="7" t="s">
        <v>210</v>
      </c>
      <c r="E150" s="23">
        <v>0</v>
      </c>
      <c r="F150" s="4">
        <v>0</v>
      </c>
      <c r="H150" s="4">
        <v>0</v>
      </c>
      <c r="I150" s="3">
        <v>16</v>
      </c>
      <c r="J150" s="4">
        <v>4.8182612099858461E-4</v>
      </c>
      <c r="K150" s="10">
        <v>2.0000000000000001E-4</v>
      </c>
      <c r="L150" s="116">
        <v>180.7132</v>
      </c>
      <c r="M150" s="6"/>
    </row>
    <row r="151" spans="1:13">
      <c r="A151" s="6" t="s">
        <v>592</v>
      </c>
      <c r="B151" s="7" t="s">
        <v>593</v>
      </c>
      <c r="E151" s="23"/>
      <c r="F151" s="4">
        <v>0</v>
      </c>
      <c r="G151" s="3">
        <v>3</v>
      </c>
      <c r="H151" s="4">
        <v>7.4794315632011965E-4</v>
      </c>
      <c r="I151" s="3">
        <v>3</v>
      </c>
      <c r="J151" s="4">
        <v>9.0342397687234621E-5</v>
      </c>
      <c r="K151" s="10">
        <v>2.9999999999999997E-4</v>
      </c>
      <c r="L151" s="116">
        <v>271.06979999999999</v>
      </c>
      <c r="M151" s="6"/>
    </row>
    <row r="152" spans="1:13">
      <c r="A152" s="29" t="s">
        <v>587</v>
      </c>
      <c r="B152" s="13" t="s">
        <v>588</v>
      </c>
      <c r="C152" s="25">
        <v>1</v>
      </c>
      <c r="E152" s="23">
        <v>1</v>
      </c>
      <c r="F152" s="4">
        <v>1.0752688172043011E-4</v>
      </c>
      <c r="H152" s="4">
        <v>0</v>
      </c>
      <c r="J152" s="4">
        <v>0</v>
      </c>
      <c r="K152" s="10">
        <v>0</v>
      </c>
      <c r="L152" s="116">
        <v>0</v>
      </c>
      <c r="M152" s="6"/>
    </row>
    <row r="153" spans="1:13">
      <c r="A153" s="6" t="s">
        <v>211</v>
      </c>
      <c r="B153" s="7" t="s">
        <v>212</v>
      </c>
      <c r="E153" s="23">
        <v>0</v>
      </c>
      <c r="F153" s="4">
        <v>0</v>
      </c>
      <c r="H153" s="4">
        <v>0</v>
      </c>
      <c r="I153" s="3">
        <v>6</v>
      </c>
      <c r="J153" s="4">
        <v>1.8068479537446924E-4</v>
      </c>
      <c r="K153" s="10">
        <v>1E-4</v>
      </c>
      <c r="L153" s="116">
        <v>90.3566</v>
      </c>
      <c r="M153" s="6"/>
    </row>
    <row r="154" spans="1:13">
      <c r="A154" s="6" t="s">
        <v>213</v>
      </c>
      <c r="B154" s="7" t="s">
        <v>214</v>
      </c>
      <c r="E154" s="23">
        <v>0</v>
      </c>
      <c r="F154" s="4">
        <v>0</v>
      </c>
      <c r="H154" s="4">
        <v>0</v>
      </c>
      <c r="I154" s="3">
        <v>1</v>
      </c>
      <c r="J154" s="4">
        <v>3.0114132562411538E-5</v>
      </c>
      <c r="K154" s="10">
        <v>0</v>
      </c>
      <c r="L154" s="116">
        <v>0</v>
      </c>
      <c r="M154" s="6"/>
    </row>
    <row r="155" spans="1:13">
      <c r="A155" s="6" t="s">
        <v>215</v>
      </c>
      <c r="B155" s="7" t="s">
        <v>216</v>
      </c>
      <c r="E155" s="23">
        <v>0</v>
      </c>
      <c r="F155" s="4">
        <v>0</v>
      </c>
      <c r="H155" s="4">
        <v>0</v>
      </c>
      <c r="I155" s="3">
        <v>12</v>
      </c>
      <c r="J155" s="4">
        <v>3.6136959074893848E-4</v>
      </c>
      <c r="K155" s="10">
        <v>1E-4</v>
      </c>
      <c r="L155" s="116">
        <v>90.3566</v>
      </c>
      <c r="M155" s="6"/>
    </row>
    <row r="156" spans="1:13">
      <c r="A156" s="6" t="s">
        <v>217</v>
      </c>
      <c r="B156" s="7" t="s">
        <v>218</v>
      </c>
      <c r="E156" s="23">
        <v>0</v>
      </c>
      <c r="F156" s="4">
        <v>0</v>
      </c>
      <c r="G156" s="3">
        <v>1</v>
      </c>
      <c r="H156" s="4">
        <v>2.493143854400399E-4</v>
      </c>
      <c r="I156" s="3">
        <v>1</v>
      </c>
      <c r="J156" s="4">
        <v>3.0114132562411538E-5</v>
      </c>
      <c r="K156" s="10">
        <v>1E-4</v>
      </c>
      <c r="L156" s="116">
        <v>90.3566</v>
      </c>
      <c r="M156" s="6"/>
    </row>
    <row r="157" spans="1:13">
      <c r="A157" s="6" t="s">
        <v>219</v>
      </c>
      <c r="B157" s="7" t="s">
        <v>531</v>
      </c>
      <c r="C157" s="25">
        <v>1085</v>
      </c>
      <c r="D157" s="25">
        <v>203</v>
      </c>
      <c r="E157" s="23">
        <v>1288</v>
      </c>
      <c r="F157" s="4">
        <v>0.13849462365591397</v>
      </c>
      <c r="G157" s="3">
        <v>244</v>
      </c>
      <c r="H157" s="4">
        <v>6.0832710047369731E-2</v>
      </c>
      <c r="I157" s="3">
        <v>750</v>
      </c>
      <c r="J157" s="4">
        <v>2.2585599421808655E-2</v>
      </c>
      <c r="K157" s="10">
        <v>7.3999999999999996E-2</v>
      </c>
      <c r="L157" s="116">
        <v>66863.883999999991</v>
      </c>
      <c r="M157" s="6"/>
    </row>
    <row r="158" spans="1:13">
      <c r="A158" s="6" t="s">
        <v>220</v>
      </c>
      <c r="B158" s="7" t="s">
        <v>221</v>
      </c>
      <c r="E158" s="23">
        <v>0</v>
      </c>
      <c r="F158" s="4">
        <v>0</v>
      </c>
      <c r="H158" s="4">
        <v>0</v>
      </c>
      <c r="I158" s="3">
        <v>48</v>
      </c>
      <c r="J158" s="4">
        <v>1.4454783629957539E-3</v>
      </c>
      <c r="K158" s="10">
        <v>5.0000000000000001E-4</v>
      </c>
      <c r="L158" s="116">
        <v>451.78300000000002</v>
      </c>
      <c r="M158" s="6"/>
    </row>
    <row r="159" spans="1:13">
      <c r="A159" s="6" t="s">
        <v>222</v>
      </c>
      <c r="B159" s="7" t="s">
        <v>223</v>
      </c>
      <c r="E159" s="23">
        <v>0</v>
      </c>
      <c r="F159" s="4">
        <v>0</v>
      </c>
      <c r="H159" s="4">
        <v>0</v>
      </c>
      <c r="I159" s="3">
        <v>4</v>
      </c>
      <c r="J159" s="4">
        <v>1.2045653024964615E-4</v>
      </c>
      <c r="K159" s="10">
        <v>0</v>
      </c>
      <c r="L159" s="116">
        <v>0</v>
      </c>
      <c r="M159" s="6"/>
    </row>
    <row r="160" spans="1:13">
      <c r="A160" s="6" t="s">
        <v>224</v>
      </c>
      <c r="B160" s="7" t="s">
        <v>225</v>
      </c>
      <c r="E160" s="23">
        <v>0</v>
      </c>
      <c r="F160" s="4">
        <v>0</v>
      </c>
      <c r="H160" s="4">
        <v>0</v>
      </c>
      <c r="I160" s="3">
        <v>2</v>
      </c>
      <c r="J160" s="4">
        <v>6.0228265124823076E-5</v>
      </c>
      <c r="K160" s="10">
        <v>0</v>
      </c>
      <c r="L160" s="116">
        <v>0</v>
      </c>
      <c r="M160" s="6"/>
    </row>
    <row r="161" spans="1:13">
      <c r="A161" s="6" t="s">
        <v>12</v>
      </c>
      <c r="B161" s="7" t="s">
        <v>226</v>
      </c>
      <c r="E161" s="23">
        <v>0</v>
      </c>
      <c r="F161" s="4">
        <v>0</v>
      </c>
      <c r="G161" s="3">
        <v>6</v>
      </c>
      <c r="H161" s="4">
        <v>1.4958863126402393E-3</v>
      </c>
      <c r="I161" s="3">
        <v>29</v>
      </c>
      <c r="J161" s="4">
        <v>8.7330984430993464E-4</v>
      </c>
      <c r="K161" s="10">
        <v>8.0000000000000004E-4</v>
      </c>
      <c r="L161" s="116">
        <v>722.8528</v>
      </c>
      <c r="M161" s="6"/>
    </row>
    <row r="162" spans="1:13">
      <c r="A162" s="6" t="s">
        <v>227</v>
      </c>
      <c r="B162" s="7" t="s">
        <v>228</v>
      </c>
      <c r="C162" s="25">
        <v>5</v>
      </c>
      <c r="D162" s="25">
        <v>1</v>
      </c>
      <c r="E162" s="23">
        <v>6</v>
      </c>
      <c r="F162" s="4">
        <v>6.4516129032258064E-4</v>
      </c>
      <c r="G162" s="3">
        <v>33</v>
      </c>
      <c r="H162" s="4">
        <v>8.2273747195213166E-3</v>
      </c>
      <c r="I162" s="3">
        <v>68</v>
      </c>
      <c r="J162" s="4">
        <v>2.0477610142439848E-3</v>
      </c>
      <c r="K162" s="10">
        <v>3.5999999999999999E-3</v>
      </c>
      <c r="L162" s="116">
        <v>3252.8375999999998</v>
      </c>
      <c r="M162" s="6"/>
    </row>
    <row r="163" spans="1:13">
      <c r="A163" s="6" t="s">
        <v>229</v>
      </c>
      <c r="B163" s="7" t="s">
        <v>496</v>
      </c>
      <c r="E163" s="23">
        <v>0</v>
      </c>
      <c r="F163" s="4">
        <v>0</v>
      </c>
      <c r="G163" s="3">
        <v>2</v>
      </c>
      <c r="H163" s="4">
        <v>4.9862877088007981E-4</v>
      </c>
      <c r="I163" s="3">
        <v>13</v>
      </c>
      <c r="J163" s="4">
        <v>3.9148372331135003E-4</v>
      </c>
      <c r="K163" s="10">
        <v>2.9999999999999997E-4</v>
      </c>
      <c r="L163" s="116">
        <v>271.06979999999999</v>
      </c>
      <c r="M163" s="6"/>
    </row>
    <row r="164" spans="1:13">
      <c r="A164" s="6" t="s">
        <v>230</v>
      </c>
      <c r="B164" s="7" t="s">
        <v>231</v>
      </c>
      <c r="C164" s="25">
        <v>454</v>
      </c>
      <c r="D164" s="25">
        <v>4</v>
      </c>
      <c r="E164" s="23">
        <v>458</v>
      </c>
      <c r="F164" s="4">
        <v>4.924731182795699E-2</v>
      </c>
      <c r="G164" s="3">
        <v>40</v>
      </c>
      <c r="H164" s="4">
        <v>9.9725754176015948E-3</v>
      </c>
      <c r="I164" s="3">
        <v>182</v>
      </c>
      <c r="J164" s="4">
        <v>5.4807721263589E-3</v>
      </c>
      <c r="K164" s="10">
        <v>2.1600000000000001E-2</v>
      </c>
      <c r="L164" s="116">
        <v>19517.025600000001</v>
      </c>
      <c r="M164" s="6"/>
    </row>
    <row r="165" spans="1:13">
      <c r="A165" s="6" t="s">
        <v>232</v>
      </c>
      <c r="B165" s="7" t="s">
        <v>464</v>
      </c>
      <c r="C165" s="25">
        <v>121</v>
      </c>
      <c r="D165" s="25">
        <v>1</v>
      </c>
      <c r="E165" s="23">
        <v>122</v>
      </c>
      <c r="F165" s="4">
        <v>1.3118279569892474E-2</v>
      </c>
      <c r="G165" s="3">
        <v>34</v>
      </c>
      <c r="H165" s="4">
        <v>8.4766891049613564E-3</v>
      </c>
      <c r="I165" s="3">
        <v>177</v>
      </c>
      <c r="J165" s="4">
        <v>5.330201463546843E-3</v>
      </c>
      <c r="K165" s="10">
        <v>8.9999999999999993E-3</v>
      </c>
      <c r="L165" s="116">
        <v>8132.0939999999991</v>
      </c>
      <c r="M165" s="6"/>
    </row>
    <row r="166" spans="1:13">
      <c r="A166" s="6" t="s">
        <v>233</v>
      </c>
      <c r="B166" s="7" t="s">
        <v>234</v>
      </c>
      <c r="C166" s="25">
        <v>8</v>
      </c>
      <c r="D166" s="25">
        <v>4</v>
      </c>
      <c r="E166" s="23">
        <v>12</v>
      </c>
      <c r="F166" s="4">
        <v>1.2903225806451613E-3</v>
      </c>
      <c r="G166" s="3">
        <v>5</v>
      </c>
      <c r="H166" s="4">
        <v>1.2465719272001994E-3</v>
      </c>
      <c r="I166" s="3">
        <v>272</v>
      </c>
      <c r="J166" s="4">
        <v>8.1910440569759393E-3</v>
      </c>
      <c r="K166" s="10">
        <v>3.5999999999999999E-3</v>
      </c>
      <c r="L166" s="116">
        <v>3252.8375999999998</v>
      </c>
      <c r="M166" s="6"/>
    </row>
    <row r="167" spans="1:13">
      <c r="A167" s="6" t="s">
        <v>235</v>
      </c>
      <c r="B167" s="7" t="s">
        <v>236</v>
      </c>
      <c r="E167" s="23">
        <v>0</v>
      </c>
      <c r="F167" s="4">
        <v>0</v>
      </c>
      <c r="G167" s="3">
        <v>9</v>
      </c>
      <c r="H167" s="4">
        <v>2.243829468960359E-3</v>
      </c>
      <c r="I167" s="3">
        <v>45</v>
      </c>
      <c r="J167" s="4">
        <v>1.3551359653085192E-3</v>
      </c>
      <c r="K167" s="10">
        <v>1.1999999999999999E-3</v>
      </c>
      <c r="L167" s="116">
        <v>1084.2791999999999</v>
      </c>
      <c r="M167" s="6"/>
    </row>
    <row r="168" spans="1:13">
      <c r="A168" s="6" t="s">
        <v>237</v>
      </c>
      <c r="B168" s="7" t="s">
        <v>238</v>
      </c>
      <c r="E168" s="23">
        <v>0</v>
      </c>
      <c r="F168" s="4">
        <v>0</v>
      </c>
      <c r="H168" s="4">
        <v>0</v>
      </c>
      <c r="I168" s="3">
        <v>7</v>
      </c>
      <c r="J168" s="4">
        <v>2.1079892793688079E-4</v>
      </c>
      <c r="K168" s="10">
        <v>1E-4</v>
      </c>
      <c r="L168" s="116">
        <v>90.3566</v>
      </c>
      <c r="M168" s="6"/>
    </row>
    <row r="169" spans="1:13">
      <c r="A169" s="6" t="s">
        <v>239</v>
      </c>
      <c r="B169" s="7" t="s">
        <v>240</v>
      </c>
      <c r="E169" s="23">
        <v>0</v>
      </c>
      <c r="F169" s="4">
        <v>0</v>
      </c>
      <c r="G169" s="3">
        <v>5</v>
      </c>
      <c r="H169" s="4">
        <v>1.2465719272001994E-3</v>
      </c>
      <c r="I169" s="3">
        <v>43</v>
      </c>
      <c r="J169" s="4">
        <v>1.2949077001836963E-3</v>
      </c>
      <c r="K169" s="10">
        <v>8.0000000000000004E-4</v>
      </c>
      <c r="L169" s="116">
        <v>722.8528</v>
      </c>
      <c r="M169" s="6"/>
    </row>
    <row r="170" spans="1:13">
      <c r="A170" s="6" t="s">
        <v>241</v>
      </c>
      <c r="B170" s="7" t="s">
        <v>242</v>
      </c>
      <c r="E170" s="23">
        <v>0</v>
      </c>
      <c r="F170" s="4">
        <v>0</v>
      </c>
      <c r="H170" s="4">
        <v>0</v>
      </c>
      <c r="I170" s="3">
        <v>1</v>
      </c>
      <c r="J170" s="4">
        <v>3.0114132562411538E-5</v>
      </c>
      <c r="K170" s="10">
        <v>0</v>
      </c>
      <c r="L170" s="116">
        <v>0</v>
      </c>
      <c r="M170" s="6"/>
    </row>
    <row r="171" spans="1:13">
      <c r="A171" s="6" t="s">
        <v>243</v>
      </c>
      <c r="B171" s="7" t="s">
        <v>244</v>
      </c>
      <c r="E171" s="23">
        <v>0</v>
      </c>
      <c r="F171" s="4">
        <v>0</v>
      </c>
      <c r="G171" s="3">
        <v>6</v>
      </c>
      <c r="H171" s="4">
        <v>1.4958863126402393E-3</v>
      </c>
      <c r="I171" s="3">
        <v>46</v>
      </c>
      <c r="J171" s="4">
        <v>1.3852500978709307E-3</v>
      </c>
      <c r="K171" s="10">
        <v>1E-3</v>
      </c>
      <c r="L171" s="116">
        <v>903.56600000000003</v>
      </c>
      <c r="M171" s="6"/>
    </row>
    <row r="172" spans="1:13">
      <c r="A172" s="6" t="s">
        <v>245</v>
      </c>
      <c r="B172" s="7" t="s">
        <v>246</v>
      </c>
      <c r="D172" s="25">
        <v>2</v>
      </c>
      <c r="E172" s="23">
        <v>2</v>
      </c>
      <c r="F172" s="4">
        <v>2.1505376344086021E-4</v>
      </c>
      <c r="G172" s="3">
        <v>17</v>
      </c>
      <c r="H172" s="4">
        <v>4.2383445524806782E-3</v>
      </c>
      <c r="I172" s="3">
        <v>103</v>
      </c>
      <c r="J172" s="4">
        <v>3.1017556539283887E-3</v>
      </c>
      <c r="K172" s="10">
        <v>2.5000000000000001E-3</v>
      </c>
      <c r="L172" s="116">
        <v>2258.915</v>
      </c>
      <c r="M172" s="6"/>
    </row>
    <row r="173" spans="1:13">
      <c r="A173" s="6" t="s">
        <v>565</v>
      </c>
      <c r="B173" s="7" t="s">
        <v>294</v>
      </c>
      <c r="E173" s="23">
        <v>0</v>
      </c>
      <c r="F173" s="4">
        <v>0</v>
      </c>
      <c r="G173" s="3">
        <v>15</v>
      </c>
      <c r="H173" s="4">
        <v>3.7397157816005983E-3</v>
      </c>
      <c r="I173" s="3">
        <v>51</v>
      </c>
      <c r="J173" s="4">
        <v>1.5358207606829886E-3</v>
      </c>
      <c r="K173" s="10">
        <v>1.8E-3</v>
      </c>
      <c r="L173" s="116">
        <v>1626.4187999999999</v>
      </c>
      <c r="M173" s="6"/>
    </row>
    <row r="174" spans="1:13">
      <c r="A174" s="6" t="s">
        <v>247</v>
      </c>
      <c r="B174" s="7" t="s">
        <v>248</v>
      </c>
      <c r="E174" s="23">
        <v>0</v>
      </c>
      <c r="F174" s="4">
        <v>0</v>
      </c>
      <c r="H174" s="4">
        <v>0</v>
      </c>
      <c r="I174" s="3">
        <v>1</v>
      </c>
      <c r="J174" s="4">
        <v>3.0114132562411538E-5</v>
      </c>
      <c r="K174" s="10">
        <v>0</v>
      </c>
      <c r="L174" s="116">
        <v>0</v>
      </c>
      <c r="M174" s="6"/>
    </row>
    <row r="175" spans="1:13">
      <c r="A175" s="6" t="s">
        <v>249</v>
      </c>
      <c r="B175" s="7" t="s">
        <v>250</v>
      </c>
      <c r="E175" s="23">
        <v>0</v>
      </c>
      <c r="F175" s="4">
        <v>0</v>
      </c>
      <c r="H175" s="4">
        <v>0</v>
      </c>
      <c r="I175" s="3">
        <v>13</v>
      </c>
      <c r="J175" s="4">
        <v>3.9148372331135003E-4</v>
      </c>
      <c r="K175" s="10">
        <v>1E-4</v>
      </c>
      <c r="L175" s="116">
        <v>90.3566</v>
      </c>
      <c r="M175" s="6"/>
    </row>
    <row r="176" spans="1:13">
      <c r="A176" s="6" t="s">
        <v>251</v>
      </c>
      <c r="B176" s="7" t="s">
        <v>252</v>
      </c>
      <c r="E176" s="23">
        <v>0</v>
      </c>
      <c r="F176" s="4">
        <v>0</v>
      </c>
      <c r="H176" s="4">
        <v>0</v>
      </c>
      <c r="I176" s="3">
        <v>6</v>
      </c>
      <c r="J176" s="4">
        <v>1.8068479537446924E-4</v>
      </c>
      <c r="K176" s="10">
        <v>1E-4</v>
      </c>
      <c r="L176" s="116">
        <v>90.3566</v>
      </c>
      <c r="M176" s="6"/>
    </row>
    <row r="177" spans="1:13">
      <c r="A177" s="6" t="s">
        <v>253</v>
      </c>
      <c r="B177" s="7" t="s">
        <v>254</v>
      </c>
      <c r="E177" s="23">
        <v>0</v>
      </c>
      <c r="F177" s="4">
        <v>0</v>
      </c>
      <c r="H177" s="4">
        <v>0</v>
      </c>
      <c r="I177" s="3">
        <v>2</v>
      </c>
      <c r="J177" s="4">
        <v>6.0228265124823076E-5</v>
      </c>
      <c r="K177" s="10">
        <v>0</v>
      </c>
      <c r="L177" s="116">
        <v>0</v>
      </c>
      <c r="M177" s="6"/>
    </row>
    <row r="178" spans="1:13">
      <c r="A178" s="6" t="s">
        <v>255</v>
      </c>
      <c r="B178" s="7" t="s">
        <v>256</v>
      </c>
      <c r="C178" s="25">
        <v>14</v>
      </c>
      <c r="E178" s="23">
        <v>14</v>
      </c>
      <c r="F178" s="4">
        <v>1.5053763440860215E-3</v>
      </c>
      <c r="G178" s="3">
        <v>3</v>
      </c>
      <c r="H178" s="4">
        <v>7.4794315632011965E-4</v>
      </c>
      <c r="I178" s="3">
        <v>15</v>
      </c>
      <c r="J178" s="4">
        <v>4.5171198843617312E-4</v>
      </c>
      <c r="K178" s="10">
        <v>8.9999999999999998E-4</v>
      </c>
      <c r="L178" s="116">
        <v>813.20939999999996</v>
      </c>
      <c r="M178" s="6"/>
    </row>
    <row r="179" spans="1:13">
      <c r="A179" s="6" t="s">
        <v>257</v>
      </c>
      <c r="B179" s="7" t="s">
        <v>258</v>
      </c>
      <c r="E179" s="23">
        <v>0</v>
      </c>
      <c r="F179" s="4">
        <v>0</v>
      </c>
      <c r="G179" s="3">
        <v>2</v>
      </c>
      <c r="H179" s="4">
        <v>4.9862877088007981E-4</v>
      </c>
      <c r="I179" s="3">
        <v>42</v>
      </c>
      <c r="J179" s="4">
        <v>1.2647935676212846E-3</v>
      </c>
      <c r="K179" s="10">
        <v>5.9999999999999995E-4</v>
      </c>
      <c r="L179" s="116">
        <v>542.13959999999997</v>
      </c>
      <c r="M179" s="6"/>
    </row>
    <row r="180" spans="1:13">
      <c r="A180" s="6" t="s">
        <v>259</v>
      </c>
      <c r="B180" s="7" t="s">
        <v>260</v>
      </c>
      <c r="E180" s="23">
        <v>0</v>
      </c>
      <c r="F180" s="4">
        <v>0</v>
      </c>
      <c r="G180" s="3">
        <v>1</v>
      </c>
      <c r="H180" s="4">
        <v>2.493143854400399E-4</v>
      </c>
      <c r="I180" s="3">
        <v>22</v>
      </c>
      <c r="J180" s="4">
        <v>6.6251091637305388E-4</v>
      </c>
      <c r="K180" s="10">
        <v>2.9999999999999997E-4</v>
      </c>
      <c r="L180" s="116">
        <v>271.06979999999999</v>
      </c>
      <c r="M180" s="6"/>
    </row>
    <row r="181" spans="1:13">
      <c r="A181" s="6" t="s">
        <v>261</v>
      </c>
      <c r="B181" s="7" t="s">
        <v>262</v>
      </c>
      <c r="C181" s="25">
        <v>19</v>
      </c>
      <c r="D181" s="25">
        <v>13</v>
      </c>
      <c r="E181" s="23">
        <v>32</v>
      </c>
      <c r="F181" s="4">
        <v>3.4408602150537634E-3</v>
      </c>
      <c r="G181" s="3">
        <v>171</v>
      </c>
      <c r="H181" s="4">
        <v>4.2632759910246822E-2</v>
      </c>
      <c r="I181" s="3">
        <v>204</v>
      </c>
      <c r="J181" s="4">
        <v>6.1432830427319545E-3</v>
      </c>
      <c r="K181" s="10">
        <v>1.7399999999999999E-2</v>
      </c>
      <c r="L181" s="116">
        <v>15722.0484</v>
      </c>
      <c r="M181" s="6"/>
    </row>
    <row r="182" spans="1:13">
      <c r="A182" s="6" t="s">
        <v>103</v>
      </c>
      <c r="B182" s="7" t="s">
        <v>263</v>
      </c>
      <c r="C182" s="25">
        <v>10</v>
      </c>
      <c r="D182" s="25">
        <v>1</v>
      </c>
      <c r="E182" s="23">
        <v>11</v>
      </c>
      <c r="F182" s="4">
        <v>1.1827956989247312E-3</v>
      </c>
      <c r="G182" s="3">
        <v>31</v>
      </c>
      <c r="H182" s="4">
        <v>7.7287459486412363E-3</v>
      </c>
      <c r="I182" s="3">
        <v>149</v>
      </c>
      <c r="J182" s="4">
        <v>4.4870057517993195E-3</v>
      </c>
      <c r="K182" s="10">
        <v>4.4999999999999997E-3</v>
      </c>
      <c r="L182" s="116">
        <v>4066.0469999999996</v>
      </c>
      <c r="M182" s="6"/>
    </row>
    <row r="183" spans="1:13">
      <c r="A183" s="6" t="s">
        <v>264</v>
      </c>
      <c r="B183" s="7" t="s">
        <v>265</v>
      </c>
      <c r="E183" s="23">
        <v>0</v>
      </c>
      <c r="F183" s="4">
        <v>0</v>
      </c>
      <c r="G183" s="3">
        <v>2</v>
      </c>
      <c r="H183" s="4">
        <v>4.9862877088007981E-4</v>
      </c>
      <c r="I183" s="3">
        <v>33</v>
      </c>
      <c r="J183" s="4">
        <v>9.9376637455958071E-4</v>
      </c>
      <c r="K183" s="10">
        <v>5.0000000000000001E-4</v>
      </c>
      <c r="L183" s="116">
        <v>451.78300000000002</v>
      </c>
      <c r="M183" s="6"/>
    </row>
    <row r="184" spans="1:13">
      <c r="A184" s="6" t="s">
        <v>266</v>
      </c>
      <c r="B184" s="7" t="s">
        <v>267</v>
      </c>
      <c r="E184" s="23">
        <v>0</v>
      </c>
      <c r="F184" s="4">
        <v>0</v>
      </c>
      <c r="H184" s="4">
        <v>0</v>
      </c>
      <c r="I184" s="3">
        <v>47</v>
      </c>
      <c r="J184" s="4">
        <v>1.4153642304333424E-3</v>
      </c>
      <c r="K184" s="10">
        <v>5.0000000000000001E-4</v>
      </c>
      <c r="L184" s="116">
        <v>451.78300000000002</v>
      </c>
      <c r="M184" s="6"/>
    </row>
    <row r="185" spans="1:13">
      <c r="A185" s="6" t="s">
        <v>268</v>
      </c>
      <c r="B185" s="7" t="s">
        <v>269</v>
      </c>
      <c r="E185" s="23">
        <v>0</v>
      </c>
      <c r="F185" s="4">
        <v>0</v>
      </c>
      <c r="H185" s="4">
        <v>0</v>
      </c>
      <c r="I185" s="3">
        <v>13</v>
      </c>
      <c r="J185" s="4">
        <v>3.9148372331135003E-4</v>
      </c>
      <c r="K185" s="10">
        <v>1E-4</v>
      </c>
      <c r="L185" s="116">
        <v>90.3566</v>
      </c>
      <c r="M185" s="6"/>
    </row>
    <row r="186" spans="1:13">
      <c r="A186" s="6" t="s">
        <v>270</v>
      </c>
      <c r="B186" s="7" t="s">
        <v>271</v>
      </c>
      <c r="C186" s="25">
        <v>9</v>
      </c>
      <c r="D186" s="25">
        <v>6</v>
      </c>
      <c r="E186" s="23">
        <v>15</v>
      </c>
      <c r="F186" s="4">
        <v>1.6129032258064516E-3</v>
      </c>
      <c r="H186" s="4">
        <v>0</v>
      </c>
      <c r="I186" s="3">
        <v>73</v>
      </c>
      <c r="J186" s="4">
        <v>2.1983316770560423E-3</v>
      </c>
      <c r="K186" s="10">
        <v>1.2999999999999999E-3</v>
      </c>
      <c r="L186" s="116">
        <v>1174.6358</v>
      </c>
      <c r="M186" s="6"/>
    </row>
    <row r="187" spans="1:13">
      <c r="A187" s="6" t="s">
        <v>272</v>
      </c>
      <c r="B187" s="7" t="s">
        <v>273</v>
      </c>
      <c r="D187" s="25">
        <v>1</v>
      </c>
      <c r="E187" s="23">
        <v>1</v>
      </c>
      <c r="F187" s="4">
        <v>1.0752688172043011E-4</v>
      </c>
      <c r="H187" s="4">
        <v>0</v>
      </c>
      <c r="I187" s="3">
        <v>290</v>
      </c>
      <c r="J187" s="4">
        <v>8.733098443099347E-3</v>
      </c>
      <c r="K187" s="10">
        <v>2.8999999999999998E-3</v>
      </c>
      <c r="L187" s="116">
        <v>2620.3413999999998</v>
      </c>
      <c r="M187" s="6"/>
    </row>
    <row r="188" spans="1:13">
      <c r="A188" s="6" t="s">
        <v>274</v>
      </c>
      <c r="B188" s="7" t="s">
        <v>275</v>
      </c>
      <c r="E188" s="23">
        <v>0</v>
      </c>
      <c r="F188" s="4">
        <v>0</v>
      </c>
      <c r="H188" s="4">
        <v>0</v>
      </c>
      <c r="I188" s="3">
        <v>5</v>
      </c>
      <c r="J188" s="4">
        <v>1.505706628120577E-4</v>
      </c>
      <c r="K188" s="10">
        <v>1E-4</v>
      </c>
      <c r="L188" s="116">
        <v>90.3566</v>
      </c>
      <c r="M188" s="6"/>
    </row>
    <row r="189" spans="1:13">
      <c r="A189" s="6" t="s">
        <v>276</v>
      </c>
      <c r="B189" s="7" t="s">
        <v>277</v>
      </c>
      <c r="E189" s="23">
        <v>0</v>
      </c>
      <c r="F189" s="4">
        <v>0</v>
      </c>
      <c r="G189" s="3">
        <v>4</v>
      </c>
      <c r="H189" s="4">
        <v>9.9725754176015961E-4</v>
      </c>
      <c r="I189" s="3">
        <v>25</v>
      </c>
      <c r="J189" s="4">
        <v>7.5285331406028846E-4</v>
      </c>
      <c r="K189" s="10">
        <v>5.9999999999999995E-4</v>
      </c>
      <c r="L189" s="116">
        <v>542.13959999999997</v>
      </c>
      <c r="M189" s="6"/>
    </row>
    <row r="190" spans="1:13">
      <c r="A190" s="6" t="s">
        <v>278</v>
      </c>
      <c r="B190" s="7" t="s">
        <v>279</v>
      </c>
      <c r="E190" s="23">
        <v>0</v>
      </c>
      <c r="F190" s="4">
        <v>0</v>
      </c>
      <c r="H190" s="4">
        <v>0</v>
      </c>
      <c r="I190" s="3">
        <v>8</v>
      </c>
      <c r="J190" s="4">
        <v>2.4091306049929231E-4</v>
      </c>
      <c r="K190" s="10">
        <v>1E-4</v>
      </c>
      <c r="L190" s="116">
        <v>90.3566</v>
      </c>
      <c r="M190" s="6"/>
    </row>
    <row r="191" spans="1:13">
      <c r="A191" s="6" t="s">
        <v>280</v>
      </c>
      <c r="B191" s="7" t="s">
        <v>281</v>
      </c>
      <c r="E191" s="23">
        <v>0</v>
      </c>
      <c r="F191" s="4">
        <v>0</v>
      </c>
      <c r="G191" s="3">
        <v>27</v>
      </c>
      <c r="H191" s="4">
        <v>6.7314884068810773E-3</v>
      </c>
      <c r="I191" s="3">
        <v>242</v>
      </c>
      <c r="J191" s="4">
        <v>7.2876200801035929E-3</v>
      </c>
      <c r="K191" s="10">
        <v>4.7000000000000002E-3</v>
      </c>
      <c r="L191" s="116">
        <v>4246.7601999999997</v>
      </c>
      <c r="M191" s="6"/>
    </row>
    <row r="192" spans="1:13">
      <c r="A192" s="6" t="s">
        <v>282</v>
      </c>
      <c r="B192" s="7" t="s">
        <v>283</v>
      </c>
      <c r="E192" s="23">
        <v>0</v>
      </c>
      <c r="F192" s="4">
        <v>0</v>
      </c>
      <c r="H192" s="4">
        <v>0</v>
      </c>
      <c r="I192" s="3">
        <v>20</v>
      </c>
      <c r="J192" s="4">
        <v>6.0228265124823079E-4</v>
      </c>
      <c r="K192" s="10">
        <v>2.0000000000000001E-4</v>
      </c>
      <c r="L192" s="116">
        <v>180.7132</v>
      </c>
      <c r="M192" s="6"/>
    </row>
    <row r="193" spans="1:13">
      <c r="A193" s="6" t="s">
        <v>284</v>
      </c>
      <c r="B193" s="7" t="s">
        <v>285</v>
      </c>
      <c r="E193" s="23">
        <v>0</v>
      </c>
      <c r="F193" s="4">
        <v>0</v>
      </c>
      <c r="H193" s="4">
        <v>0</v>
      </c>
      <c r="I193" s="3">
        <v>22</v>
      </c>
      <c r="J193" s="4">
        <v>6.6251091637305388E-4</v>
      </c>
      <c r="K193" s="10">
        <v>2.0000000000000001E-4</v>
      </c>
      <c r="L193" s="116">
        <v>180.7132</v>
      </c>
      <c r="M193" s="6"/>
    </row>
    <row r="194" spans="1:13">
      <c r="A194" s="6" t="s">
        <v>570</v>
      </c>
      <c r="B194" s="7" t="s">
        <v>394</v>
      </c>
      <c r="C194" s="25">
        <v>225</v>
      </c>
      <c r="D194" s="25">
        <v>28</v>
      </c>
      <c r="E194" s="23">
        <v>253</v>
      </c>
      <c r="F194" s="4">
        <v>2.7204301075268816E-2</v>
      </c>
      <c r="G194" s="3">
        <v>111</v>
      </c>
      <c r="H194" s="4">
        <v>2.7673896783844427E-2</v>
      </c>
      <c r="I194" s="3">
        <v>407</v>
      </c>
      <c r="J194" s="4">
        <v>1.2256451952901497E-2</v>
      </c>
      <c r="K194" s="10">
        <v>2.24E-2</v>
      </c>
      <c r="L194" s="116">
        <v>20239.878400000001</v>
      </c>
      <c r="M194" s="6"/>
    </row>
    <row r="195" spans="1:13">
      <c r="A195" s="6" t="s">
        <v>571</v>
      </c>
      <c r="B195" s="7" t="s">
        <v>395</v>
      </c>
      <c r="C195" s="25">
        <v>27</v>
      </c>
      <c r="D195" s="25">
        <v>32</v>
      </c>
      <c r="E195" s="23">
        <v>59</v>
      </c>
      <c r="F195" s="4">
        <v>6.3440860215053761E-3</v>
      </c>
      <c r="G195" s="3">
        <v>55</v>
      </c>
      <c r="H195" s="4">
        <v>1.3712291199202194E-2</v>
      </c>
      <c r="I195" s="3">
        <v>393</v>
      </c>
      <c r="J195" s="4">
        <v>1.1834854097027735E-2</v>
      </c>
      <c r="K195" s="10">
        <v>1.06E-2</v>
      </c>
      <c r="L195" s="116">
        <v>9577.7996000000003</v>
      </c>
      <c r="M195" s="6"/>
    </row>
    <row r="196" spans="1:13">
      <c r="A196" s="6" t="s">
        <v>286</v>
      </c>
      <c r="B196" s="7" t="s">
        <v>287</v>
      </c>
      <c r="C196" s="25">
        <v>111</v>
      </c>
      <c r="D196" s="25">
        <v>93</v>
      </c>
      <c r="E196" s="23">
        <v>204</v>
      </c>
      <c r="F196" s="4">
        <v>2.1935483870967741E-2</v>
      </c>
      <c r="H196" s="4">
        <v>0</v>
      </c>
      <c r="I196" s="3">
        <v>9</v>
      </c>
      <c r="J196" s="4">
        <v>2.7102719306170385E-4</v>
      </c>
      <c r="K196" s="10">
        <v>7.4000000000000003E-3</v>
      </c>
      <c r="L196" s="116">
        <v>6686.3884000000007</v>
      </c>
      <c r="M196" s="6"/>
    </row>
    <row r="197" spans="1:13">
      <c r="A197" s="6" t="s">
        <v>288</v>
      </c>
      <c r="B197" s="7" t="s">
        <v>289</v>
      </c>
      <c r="C197" s="25">
        <v>296</v>
      </c>
      <c r="E197" s="23">
        <v>296</v>
      </c>
      <c r="F197" s="4">
        <v>3.1827956989247314E-2</v>
      </c>
      <c r="G197" s="3">
        <v>25</v>
      </c>
      <c r="H197" s="4">
        <v>6.232859636000997E-3</v>
      </c>
      <c r="I197" s="3">
        <v>93</v>
      </c>
      <c r="J197" s="4">
        <v>2.8006143283042734E-3</v>
      </c>
      <c r="K197" s="10">
        <v>1.3599999999999999E-2</v>
      </c>
      <c r="L197" s="116">
        <v>12288.497599999999</v>
      </c>
      <c r="M197" s="6"/>
    </row>
    <row r="198" spans="1:13">
      <c r="A198" s="6" t="s">
        <v>290</v>
      </c>
      <c r="B198" s="7" t="s">
        <v>291</v>
      </c>
      <c r="C198" s="25">
        <v>14</v>
      </c>
      <c r="D198" s="25">
        <v>13</v>
      </c>
      <c r="E198" s="23">
        <v>27</v>
      </c>
      <c r="F198" s="4">
        <v>2.9032258064516131E-3</v>
      </c>
      <c r="G198" s="3">
        <v>18</v>
      </c>
      <c r="H198" s="4">
        <v>4.4876589379207179E-3</v>
      </c>
      <c r="I198" s="3">
        <v>448</v>
      </c>
      <c r="J198" s="4">
        <v>1.349113138796037E-2</v>
      </c>
      <c r="K198" s="10">
        <v>7.0000000000000001E-3</v>
      </c>
      <c r="L198" s="116">
        <v>6324.9620000000004</v>
      </c>
      <c r="M198" s="6"/>
    </row>
    <row r="199" spans="1:13">
      <c r="A199" s="6" t="s">
        <v>292</v>
      </c>
      <c r="B199" s="7" t="s">
        <v>293</v>
      </c>
      <c r="E199" s="23">
        <v>0</v>
      </c>
      <c r="F199" s="4">
        <v>0</v>
      </c>
      <c r="G199" s="3">
        <v>4</v>
      </c>
      <c r="H199" s="4">
        <v>9.9725754176015961E-4</v>
      </c>
      <c r="I199" s="3">
        <v>21</v>
      </c>
      <c r="J199" s="4">
        <v>6.3239678381064228E-4</v>
      </c>
      <c r="K199" s="10">
        <v>5.0000000000000001E-4</v>
      </c>
      <c r="L199" s="116">
        <v>451.78300000000002</v>
      </c>
      <c r="M199" s="6"/>
    </row>
    <row r="200" spans="1:13">
      <c r="A200" s="6" t="s">
        <v>295</v>
      </c>
      <c r="B200" s="7" t="s">
        <v>296</v>
      </c>
      <c r="E200" s="23">
        <v>0</v>
      </c>
      <c r="F200" s="4">
        <v>0</v>
      </c>
      <c r="H200" s="4">
        <v>0</v>
      </c>
      <c r="I200" s="3">
        <v>6</v>
      </c>
      <c r="J200" s="4">
        <v>1.8068479537446924E-4</v>
      </c>
      <c r="K200" s="10">
        <v>1E-4</v>
      </c>
      <c r="L200" s="116">
        <v>90.3566</v>
      </c>
      <c r="M200" s="6"/>
    </row>
    <row r="201" spans="1:13">
      <c r="A201" s="6" t="s">
        <v>297</v>
      </c>
      <c r="B201" s="7" t="s">
        <v>298</v>
      </c>
      <c r="C201" s="25">
        <v>183</v>
      </c>
      <c r="D201" s="25">
        <v>2</v>
      </c>
      <c r="E201" s="23">
        <v>185</v>
      </c>
      <c r="F201" s="4">
        <v>1.9892473118279571E-2</v>
      </c>
      <c r="G201" s="3">
        <v>23</v>
      </c>
      <c r="H201" s="4">
        <v>5.7342308651209175E-3</v>
      </c>
      <c r="I201" s="3">
        <v>85</v>
      </c>
      <c r="J201" s="4">
        <v>2.559701267804981E-3</v>
      </c>
      <c r="K201" s="10">
        <v>9.4000000000000004E-3</v>
      </c>
      <c r="L201" s="116">
        <v>8493.5203999999994</v>
      </c>
      <c r="M201" s="6"/>
    </row>
    <row r="202" spans="1:13">
      <c r="A202" s="6" t="s">
        <v>299</v>
      </c>
      <c r="B202" s="7" t="s">
        <v>300</v>
      </c>
      <c r="C202" s="25">
        <v>36</v>
      </c>
      <c r="E202" s="23">
        <v>36</v>
      </c>
      <c r="F202" s="4">
        <v>3.8709677419354839E-3</v>
      </c>
      <c r="G202" s="3">
        <v>27</v>
      </c>
      <c r="H202" s="4">
        <v>6.7314884068810773E-3</v>
      </c>
      <c r="I202" s="3">
        <v>110</v>
      </c>
      <c r="J202" s="4">
        <v>3.3125545818652692E-3</v>
      </c>
      <c r="K202" s="10">
        <v>4.5999999999999999E-3</v>
      </c>
      <c r="L202" s="116">
        <v>4156.4035999999996</v>
      </c>
      <c r="M202" s="6"/>
    </row>
    <row r="203" spans="1:13">
      <c r="A203" s="6" t="s">
        <v>301</v>
      </c>
      <c r="B203" s="7" t="s">
        <v>302</v>
      </c>
      <c r="C203" s="25">
        <v>12</v>
      </c>
      <c r="D203" s="25">
        <v>13</v>
      </c>
      <c r="E203" s="23">
        <v>25</v>
      </c>
      <c r="F203" s="4">
        <v>2.6881720430107529E-3</v>
      </c>
      <c r="G203" s="3">
        <v>1</v>
      </c>
      <c r="H203" s="4">
        <v>2.493143854400399E-4</v>
      </c>
      <c r="I203" s="3">
        <v>275</v>
      </c>
      <c r="J203" s="4">
        <v>8.2813864546631734E-3</v>
      </c>
      <c r="K203" s="10">
        <v>3.7000000000000002E-3</v>
      </c>
      <c r="L203" s="116">
        <v>3343.1942000000004</v>
      </c>
      <c r="M203" s="6"/>
    </row>
    <row r="204" spans="1:13">
      <c r="A204" s="6" t="s">
        <v>303</v>
      </c>
      <c r="B204" s="7" t="s">
        <v>304</v>
      </c>
      <c r="E204" s="23">
        <v>0</v>
      </c>
      <c r="F204" s="4">
        <v>0</v>
      </c>
      <c r="H204" s="4">
        <v>0</v>
      </c>
      <c r="I204" s="3">
        <v>39</v>
      </c>
      <c r="J204" s="4">
        <v>1.1744511699340501E-3</v>
      </c>
      <c r="K204" s="10">
        <v>4.0000000000000002E-4</v>
      </c>
      <c r="L204" s="116">
        <v>361.4264</v>
      </c>
      <c r="M204" s="6"/>
    </row>
    <row r="205" spans="1:13">
      <c r="A205" s="6" t="s">
        <v>492</v>
      </c>
      <c r="B205" s="7" t="s">
        <v>493</v>
      </c>
      <c r="E205" s="23">
        <v>0</v>
      </c>
      <c r="F205" s="4">
        <v>0</v>
      </c>
      <c r="H205" s="4">
        <v>0</v>
      </c>
      <c r="I205" s="3">
        <v>10</v>
      </c>
      <c r="J205" s="4">
        <v>3.0114132562411539E-4</v>
      </c>
      <c r="K205" s="10">
        <v>1E-4</v>
      </c>
      <c r="L205" s="116">
        <v>90.3566</v>
      </c>
      <c r="M205" s="6"/>
    </row>
    <row r="206" spans="1:13">
      <c r="A206" s="6" t="s">
        <v>557</v>
      </c>
      <c r="B206" s="7" t="s">
        <v>558</v>
      </c>
      <c r="E206" s="23">
        <v>0</v>
      </c>
      <c r="F206" s="4">
        <v>0</v>
      </c>
      <c r="G206" s="3">
        <v>7</v>
      </c>
      <c r="H206" s="4">
        <v>1.7452006980802793E-3</v>
      </c>
      <c r="I206" s="3">
        <v>12</v>
      </c>
      <c r="J206" s="4">
        <v>3.6136959074893848E-4</v>
      </c>
      <c r="K206" s="10">
        <v>6.9999999999999999E-4</v>
      </c>
      <c r="L206" s="116">
        <v>632.49620000000004</v>
      </c>
      <c r="M206" s="6"/>
    </row>
    <row r="207" spans="1:13">
      <c r="A207" s="6" t="s">
        <v>305</v>
      </c>
      <c r="B207" s="7" t="s">
        <v>306</v>
      </c>
      <c r="E207" s="23">
        <v>0</v>
      </c>
      <c r="F207" s="4">
        <v>0</v>
      </c>
      <c r="G207" s="3">
        <v>8</v>
      </c>
      <c r="H207" s="4">
        <v>1.9945150835203192E-3</v>
      </c>
      <c r="I207" s="3">
        <v>32</v>
      </c>
      <c r="J207" s="4">
        <v>9.6365224199716922E-4</v>
      </c>
      <c r="K207" s="10">
        <v>1E-3</v>
      </c>
      <c r="L207" s="116">
        <v>903.56600000000003</v>
      </c>
      <c r="M207" s="6"/>
    </row>
    <row r="208" spans="1:13">
      <c r="A208" s="6" t="s">
        <v>307</v>
      </c>
      <c r="B208" s="7" t="s">
        <v>308</v>
      </c>
      <c r="E208" s="23">
        <v>0</v>
      </c>
      <c r="F208" s="4">
        <v>0</v>
      </c>
      <c r="H208" s="4">
        <v>0</v>
      </c>
      <c r="I208" s="3">
        <v>69</v>
      </c>
      <c r="J208" s="4">
        <v>2.0778751468063963E-3</v>
      </c>
      <c r="K208" s="10">
        <v>6.9999999999999999E-4</v>
      </c>
      <c r="L208" s="116">
        <v>632.49620000000004</v>
      </c>
      <c r="M208" s="6"/>
    </row>
    <row r="209" spans="1:13">
      <c r="A209" s="6" t="s">
        <v>484</v>
      </c>
      <c r="B209" s="7" t="s">
        <v>485</v>
      </c>
      <c r="E209" s="23">
        <v>0</v>
      </c>
      <c r="F209" s="4">
        <v>0</v>
      </c>
      <c r="H209" s="4">
        <v>0</v>
      </c>
      <c r="I209" s="3">
        <v>2</v>
      </c>
      <c r="J209" s="4">
        <v>6.0228265124823076E-5</v>
      </c>
      <c r="K209" s="10">
        <v>0</v>
      </c>
      <c r="L209" s="116">
        <v>0</v>
      </c>
      <c r="M209" s="6"/>
    </row>
    <row r="210" spans="1:13">
      <c r="A210" s="6" t="s">
        <v>309</v>
      </c>
      <c r="B210" s="7" t="s">
        <v>310</v>
      </c>
      <c r="C210" s="25">
        <v>7</v>
      </c>
      <c r="D210" s="25">
        <v>9</v>
      </c>
      <c r="E210" s="23">
        <v>16</v>
      </c>
      <c r="F210" s="4">
        <v>1.7204301075268817E-3</v>
      </c>
      <c r="G210" s="3">
        <v>6</v>
      </c>
      <c r="H210" s="4">
        <v>1.4958863126402393E-3</v>
      </c>
      <c r="I210" s="3">
        <v>197</v>
      </c>
      <c r="J210" s="4">
        <v>5.9324841147950736E-3</v>
      </c>
      <c r="K210" s="10">
        <v>3.0000000000000001E-3</v>
      </c>
      <c r="L210" s="116">
        <v>2710.6979999999999</v>
      </c>
      <c r="M210" s="6"/>
    </row>
    <row r="211" spans="1:13">
      <c r="A211" s="6" t="s">
        <v>311</v>
      </c>
      <c r="B211" s="7" t="s">
        <v>312</v>
      </c>
      <c r="E211" s="23">
        <v>0</v>
      </c>
      <c r="F211" s="4">
        <v>0</v>
      </c>
      <c r="G211" s="3">
        <v>12</v>
      </c>
      <c r="H211" s="4">
        <v>2.9917726252804786E-3</v>
      </c>
      <c r="I211" s="3">
        <v>22</v>
      </c>
      <c r="J211" s="4">
        <v>6.6251091637305388E-4</v>
      </c>
      <c r="K211" s="10">
        <v>1.1999999999999999E-3</v>
      </c>
      <c r="L211" s="116">
        <v>1084.2791999999999</v>
      </c>
      <c r="M211" s="6"/>
    </row>
    <row r="212" spans="1:13">
      <c r="A212" s="6" t="s">
        <v>313</v>
      </c>
      <c r="B212" s="7" t="s">
        <v>314</v>
      </c>
      <c r="D212" s="25">
        <v>2</v>
      </c>
      <c r="E212" s="23">
        <v>2</v>
      </c>
      <c r="F212" s="4">
        <v>2.1505376344086021E-4</v>
      </c>
      <c r="G212" s="3">
        <v>6</v>
      </c>
      <c r="H212" s="4">
        <v>1.4958863126402393E-3</v>
      </c>
      <c r="I212" s="3">
        <v>141</v>
      </c>
      <c r="J212" s="4">
        <v>4.2460926913000267E-3</v>
      </c>
      <c r="K212" s="10">
        <v>2E-3</v>
      </c>
      <c r="L212" s="116">
        <v>1807.1320000000001</v>
      </c>
      <c r="M212" s="6"/>
    </row>
    <row r="213" spans="1:13">
      <c r="A213" s="6" t="s">
        <v>315</v>
      </c>
      <c r="B213" s="7" t="s">
        <v>316</v>
      </c>
      <c r="E213" s="23">
        <v>0</v>
      </c>
      <c r="F213" s="4">
        <v>0</v>
      </c>
      <c r="G213" s="3">
        <v>8</v>
      </c>
      <c r="H213" s="4">
        <v>1.9945150835203192E-3</v>
      </c>
      <c r="I213" s="3">
        <v>26</v>
      </c>
      <c r="J213" s="4">
        <v>7.8296744662270006E-4</v>
      </c>
      <c r="K213" s="10">
        <v>8.9999999999999998E-4</v>
      </c>
      <c r="L213" s="116">
        <v>813.20939999999996</v>
      </c>
      <c r="M213" s="6"/>
    </row>
    <row r="214" spans="1:13">
      <c r="A214" s="6" t="s">
        <v>317</v>
      </c>
      <c r="B214" s="7" t="s">
        <v>318</v>
      </c>
      <c r="E214" s="23">
        <v>0</v>
      </c>
      <c r="F214" s="4">
        <v>0</v>
      </c>
      <c r="H214" s="4">
        <v>0</v>
      </c>
      <c r="I214" s="3">
        <v>18</v>
      </c>
      <c r="J214" s="4">
        <v>5.420543861234077E-4</v>
      </c>
      <c r="K214" s="10">
        <v>2.0000000000000001E-4</v>
      </c>
      <c r="L214" s="116">
        <v>180.7132</v>
      </c>
      <c r="M214" s="6"/>
    </row>
    <row r="215" spans="1:13">
      <c r="A215" s="6" t="s">
        <v>319</v>
      </c>
      <c r="B215" s="7" t="s">
        <v>320</v>
      </c>
      <c r="E215" s="23">
        <v>0</v>
      </c>
      <c r="F215" s="4">
        <v>0</v>
      </c>
      <c r="G215" s="3">
        <v>2</v>
      </c>
      <c r="H215" s="4">
        <v>4.9862877088007981E-4</v>
      </c>
      <c r="I215" s="3">
        <v>19</v>
      </c>
      <c r="J215" s="4">
        <v>5.721685186858193E-4</v>
      </c>
      <c r="K215" s="10">
        <v>4.0000000000000002E-4</v>
      </c>
      <c r="L215" s="116">
        <v>361.4264</v>
      </c>
      <c r="M215" s="6"/>
    </row>
    <row r="216" spans="1:13">
      <c r="A216" s="6" t="s">
        <v>321</v>
      </c>
      <c r="B216" s="7" t="s">
        <v>466</v>
      </c>
      <c r="E216" s="23">
        <v>0</v>
      </c>
      <c r="F216" s="4">
        <v>0</v>
      </c>
      <c r="G216" s="3">
        <v>6</v>
      </c>
      <c r="H216" s="4">
        <v>1.4958863126402393E-3</v>
      </c>
      <c r="I216" s="3">
        <v>118</v>
      </c>
      <c r="J216" s="4">
        <v>3.5534676423645615E-3</v>
      </c>
      <c r="K216" s="10">
        <v>1.6999999999999999E-3</v>
      </c>
      <c r="L216" s="116">
        <v>1536.0621999999998</v>
      </c>
      <c r="M216" s="6"/>
    </row>
    <row r="217" spans="1:13">
      <c r="A217" s="6" t="s">
        <v>322</v>
      </c>
      <c r="B217" s="7" t="s">
        <v>323</v>
      </c>
      <c r="E217" s="23">
        <v>0</v>
      </c>
      <c r="F217" s="4">
        <v>0</v>
      </c>
      <c r="H217" s="4">
        <v>0</v>
      </c>
      <c r="I217" s="3">
        <v>57</v>
      </c>
      <c r="J217" s="4">
        <v>1.7165055560574578E-3</v>
      </c>
      <c r="K217" s="10">
        <v>5.9999999999999995E-4</v>
      </c>
      <c r="L217" s="116">
        <v>542.13959999999997</v>
      </c>
      <c r="M217" s="6"/>
    </row>
    <row r="218" spans="1:13">
      <c r="A218" s="6" t="s">
        <v>324</v>
      </c>
      <c r="B218" s="7" t="s">
        <v>325</v>
      </c>
      <c r="E218" s="23">
        <v>0</v>
      </c>
      <c r="F218" s="4">
        <v>0</v>
      </c>
      <c r="H218" s="4">
        <v>0</v>
      </c>
      <c r="I218" s="3">
        <v>1</v>
      </c>
      <c r="J218" s="4">
        <v>3.0114132562411538E-5</v>
      </c>
      <c r="K218" s="10">
        <v>0</v>
      </c>
      <c r="L218" s="116">
        <v>0</v>
      </c>
      <c r="M218" s="6"/>
    </row>
    <row r="219" spans="1:13">
      <c r="A219" s="6" t="s">
        <v>326</v>
      </c>
      <c r="B219" s="7" t="s">
        <v>327</v>
      </c>
      <c r="E219" s="23">
        <v>0</v>
      </c>
      <c r="F219" s="4">
        <v>0</v>
      </c>
      <c r="H219" s="4">
        <v>0</v>
      </c>
      <c r="I219" s="3">
        <v>4</v>
      </c>
      <c r="J219" s="4">
        <v>1.2045653024964615E-4</v>
      </c>
      <c r="K219" s="10">
        <v>0</v>
      </c>
      <c r="L219" s="116">
        <v>0</v>
      </c>
      <c r="M219" s="6"/>
    </row>
    <row r="220" spans="1:13">
      <c r="A220" s="29" t="s">
        <v>583</v>
      </c>
      <c r="B220" s="13" t="s">
        <v>584</v>
      </c>
      <c r="C220" s="25">
        <v>4</v>
      </c>
      <c r="D220" s="25">
        <v>1</v>
      </c>
      <c r="E220" s="23">
        <v>5</v>
      </c>
      <c r="F220" s="4">
        <v>5.3763440860215054E-4</v>
      </c>
      <c r="H220" s="4">
        <v>0</v>
      </c>
      <c r="I220" s="3">
        <v>2</v>
      </c>
      <c r="J220" s="4">
        <v>6.0228265124823076E-5</v>
      </c>
      <c r="K220" s="10">
        <v>2.0000000000000001E-4</v>
      </c>
      <c r="L220" s="116">
        <v>180.7132</v>
      </c>
      <c r="M220" s="6"/>
    </row>
    <row r="221" spans="1:13">
      <c r="A221" s="29" t="s">
        <v>563</v>
      </c>
      <c r="B221" s="13" t="s">
        <v>564</v>
      </c>
      <c r="C221" s="25">
        <v>67</v>
      </c>
      <c r="E221" s="23">
        <v>67</v>
      </c>
      <c r="F221" s="4">
        <v>7.204301075268817E-3</v>
      </c>
      <c r="H221" s="4">
        <v>0</v>
      </c>
      <c r="I221" s="3">
        <v>4</v>
      </c>
      <c r="J221" s="4">
        <v>1.2045653024964615E-4</v>
      </c>
      <c r="K221" s="10">
        <v>2.3999999999999998E-3</v>
      </c>
      <c r="L221" s="116">
        <v>2168.5583999999999</v>
      </c>
      <c r="M221" s="6"/>
    </row>
    <row r="222" spans="1:13">
      <c r="A222" s="6" t="s">
        <v>328</v>
      </c>
      <c r="B222" s="7" t="s">
        <v>329</v>
      </c>
      <c r="E222" s="23">
        <v>0</v>
      </c>
      <c r="F222" s="4">
        <v>0</v>
      </c>
      <c r="H222" s="4">
        <v>0</v>
      </c>
      <c r="I222" s="3">
        <v>22</v>
      </c>
      <c r="J222" s="4">
        <v>6.6251091637305388E-4</v>
      </c>
      <c r="K222" s="10">
        <v>2.0000000000000001E-4</v>
      </c>
      <c r="L222" s="116">
        <v>180.7132</v>
      </c>
      <c r="M222" s="6"/>
    </row>
    <row r="223" spans="1:13">
      <c r="A223" s="6" t="s">
        <v>330</v>
      </c>
      <c r="B223" s="7" t="s">
        <v>331</v>
      </c>
      <c r="E223" s="23">
        <v>0</v>
      </c>
      <c r="F223" s="4">
        <v>0</v>
      </c>
      <c r="H223" s="4">
        <v>0</v>
      </c>
      <c r="I223" s="3">
        <v>8</v>
      </c>
      <c r="J223" s="4">
        <v>2.4091306049929231E-4</v>
      </c>
      <c r="K223" s="10">
        <v>1E-4</v>
      </c>
      <c r="L223" s="116">
        <v>90.3566</v>
      </c>
      <c r="M223" s="6"/>
    </row>
    <row r="224" spans="1:13">
      <c r="A224" s="6" t="s">
        <v>332</v>
      </c>
      <c r="B224" s="7" t="s">
        <v>333</v>
      </c>
      <c r="D224" s="25">
        <v>1</v>
      </c>
      <c r="E224" s="23">
        <v>1</v>
      </c>
      <c r="F224" s="4">
        <v>1.0752688172043011E-4</v>
      </c>
      <c r="G224" s="3">
        <v>4</v>
      </c>
      <c r="H224" s="4">
        <v>9.9725754176015961E-4</v>
      </c>
      <c r="I224" s="3">
        <v>53</v>
      </c>
      <c r="J224" s="4">
        <v>1.5960490258078116E-3</v>
      </c>
      <c r="K224" s="10">
        <v>8.9999999999999998E-4</v>
      </c>
      <c r="L224" s="116">
        <v>813.20939999999996</v>
      </c>
      <c r="M224" s="6"/>
    </row>
    <row r="225" spans="1:13">
      <c r="A225" s="6" t="s">
        <v>334</v>
      </c>
      <c r="B225" s="7" t="s">
        <v>335</v>
      </c>
      <c r="C225" s="25">
        <v>217</v>
      </c>
      <c r="D225" s="25">
        <v>2</v>
      </c>
      <c r="E225" s="23">
        <v>219</v>
      </c>
      <c r="F225" s="4">
        <v>2.3548387096774193E-2</v>
      </c>
      <c r="G225" s="3">
        <v>25</v>
      </c>
      <c r="H225" s="4">
        <v>6.232859636000997E-3</v>
      </c>
      <c r="I225" s="3">
        <v>126</v>
      </c>
      <c r="J225" s="4">
        <v>3.7943807028638539E-3</v>
      </c>
      <c r="K225" s="10">
        <v>1.12E-2</v>
      </c>
      <c r="L225" s="116">
        <v>10119.939200000001</v>
      </c>
      <c r="M225" s="6"/>
    </row>
    <row r="226" spans="1:13">
      <c r="A226" s="6" t="s">
        <v>336</v>
      </c>
      <c r="B226" s="7" t="s">
        <v>337</v>
      </c>
      <c r="E226" s="23">
        <v>0</v>
      </c>
      <c r="F226" s="4">
        <v>0</v>
      </c>
      <c r="G226" s="3">
        <v>3</v>
      </c>
      <c r="H226" s="4">
        <v>7.4794315632011965E-4</v>
      </c>
      <c r="I226" s="3">
        <v>6</v>
      </c>
      <c r="J226" s="4">
        <v>1.8068479537446924E-4</v>
      </c>
      <c r="K226" s="10">
        <v>2.9999999999999997E-4</v>
      </c>
      <c r="L226" s="116">
        <v>271.06979999999999</v>
      </c>
      <c r="M226" s="6"/>
    </row>
    <row r="227" spans="1:13">
      <c r="A227" s="6" t="s">
        <v>338</v>
      </c>
      <c r="B227" s="7" t="s">
        <v>339</v>
      </c>
      <c r="C227" s="25">
        <v>207</v>
      </c>
      <c r="D227" s="25">
        <v>1</v>
      </c>
      <c r="E227" s="23">
        <v>208</v>
      </c>
      <c r="F227" s="4">
        <v>2.2365591397849462E-2</v>
      </c>
      <c r="G227" s="3">
        <v>12</v>
      </c>
      <c r="H227" s="4">
        <v>2.9917726252804786E-3</v>
      </c>
      <c r="I227" s="3">
        <v>135</v>
      </c>
      <c r="J227" s="4">
        <v>4.0654078959255577E-3</v>
      </c>
      <c r="K227" s="10">
        <v>9.7999999999999997E-3</v>
      </c>
      <c r="L227" s="116">
        <v>8854.9467999999997</v>
      </c>
      <c r="M227" s="6"/>
    </row>
    <row r="228" spans="1:13">
      <c r="A228" s="6" t="s">
        <v>340</v>
      </c>
      <c r="B228" s="7" t="s">
        <v>341</v>
      </c>
      <c r="C228" s="25">
        <v>6</v>
      </c>
      <c r="D228" s="25">
        <v>4</v>
      </c>
      <c r="E228" s="23">
        <v>10</v>
      </c>
      <c r="F228" s="4">
        <v>1.0752688172043011E-3</v>
      </c>
      <c r="G228" s="3">
        <v>6</v>
      </c>
      <c r="H228" s="4">
        <v>1.4958863126402393E-3</v>
      </c>
      <c r="I228" s="3">
        <v>50</v>
      </c>
      <c r="J228" s="4">
        <v>1.5057066281205769E-3</v>
      </c>
      <c r="K228" s="10">
        <v>1.4E-3</v>
      </c>
      <c r="L228" s="116">
        <v>1264.9924000000001</v>
      </c>
      <c r="M228" s="6"/>
    </row>
    <row r="229" spans="1:13">
      <c r="A229" s="6" t="s">
        <v>342</v>
      </c>
      <c r="B229" s="7" t="s">
        <v>343</v>
      </c>
      <c r="C229" s="25">
        <v>45</v>
      </c>
      <c r="D229" s="25">
        <v>8</v>
      </c>
      <c r="E229" s="23">
        <v>53</v>
      </c>
      <c r="F229" s="4">
        <v>5.6989247311827959E-3</v>
      </c>
      <c r="G229" s="3">
        <v>69</v>
      </c>
      <c r="H229" s="4">
        <v>1.7202692595362751E-2</v>
      </c>
      <c r="I229" s="3">
        <v>703</v>
      </c>
      <c r="J229" s="4">
        <v>2.1170235191375314E-2</v>
      </c>
      <c r="K229" s="10">
        <v>1.47E-2</v>
      </c>
      <c r="L229" s="116">
        <v>13282.4202</v>
      </c>
      <c r="M229" s="6"/>
    </row>
    <row r="230" spans="1:13">
      <c r="A230" s="6" t="s">
        <v>344</v>
      </c>
      <c r="B230" s="7" t="s">
        <v>345</v>
      </c>
      <c r="E230" s="23">
        <v>0</v>
      </c>
      <c r="F230" s="4">
        <v>0</v>
      </c>
      <c r="H230" s="4">
        <v>0</v>
      </c>
      <c r="I230" s="3">
        <v>48</v>
      </c>
      <c r="J230" s="4">
        <v>1.4454783629957539E-3</v>
      </c>
      <c r="K230" s="10">
        <v>5.0000000000000001E-4</v>
      </c>
      <c r="L230" s="116">
        <v>451.78300000000002</v>
      </c>
      <c r="M230" s="6"/>
    </row>
    <row r="231" spans="1:13">
      <c r="A231" s="6" t="s">
        <v>346</v>
      </c>
      <c r="B231" s="7" t="s">
        <v>347</v>
      </c>
      <c r="C231" s="25">
        <v>7</v>
      </c>
      <c r="D231" s="25">
        <v>5</v>
      </c>
      <c r="E231" s="23">
        <v>12</v>
      </c>
      <c r="F231" s="4">
        <v>1.2903225806451613E-3</v>
      </c>
      <c r="G231" s="3">
        <v>7</v>
      </c>
      <c r="H231" s="4">
        <v>1.7452006980802793E-3</v>
      </c>
      <c r="I231" s="3">
        <v>469</v>
      </c>
      <c r="J231" s="4">
        <v>1.4123528171771012E-2</v>
      </c>
      <c r="K231" s="10">
        <v>5.7000000000000002E-3</v>
      </c>
      <c r="L231" s="116">
        <v>5150.3262000000004</v>
      </c>
      <c r="M231" s="6"/>
    </row>
    <row r="232" spans="1:13">
      <c r="A232" s="6" t="s">
        <v>348</v>
      </c>
      <c r="B232" s="7" t="s">
        <v>349</v>
      </c>
      <c r="E232" s="23">
        <v>0</v>
      </c>
      <c r="F232" s="4">
        <v>0</v>
      </c>
      <c r="H232" s="4">
        <v>0</v>
      </c>
      <c r="I232" s="3">
        <v>17</v>
      </c>
      <c r="J232" s="4">
        <v>5.1194025356099621E-4</v>
      </c>
      <c r="K232" s="10">
        <v>2.0000000000000001E-4</v>
      </c>
      <c r="L232" s="116">
        <v>180.7132</v>
      </c>
      <c r="M232" s="6"/>
    </row>
    <row r="233" spans="1:13">
      <c r="A233" s="6" t="s">
        <v>350</v>
      </c>
      <c r="B233" s="7" t="s">
        <v>351</v>
      </c>
      <c r="E233" s="23">
        <v>0</v>
      </c>
      <c r="F233" s="4">
        <v>0</v>
      </c>
      <c r="H233" s="4">
        <v>0</v>
      </c>
      <c r="I233" s="3">
        <v>4</v>
      </c>
      <c r="J233" s="4">
        <v>1.2045653024964615E-4</v>
      </c>
      <c r="K233" s="10">
        <v>0</v>
      </c>
      <c r="L233" s="116">
        <v>0</v>
      </c>
      <c r="M233" s="6"/>
    </row>
    <row r="234" spans="1:13">
      <c r="A234" s="32" t="s">
        <v>352</v>
      </c>
      <c r="B234" s="31"/>
      <c r="C234" s="30">
        <v>3196</v>
      </c>
      <c r="D234" s="30">
        <v>456</v>
      </c>
      <c r="E234" s="30">
        <v>3652</v>
      </c>
      <c r="F234" s="130">
        <v>0.39268817204301076</v>
      </c>
      <c r="G234" s="30">
        <v>1128</v>
      </c>
      <c r="H234" s="130">
        <v>0.28122662677636501</v>
      </c>
      <c r="I234" s="30">
        <v>7434</v>
      </c>
      <c r="J234" s="130">
        <v>0.22386846146896744</v>
      </c>
      <c r="K234" s="130">
        <v>0.29939999999999989</v>
      </c>
      <c r="L234" s="132">
        <v>270527.66039999988</v>
      </c>
      <c r="M234" s="6"/>
    </row>
    <row r="235" spans="1:13">
      <c r="A235" s="1" t="s">
        <v>353</v>
      </c>
      <c r="B235" s="2"/>
      <c r="C235" s="24"/>
      <c r="D235" s="24"/>
      <c r="K235" s="1"/>
      <c r="L235" s="116"/>
      <c r="M235" s="6"/>
    </row>
    <row r="236" spans="1:13">
      <c r="A236" s="6" t="s">
        <v>354</v>
      </c>
      <c r="B236" s="7" t="s">
        <v>355</v>
      </c>
      <c r="C236" s="25">
        <v>9</v>
      </c>
      <c r="D236" s="25">
        <v>12</v>
      </c>
      <c r="E236" s="23">
        <v>21</v>
      </c>
      <c r="F236" s="4">
        <v>2.2580645161290325E-3</v>
      </c>
      <c r="G236" s="3">
        <v>37</v>
      </c>
      <c r="H236" s="4">
        <v>9.2246322612814756E-3</v>
      </c>
      <c r="I236" s="3">
        <v>55</v>
      </c>
      <c r="J236" s="4">
        <v>1.6562772909326346E-3</v>
      </c>
      <c r="K236" s="10">
        <v>4.4000000000000003E-3</v>
      </c>
      <c r="L236" s="116">
        <v>3975.6904000000004</v>
      </c>
      <c r="M236" s="6"/>
    </row>
    <row r="237" spans="1:13">
      <c r="A237" s="6" t="s">
        <v>470</v>
      </c>
      <c r="B237" s="7" t="s">
        <v>471</v>
      </c>
      <c r="E237" s="23">
        <v>0</v>
      </c>
      <c r="F237" s="4">
        <v>0</v>
      </c>
      <c r="H237" s="4">
        <v>0</v>
      </c>
      <c r="I237" s="3">
        <v>19</v>
      </c>
      <c r="J237" s="4">
        <v>5.721685186858193E-4</v>
      </c>
      <c r="K237" s="10">
        <v>2.0000000000000001E-4</v>
      </c>
      <c r="L237" s="116">
        <v>180.7132</v>
      </c>
      <c r="M237" s="6"/>
    </row>
    <row r="238" spans="1:13">
      <c r="A238" s="6" t="s">
        <v>44</v>
      </c>
      <c r="B238" s="7" t="s">
        <v>468</v>
      </c>
      <c r="E238" s="23">
        <v>0</v>
      </c>
      <c r="F238" s="4">
        <v>0</v>
      </c>
      <c r="H238" s="4">
        <v>0</v>
      </c>
      <c r="I238" s="3">
        <v>6</v>
      </c>
      <c r="J238" s="4">
        <v>1.8068479537446924E-4</v>
      </c>
      <c r="K238" s="10">
        <v>1E-4</v>
      </c>
      <c r="L238" s="116">
        <v>90.3566</v>
      </c>
      <c r="M238" s="6"/>
    </row>
    <row r="239" spans="1:13">
      <c r="A239" s="6" t="s">
        <v>12</v>
      </c>
      <c r="B239" s="7" t="s">
        <v>356</v>
      </c>
      <c r="E239" s="23">
        <v>0</v>
      </c>
      <c r="F239" s="4">
        <v>0</v>
      </c>
      <c r="H239" s="4">
        <v>0</v>
      </c>
      <c r="I239" s="3">
        <v>90</v>
      </c>
      <c r="J239" s="4">
        <v>2.7102719306170385E-3</v>
      </c>
      <c r="K239" s="10">
        <v>8.9999999999999998E-4</v>
      </c>
      <c r="L239" s="116">
        <v>813.20939999999996</v>
      </c>
      <c r="M239" s="6"/>
    </row>
    <row r="240" spans="1:13">
      <c r="A240" s="6" t="s">
        <v>103</v>
      </c>
      <c r="B240" s="7" t="s">
        <v>357</v>
      </c>
      <c r="C240" s="25">
        <v>4</v>
      </c>
      <c r="D240" s="25">
        <v>2</v>
      </c>
      <c r="E240" s="23">
        <v>6</v>
      </c>
      <c r="F240" s="4">
        <v>6.4516129032258064E-4</v>
      </c>
      <c r="G240" s="3">
        <v>19</v>
      </c>
      <c r="H240" s="4">
        <v>4.7369733233607577E-3</v>
      </c>
      <c r="I240" s="3">
        <v>120</v>
      </c>
      <c r="J240" s="4">
        <v>3.613695907489385E-3</v>
      </c>
      <c r="K240" s="10">
        <v>3.0000000000000001E-3</v>
      </c>
      <c r="L240" s="116">
        <v>2710.6979999999999</v>
      </c>
      <c r="M240" s="6"/>
    </row>
    <row r="241" spans="1:13">
      <c r="A241" s="6" t="s">
        <v>358</v>
      </c>
      <c r="B241" s="7" t="s">
        <v>359</v>
      </c>
      <c r="E241" s="23">
        <v>0</v>
      </c>
      <c r="F241" s="4">
        <v>0</v>
      </c>
      <c r="G241" s="3">
        <v>3</v>
      </c>
      <c r="H241" s="4">
        <v>7.4794315632011965E-4</v>
      </c>
      <c r="I241" s="3">
        <v>7</v>
      </c>
      <c r="J241" s="4">
        <v>2.1079892793688079E-4</v>
      </c>
      <c r="K241" s="10">
        <v>2.9999999999999997E-4</v>
      </c>
      <c r="L241" s="116">
        <v>271.06979999999999</v>
      </c>
      <c r="M241" s="6"/>
    </row>
    <row r="242" spans="1:13">
      <c r="A242" s="32" t="s">
        <v>360</v>
      </c>
      <c r="B242" s="31"/>
      <c r="C242" s="30">
        <v>13</v>
      </c>
      <c r="D242" s="30">
        <v>14</v>
      </c>
      <c r="E242" s="30">
        <v>27</v>
      </c>
      <c r="F242" s="130">
        <v>2.9032258064516131E-3</v>
      </c>
      <c r="G242" s="30">
        <v>59</v>
      </c>
      <c r="H242" s="130">
        <v>1.4709548740962352E-2</v>
      </c>
      <c r="I242" s="30">
        <v>297</v>
      </c>
      <c r="J242" s="130">
        <v>8.943897371036227E-3</v>
      </c>
      <c r="K242" s="130">
        <v>8.8999999999999999E-3</v>
      </c>
      <c r="L242" s="132">
        <v>8041.7374000000009</v>
      </c>
      <c r="M242" s="6"/>
    </row>
    <row r="243" spans="1:13">
      <c r="A243" s="1" t="s">
        <v>361</v>
      </c>
      <c r="B243" s="2"/>
      <c r="C243" s="24"/>
      <c r="D243" s="24"/>
      <c r="K243" s="1"/>
      <c r="L243" s="116"/>
      <c r="M243" s="6"/>
    </row>
    <row r="244" spans="1:13" s="3" customFormat="1">
      <c r="A244" s="3" t="s">
        <v>548</v>
      </c>
      <c r="B244" s="13" t="s">
        <v>572</v>
      </c>
      <c r="C244" s="26"/>
      <c r="D244" s="26"/>
      <c r="E244" s="23">
        <v>0</v>
      </c>
      <c r="F244" s="4">
        <v>0</v>
      </c>
      <c r="H244" s="4">
        <v>0</v>
      </c>
      <c r="I244" s="3">
        <v>3</v>
      </c>
      <c r="J244" s="4">
        <v>9.0342397687234621E-5</v>
      </c>
      <c r="K244" s="10">
        <v>0</v>
      </c>
      <c r="L244" s="116">
        <v>0</v>
      </c>
    </row>
    <row r="245" spans="1:13">
      <c r="A245" s="6" t="s">
        <v>362</v>
      </c>
      <c r="B245" s="7" t="s">
        <v>363</v>
      </c>
      <c r="E245" s="23">
        <v>0</v>
      </c>
      <c r="F245" s="4">
        <v>0</v>
      </c>
      <c r="G245" s="3">
        <v>2</v>
      </c>
      <c r="H245" s="4">
        <v>4.9862877088007981E-4</v>
      </c>
      <c r="I245" s="3">
        <v>153</v>
      </c>
      <c r="J245" s="4">
        <v>4.6074622820489654E-3</v>
      </c>
      <c r="K245" s="10">
        <v>1.6999999999999999E-3</v>
      </c>
      <c r="L245" s="116">
        <v>1536.0621999999998</v>
      </c>
      <c r="M245" s="6"/>
    </row>
    <row r="246" spans="1:13">
      <c r="A246" s="6" t="s">
        <v>364</v>
      </c>
      <c r="B246" s="7" t="s">
        <v>365</v>
      </c>
      <c r="E246" s="23">
        <v>0</v>
      </c>
      <c r="F246" s="4">
        <v>0</v>
      </c>
      <c r="H246" s="4">
        <v>0</v>
      </c>
      <c r="I246" s="3">
        <v>47</v>
      </c>
      <c r="J246" s="4">
        <v>1.4153642304333424E-3</v>
      </c>
      <c r="K246" s="10">
        <v>5.0000000000000001E-4</v>
      </c>
      <c r="L246" s="116">
        <v>451.78300000000002</v>
      </c>
      <c r="M246" s="6"/>
    </row>
    <row r="247" spans="1:13">
      <c r="A247" s="6" t="s">
        <v>366</v>
      </c>
      <c r="B247" s="7" t="s">
        <v>367</v>
      </c>
      <c r="C247" s="25">
        <v>1</v>
      </c>
      <c r="E247" s="23">
        <v>1</v>
      </c>
      <c r="F247" s="4">
        <v>1.0752688172043011E-4</v>
      </c>
      <c r="G247" s="3">
        <v>30</v>
      </c>
      <c r="H247" s="4">
        <v>7.4794315632011965E-3</v>
      </c>
      <c r="I247" s="3">
        <v>529</v>
      </c>
      <c r="J247" s="4">
        <v>1.5930376125515705E-2</v>
      </c>
      <c r="K247" s="10">
        <v>7.7999999999999996E-3</v>
      </c>
      <c r="L247" s="116">
        <v>7047.8148000000001</v>
      </c>
      <c r="M247" s="6"/>
    </row>
    <row r="248" spans="1:13">
      <c r="A248" s="6" t="s">
        <v>368</v>
      </c>
      <c r="B248" s="7" t="s">
        <v>369</v>
      </c>
      <c r="E248" s="23">
        <v>0</v>
      </c>
      <c r="F248" s="4">
        <v>0</v>
      </c>
      <c r="H248" s="4">
        <v>0</v>
      </c>
      <c r="I248" s="3">
        <v>48</v>
      </c>
      <c r="J248" s="4">
        <v>1.4454783629957539E-3</v>
      </c>
      <c r="K248" s="10">
        <v>5.0000000000000001E-4</v>
      </c>
      <c r="L248" s="116">
        <v>451.78300000000002</v>
      </c>
      <c r="M248" s="6"/>
    </row>
    <row r="249" spans="1:13">
      <c r="A249" s="6" t="s">
        <v>486</v>
      </c>
      <c r="B249" s="7" t="s">
        <v>487</v>
      </c>
      <c r="E249" s="23">
        <v>0</v>
      </c>
      <c r="F249" s="4">
        <v>0</v>
      </c>
      <c r="H249" s="4">
        <v>0</v>
      </c>
      <c r="I249" s="3">
        <v>8</v>
      </c>
      <c r="J249" s="4">
        <v>2.4091306049929231E-4</v>
      </c>
      <c r="K249" s="10">
        <v>1E-4</v>
      </c>
      <c r="L249" s="116">
        <v>90.3566</v>
      </c>
      <c r="M249" s="6"/>
    </row>
    <row r="250" spans="1:13">
      <c r="A250" s="6" t="s">
        <v>370</v>
      </c>
      <c r="B250" s="7" t="s">
        <v>371</v>
      </c>
      <c r="E250" s="23">
        <v>0</v>
      </c>
      <c r="F250" s="4">
        <v>0</v>
      </c>
      <c r="H250" s="4">
        <v>0</v>
      </c>
      <c r="I250" s="3">
        <v>39</v>
      </c>
      <c r="J250" s="4">
        <v>1.1744511699340501E-3</v>
      </c>
      <c r="K250" s="10">
        <v>4.0000000000000002E-4</v>
      </c>
      <c r="L250" s="116">
        <v>361.4264</v>
      </c>
      <c r="M250" s="6"/>
    </row>
    <row r="251" spans="1:13">
      <c r="A251" s="6" t="s">
        <v>372</v>
      </c>
      <c r="B251" s="7" t="s">
        <v>373</v>
      </c>
      <c r="E251" s="23">
        <v>0</v>
      </c>
      <c r="F251" s="4">
        <v>0</v>
      </c>
      <c r="H251" s="4">
        <v>0</v>
      </c>
      <c r="I251" s="3">
        <v>24</v>
      </c>
      <c r="J251" s="4">
        <v>7.2273918149787697E-4</v>
      </c>
      <c r="K251" s="10">
        <v>2.0000000000000001E-4</v>
      </c>
      <c r="L251" s="116">
        <v>180.7132</v>
      </c>
      <c r="M251" s="6"/>
    </row>
    <row r="252" spans="1:13">
      <c r="A252" s="6" t="s">
        <v>488</v>
      </c>
      <c r="B252" s="7" t="s">
        <v>489</v>
      </c>
      <c r="E252" s="23">
        <v>0</v>
      </c>
      <c r="F252" s="4">
        <v>0</v>
      </c>
      <c r="G252" s="3">
        <v>1</v>
      </c>
      <c r="H252" s="4">
        <v>2.493143854400399E-4</v>
      </c>
      <c r="I252" s="3">
        <v>38</v>
      </c>
      <c r="J252" s="4">
        <v>1.1443370373716386E-3</v>
      </c>
      <c r="K252" s="10">
        <v>5.0000000000000001E-4</v>
      </c>
      <c r="L252" s="116">
        <v>451.78300000000002</v>
      </c>
      <c r="M252" s="6"/>
    </row>
    <row r="253" spans="1:13">
      <c r="A253" s="6" t="s">
        <v>374</v>
      </c>
      <c r="B253" s="7" t="s">
        <v>375</v>
      </c>
      <c r="C253" s="25">
        <v>60</v>
      </c>
      <c r="D253" s="25">
        <v>81</v>
      </c>
      <c r="E253" s="23">
        <v>141</v>
      </c>
      <c r="F253" s="4">
        <v>1.5161290322580645E-2</v>
      </c>
      <c r="G253" s="3">
        <v>51</v>
      </c>
      <c r="H253" s="4">
        <v>1.2715033657442034E-2</v>
      </c>
      <c r="I253" s="3">
        <v>1389</v>
      </c>
      <c r="J253" s="4">
        <v>4.1828530129189627E-2</v>
      </c>
      <c r="K253" s="10">
        <v>2.3199999999999998E-2</v>
      </c>
      <c r="L253" s="116">
        <v>20962.731199999998</v>
      </c>
      <c r="M253" s="6"/>
    </row>
    <row r="254" spans="1:13">
      <c r="A254" s="6" t="s">
        <v>376</v>
      </c>
      <c r="B254" s="7" t="s">
        <v>377</v>
      </c>
      <c r="E254" s="23">
        <v>0</v>
      </c>
      <c r="F254" s="4">
        <v>0</v>
      </c>
      <c r="H254" s="4">
        <v>0</v>
      </c>
      <c r="I254" s="3">
        <v>114</v>
      </c>
      <c r="J254" s="4">
        <v>3.4330111121149156E-3</v>
      </c>
      <c r="K254" s="10">
        <v>1.1000000000000001E-3</v>
      </c>
      <c r="L254" s="116">
        <v>993.9226000000001</v>
      </c>
      <c r="M254" s="6"/>
    </row>
    <row r="255" spans="1:13">
      <c r="A255" s="6" t="s">
        <v>378</v>
      </c>
      <c r="B255" s="7" t="s">
        <v>379</v>
      </c>
      <c r="E255" s="23">
        <v>0</v>
      </c>
      <c r="F255" s="4">
        <v>0</v>
      </c>
      <c r="H255" s="4">
        <v>0</v>
      </c>
      <c r="I255" s="3">
        <v>37</v>
      </c>
      <c r="J255" s="4">
        <v>1.1142229048092269E-3</v>
      </c>
      <c r="K255" s="10">
        <v>4.0000000000000002E-4</v>
      </c>
      <c r="L255" s="116">
        <v>361.4264</v>
      </c>
      <c r="M255" s="6"/>
    </row>
    <row r="256" spans="1:13">
      <c r="A256" s="3" t="s">
        <v>523</v>
      </c>
      <c r="B256" s="7" t="s">
        <v>28</v>
      </c>
      <c r="C256" s="25">
        <v>1</v>
      </c>
      <c r="D256" s="25">
        <v>1</v>
      </c>
      <c r="E256" s="23">
        <v>2</v>
      </c>
      <c r="F256" s="4">
        <v>2.1505376344086021E-4</v>
      </c>
      <c r="G256" s="3">
        <v>5</v>
      </c>
      <c r="H256" s="4">
        <v>1.2465719272001994E-3</v>
      </c>
      <c r="I256" s="3">
        <v>10</v>
      </c>
      <c r="J256" s="4">
        <v>3.0114132562411539E-4</v>
      </c>
      <c r="K256" s="10">
        <v>5.9999999999999995E-4</v>
      </c>
      <c r="L256" s="116">
        <v>542.13959999999997</v>
      </c>
      <c r="M256" s="6"/>
    </row>
    <row r="257" spans="1:13">
      <c r="A257" s="6" t="s">
        <v>505</v>
      </c>
      <c r="B257" s="7" t="s">
        <v>506</v>
      </c>
      <c r="E257" s="23">
        <v>0</v>
      </c>
      <c r="F257" s="4">
        <v>0</v>
      </c>
      <c r="H257" s="4">
        <v>0</v>
      </c>
      <c r="I257" s="3">
        <v>4</v>
      </c>
      <c r="J257" s="4">
        <v>1.2045653024964615E-4</v>
      </c>
      <c r="K257" s="10">
        <v>0</v>
      </c>
      <c r="L257" s="116">
        <v>0</v>
      </c>
      <c r="M257" s="6"/>
    </row>
    <row r="258" spans="1:13">
      <c r="A258" s="6" t="s">
        <v>40</v>
      </c>
      <c r="B258" s="7" t="s">
        <v>41</v>
      </c>
      <c r="E258" s="23">
        <v>0</v>
      </c>
      <c r="F258" s="4">
        <v>0</v>
      </c>
      <c r="G258" s="3">
        <v>1</v>
      </c>
      <c r="H258" s="4">
        <v>2.493143854400399E-4</v>
      </c>
      <c r="I258" s="3">
        <v>8</v>
      </c>
      <c r="J258" s="4">
        <v>2.4091306049929231E-4</v>
      </c>
      <c r="K258" s="10">
        <v>2.0000000000000001E-4</v>
      </c>
      <c r="L258" s="116">
        <v>180.7132</v>
      </c>
      <c r="M258" s="6"/>
    </row>
    <row r="259" spans="1:13" ht="26.4">
      <c r="A259" s="32" t="s">
        <v>380</v>
      </c>
      <c r="B259" s="31"/>
      <c r="C259" s="30">
        <v>62</v>
      </c>
      <c r="D259" s="30">
        <v>82</v>
      </c>
      <c r="E259" s="30">
        <v>144</v>
      </c>
      <c r="F259" s="130">
        <v>1.5483870967741935E-2</v>
      </c>
      <c r="G259" s="30">
        <v>90</v>
      </c>
      <c r="H259" s="130">
        <v>2.2438294689603594E-2</v>
      </c>
      <c r="I259" s="30">
        <v>2451</v>
      </c>
      <c r="J259" s="130">
        <v>7.3809738910470671E-2</v>
      </c>
      <c r="K259" s="130">
        <v>3.7199999999999997E-2</v>
      </c>
      <c r="L259" s="132">
        <v>33612.655200000001</v>
      </c>
      <c r="M259" s="6"/>
    </row>
    <row r="260" spans="1:13">
      <c r="A260" s="1" t="s">
        <v>381</v>
      </c>
      <c r="B260" s="2"/>
      <c r="C260" s="24"/>
      <c r="D260" s="24"/>
      <c r="K260" s="1"/>
      <c r="L260" s="116"/>
      <c r="M260" s="6"/>
    </row>
    <row r="261" spans="1:13">
      <c r="A261" s="6" t="s">
        <v>381</v>
      </c>
      <c r="B261" s="7" t="s">
        <v>382</v>
      </c>
      <c r="C261" s="25">
        <v>562</v>
      </c>
      <c r="D261" s="25">
        <v>334</v>
      </c>
      <c r="E261" s="23">
        <v>896</v>
      </c>
      <c r="F261" s="4">
        <v>9.6344086021505376E-2</v>
      </c>
      <c r="G261" s="3">
        <v>2</v>
      </c>
      <c r="H261" s="4">
        <v>4.9862877088007981E-4</v>
      </c>
      <c r="I261" s="3">
        <v>70</v>
      </c>
      <c r="J261" s="4">
        <v>2.1079892793688078E-3</v>
      </c>
      <c r="K261" s="10">
        <v>3.3000000000000002E-2</v>
      </c>
      <c r="L261" s="116">
        <v>29817.678</v>
      </c>
      <c r="M261" s="6"/>
    </row>
    <row r="262" spans="1:13">
      <c r="A262" s="6" t="s">
        <v>383</v>
      </c>
      <c r="B262" s="7" t="s">
        <v>384</v>
      </c>
      <c r="E262" s="23">
        <v>0</v>
      </c>
      <c r="F262" s="4">
        <v>0</v>
      </c>
      <c r="H262" s="4">
        <v>0</v>
      </c>
      <c r="I262" s="3">
        <v>168</v>
      </c>
      <c r="J262" s="4">
        <v>5.0591742704851382E-3</v>
      </c>
      <c r="K262" s="10">
        <v>1.6999999999999999E-3</v>
      </c>
      <c r="L262" s="116">
        <v>1536.0621999999998</v>
      </c>
      <c r="M262" s="6"/>
    </row>
    <row r="263" spans="1:13">
      <c r="A263" s="6" t="s">
        <v>400</v>
      </c>
      <c r="B263" s="7" t="s">
        <v>401</v>
      </c>
      <c r="C263" s="25">
        <v>15</v>
      </c>
      <c r="D263" s="25">
        <v>31</v>
      </c>
      <c r="E263" s="23">
        <v>46</v>
      </c>
      <c r="F263" s="4">
        <v>4.9462365591397854E-3</v>
      </c>
      <c r="H263" s="4">
        <v>0</v>
      </c>
      <c r="J263" s="4">
        <v>0</v>
      </c>
      <c r="K263" s="10">
        <v>1.6000000000000001E-3</v>
      </c>
      <c r="L263" s="116">
        <v>1445.7056</v>
      </c>
      <c r="M263" s="6"/>
    </row>
    <row r="264" spans="1:13">
      <c r="A264" s="6" t="s">
        <v>402</v>
      </c>
      <c r="B264" s="7" t="s">
        <v>403</v>
      </c>
      <c r="C264" s="25">
        <v>58</v>
      </c>
      <c r="D264" s="25">
        <v>5</v>
      </c>
      <c r="E264" s="23">
        <v>63</v>
      </c>
      <c r="F264" s="4">
        <v>6.7741935483870966E-3</v>
      </c>
      <c r="G264" s="3">
        <v>32</v>
      </c>
      <c r="H264" s="4">
        <v>7.9780603340812769E-3</v>
      </c>
      <c r="I264" s="3">
        <v>206</v>
      </c>
      <c r="J264" s="4">
        <v>6.2035113078567775E-3</v>
      </c>
      <c r="K264" s="10">
        <v>7.0000000000000001E-3</v>
      </c>
      <c r="L264" s="116">
        <v>6324.9620000000004</v>
      </c>
      <c r="M264" s="6"/>
    </row>
    <row r="265" spans="1:13">
      <c r="A265" s="6" t="s">
        <v>385</v>
      </c>
      <c r="B265" s="7" t="s">
        <v>386</v>
      </c>
      <c r="C265" s="25">
        <v>35</v>
      </c>
      <c r="D265" s="25">
        <v>27</v>
      </c>
      <c r="E265" s="23">
        <v>62</v>
      </c>
      <c r="F265" s="4">
        <v>6.6666666666666671E-3</v>
      </c>
      <c r="G265" s="3">
        <v>2</v>
      </c>
      <c r="H265" s="4">
        <v>4.9862877088007981E-4</v>
      </c>
      <c r="I265" s="3">
        <v>34</v>
      </c>
      <c r="J265" s="4">
        <v>1.0238805071219924E-3</v>
      </c>
      <c r="K265" s="10">
        <v>2.7000000000000001E-3</v>
      </c>
      <c r="L265" s="116">
        <v>2439.6282000000001</v>
      </c>
      <c r="M265" s="6"/>
    </row>
    <row r="266" spans="1:13">
      <c r="A266" s="6" t="s">
        <v>387</v>
      </c>
      <c r="B266" s="7" t="s">
        <v>388</v>
      </c>
      <c r="E266" s="23">
        <v>0</v>
      </c>
      <c r="F266" s="4">
        <v>0</v>
      </c>
      <c r="H266" s="4">
        <v>0</v>
      </c>
      <c r="I266" s="3">
        <v>48</v>
      </c>
      <c r="J266" s="4">
        <v>1.4454783629957539E-3</v>
      </c>
      <c r="K266" s="10">
        <v>5.0000000000000001E-4</v>
      </c>
      <c r="L266" s="116">
        <v>451.78300000000002</v>
      </c>
      <c r="M266" s="6"/>
    </row>
    <row r="267" spans="1:13">
      <c r="A267" s="6" t="s">
        <v>389</v>
      </c>
      <c r="B267" s="7" t="s">
        <v>390</v>
      </c>
      <c r="E267" s="23">
        <v>0</v>
      </c>
      <c r="F267" s="4">
        <v>0</v>
      </c>
      <c r="G267" s="3">
        <v>74</v>
      </c>
      <c r="H267" s="4">
        <v>1.8449264522562951E-2</v>
      </c>
      <c r="I267" s="3">
        <v>3305</v>
      </c>
      <c r="J267" s="4">
        <v>9.9527208118770139E-2</v>
      </c>
      <c r="K267" s="10">
        <v>3.9300000000000002E-2</v>
      </c>
      <c r="L267" s="116">
        <v>35510.143799999998</v>
      </c>
      <c r="M267" s="6"/>
    </row>
    <row r="268" spans="1:13">
      <c r="A268" s="6" t="s">
        <v>575</v>
      </c>
      <c r="B268" s="7" t="s">
        <v>576</v>
      </c>
      <c r="C268" s="25">
        <v>86</v>
      </c>
      <c r="E268" s="23">
        <v>86</v>
      </c>
      <c r="F268" s="4">
        <v>9.2473118279569888E-3</v>
      </c>
      <c r="H268" s="4">
        <v>0</v>
      </c>
      <c r="J268" s="4">
        <v>0</v>
      </c>
      <c r="K268" s="10">
        <v>3.0999999999999999E-3</v>
      </c>
      <c r="L268" s="116">
        <v>2801.0545999999999</v>
      </c>
      <c r="M268" s="6"/>
    </row>
    <row r="269" spans="1:13">
      <c r="A269" s="6" t="s">
        <v>391</v>
      </c>
      <c r="B269" s="7" t="s">
        <v>497</v>
      </c>
      <c r="C269" s="25">
        <v>1</v>
      </c>
      <c r="E269" s="23">
        <v>1</v>
      </c>
      <c r="F269" s="4">
        <v>1.0752688172043011E-4</v>
      </c>
      <c r="G269" s="3">
        <v>132</v>
      </c>
      <c r="H269" s="4">
        <v>3.2909498878085267E-2</v>
      </c>
      <c r="I269" s="3">
        <v>73</v>
      </c>
      <c r="J269" s="4">
        <v>2.1983316770560423E-3</v>
      </c>
      <c r="K269" s="10">
        <v>1.17E-2</v>
      </c>
      <c r="L269" s="116">
        <v>10571.7222</v>
      </c>
      <c r="M269" s="6"/>
    </row>
    <row r="270" spans="1:13">
      <c r="A270" s="6" t="s">
        <v>392</v>
      </c>
      <c r="B270" s="7" t="s">
        <v>393</v>
      </c>
      <c r="C270" s="25">
        <v>44</v>
      </c>
      <c r="D270" s="25">
        <v>1</v>
      </c>
      <c r="E270" s="23">
        <v>45</v>
      </c>
      <c r="F270" s="4">
        <v>4.8387096774193551E-3</v>
      </c>
      <c r="G270" s="3">
        <v>35</v>
      </c>
      <c r="H270" s="4">
        <v>8.7260034904013961E-3</v>
      </c>
      <c r="I270" s="3">
        <v>827</v>
      </c>
      <c r="J270" s="4">
        <v>2.4904387629114344E-2</v>
      </c>
      <c r="K270" s="10">
        <v>1.2800000000000001E-2</v>
      </c>
      <c r="L270" s="116">
        <v>11565.6448</v>
      </c>
      <c r="M270" s="6"/>
    </row>
    <row r="271" spans="1:13">
      <c r="A271" s="6" t="s">
        <v>406</v>
      </c>
      <c r="B271" s="7" t="s">
        <v>407</v>
      </c>
      <c r="E271" s="23">
        <v>0</v>
      </c>
      <c r="F271" s="4">
        <v>0</v>
      </c>
      <c r="G271" s="3">
        <v>7</v>
      </c>
      <c r="H271" s="4">
        <v>1.7452006980802793E-3</v>
      </c>
      <c r="I271" s="3">
        <v>31</v>
      </c>
      <c r="J271" s="4">
        <v>9.3353810943475773E-4</v>
      </c>
      <c r="K271" s="10">
        <v>8.9999999999999998E-4</v>
      </c>
      <c r="L271" s="116">
        <v>813.20939999999996</v>
      </c>
      <c r="M271" s="6"/>
    </row>
    <row r="272" spans="1:13">
      <c r="A272" s="6" t="s">
        <v>396</v>
      </c>
      <c r="B272" s="7" t="s">
        <v>397</v>
      </c>
      <c r="E272" s="23">
        <v>0</v>
      </c>
      <c r="F272" s="4">
        <v>0</v>
      </c>
      <c r="H272" s="4">
        <v>0</v>
      </c>
      <c r="I272" s="3">
        <v>147</v>
      </c>
      <c r="J272" s="4">
        <v>4.4267774866744965E-3</v>
      </c>
      <c r="K272" s="10">
        <v>1.5E-3</v>
      </c>
      <c r="L272" s="116">
        <v>1355.3489999999999</v>
      </c>
      <c r="M272" s="6"/>
    </row>
    <row r="273" spans="1:13">
      <c r="A273" s="6" t="s">
        <v>398</v>
      </c>
      <c r="B273" s="7" t="s">
        <v>399</v>
      </c>
      <c r="E273" s="23">
        <v>0</v>
      </c>
      <c r="F273" s="4">
        <v>0</v>
      </c>
      <c r="H273" s="4">
        <v>0</v>
      </c>
      <c r="I273" s="3">
        <v>32</v>
      </c>
      <c r="J273" s="4">
        <v>9.6365224199716922E-4</v>
      </c>
      <c r="K273" s="10">
        <v>2.9999999999999997E-4</v>
      </c>
      <c r="L273" s="116">
        <v>271.06979999999999</v>
      </c>
      <c r="M273" s="6"/>
    </row>
    <row r="274" spans="1:13">
      <c r="A274" s="6" t="s">
        <v>555</v>
      </c>
      <c r="B274" s="7" t="s">
        <v>556</v>
      </c>
      <c r="C274" s="25">
        <v>4</v>
      </c>
      <c r="D274" s="25">
        <v>1</v>
      </c>
      <c r="E274" s="23">
        <v>5</v>
      </c>
      <c r="F274" s="4">
        <v>5.3763440860215054E-4</v>
      </c>
      <c r="H274" s="4">
        <v>0</v>
      </c>
      <c r="I274" s="3">
        <v>208</v>
      </c>
      <c r="J274" s="4">
        <v>6.2637395729816005E-3</v>
      </c>
      <c r="K274" s="10">
        <v>2.3E-3</v>
      </c>
      <c r="L274" s="116">
        <v>2078.2017999999998</v>
      </c>
      <c r="M274" s="6"/>
    </row>
    <row r="275" spans="1:13">
      <c r="A275" s="6" t="s">
        <v>404</v>
      </c>
      <c r="B275" s="7" t="s">
        <v>405</v>
      </c>
      <c r="C275" s="25">
        <v>33</v>
      </c>
      <c r="D275" s="25">
        <v>2</v>
      </c>
      <c r="E275" s="23">
        <v>35</v>
      </c>
      <c r="F275" s="4">
        <v>3.763440860215054E-3</v>
      </c>
      <c r="G275" s="3">
        <v>16</v>
      </c>
      <c r="H275" s="4">
        <v>3.9890301670406384E-3</v>
      </c>
      <c r="I275" s="3">
        <v>75</v>
      </c>
      <c r="J275" s="4">
        <v>2.2585599421808653E-3</v>
      </c>
      <c r="K275" s="10">
        <v>3.3E-3</v>
      </c>
      <c r="L275" s="116">
        <v>2981.7678000000001</v>
      </c>
      <c r="M275" s="6"/>
    </row>
    <row r="276" spans="1:13">
      <c r="A276" s="6" t="s">
        <v>577</v>
      </c>
      <c r="B276" s="7" t="s">
        <v>578</v>
      </c>
      <c r="C276" s="25">
        <v>65</v>
      </c>
      <c r="D276" s="25">
        <v>52</v>
      </c>
      <c r="E276" s="23">
        <v>117</v>
      </c>
      <c r="F276" s="4">
        <v>1.2580645161290323E-2</v>
      </c>
      <c r="H276" s="4">
        <v>0</v>
      </c>
      <c r="J276" s="4">
        <v>0</v>
      </c>
      <c r="K276" s="10">
        <v>4.1999999999999997E-3</v>
      </c>
      <c r="L276" s="116">
        <v>3794.9771999999998</v>
      </c>
      <c r="M276" s="6"/>
    </row>
    <row r="277" spans="1:13">
      <c r="A277" s="6" t="s">
        <v>408</v>
      </c>
      <c r="B277" s="7" t="s">
        <v>409</v>
      </c>
      <c r="C277" s="25">
        <v>58</v>
      </c>
      <c r="D277" s="25">
        <v>62</v>
      </c>
      <c r="E277" s="23">
        <v>120</v>
      </c>
      <c r="F277" s="4">
        <v>1.2903225806451613E-2</v>
      </c>
      <c r="H277" s="4">
        <v>0</v>
      </c>
      <c r="J277" s="4">
        <v>0</v>
      </c>
      <c r="K277" s="10">
        <v>4.3E-3</v>
      </c>
      <c r="L277" s="116">
        <v>3885.3337999999999</v>
      </c>
      <c r="M277" s="6"/>
    </row>
    <row r="278" spans="1:13">
      <c r="A278" s="6" t="s">
        <v>410</v>
      </c>
      <c r="B278" s="7" t="s">
        <v>411</v>
      </c>
      <c r="C278" s="25">
        <v>45</v>
      </c>
      <c r="D278" s="25">
        <v>43</v>
      </c>
      <c r="E278" s="23">
        <v>88</v>
      </c>
      <c r="F278" s="4">
        <v>9.4623655913978495E-3</v>
      </c>
      <c r="H278" s="4">
        <v>0</v>
      </c>
      <c r="J278" s="4">
        <v>0</v>
      </c>
      <c r="K278" s="10">
        <v>3.2000000000000002E-3</v>
      </c>
      <c r="L278" s="116">
        <v>2891.4112</v>
      </c>
      <c r="M278" s="6"/>
    </row>
    <row r="279" spans="1:13">
      <c r="A279" s="6" t="s">
        <v>412</v>
      </c>
      <c r="B279" s="7" t="s">
        <v>413</v>
      </c>
      <c r="C279" s="25">
        <v>81</v>
      </c>
      <c r="D279" s="25">
        <v>96</v>
      </c>
      <c r="E279" s="23">
        <v>177</v>
      </c>
      <c r="F279" s="4">
        <v>1.9032258064516128E-2</v>
      </c>
      <c r="G279" s="3">
        <v>1</v>
      </c>
      <c r="H279" s="4">
        <v>2.493143854400399E-4</v>
      </c>
      <c r="I279" s="3">
        <v>105</v>
      </c>
      <c r="J279" s="4">
        <v>3.1619839190532117E-3</v>
      </c>
      <c r="K279" s="10">
        <v>7.4999999999999997E-3</v>
      </c>
      <c r="L279" s="116">
        <v>6776.7449999999999</v>
      </c>
      <c r="M279" s="6"/>
    </row>
    <row r="280" spans="1:13">
      <c r="A280" s="32" t="s">
        <v>414</v>
      </c>
      <c r="B280" s="31"/>
      <c r="C280" s="30">
        <v>1087</v>
      </c>
      <c r="D280" s="30">
        <v>654</v>
      </c>
      <c r="E280" s="30">
        <v>1741</v>
      </c>
      <c r="F280" s="130">
        <v>0.18720430107526884</v>
      </c>
      <c r="G280" s="30">
        <v>301</v>
      </c>
      <c r="H280" s="130">
        <v>7.5043630017451998E-2</v>
      </c>
      <c r="I280" s="30">
        <v>5329</v>
      </c>
      <c r="J280" s="130">
        <v>0.16047821242509108</v>
      </c>
      <c r="K280" s="130">
        <v>0.14090000000000003</v>
      </c>
      <c r="L280" s="132">
        <v>127312.4494</v>
      </c>
      <c r="M280" s="6"/>
    </row>
    <row r="281" spans="1:13">
      <c r="A281" s="1" t="s">
        <v>415</v>
      </c>
      <c r="B281" s="2"/>
      <c r="C281" s="24"/>
      <c r="D281" s="24"/>
      <c r="K281" s="1"/>
      <c r="L281" s="116"/>
      <c r="M281" s="6"/>
    </row>
    <row r="282" spans="1:13">
      <c r="A282" s="6" t="s">
        <v>416</v>
      </c>
      <c r="B282" s="7" t="s">
        <v>417</v>
      </c>
      <c r="E282" s="23">
        <v>0</v>
      </c>
      <c r="F282" s="4">
        <v>0</v>
      </c>
      <c r="G282" s="3">
        <v>2</v>
      </c>
      <c r="H282" s="4">
        <v>4.9862877088007981E-4</v>
      </c>
      <c r="I282" s="3">
        <v>164</v>
      </c>
      <c r="J282" s="4">
        <v>4.9387177402354923E-3</v>
      </c>
      <c r="K282" s="10">
        <v>1.8E-3</v>
      </c>
      <c r="L282" s="116">
        <v>1626.4187999999999</v>
      </c>
      <c r="M282" s="6"/>
    </row>
    <row r="283" spans="1:13">
      <c r="A283" s="6" t="s">
        <v>542</v>
      </c>
      <c r="B283" s="7" t="s">
        <v>543</v>
      </c>
      <c r="C283" s="25">
        <v>1</v>
      </c>
      <c r="D283" s="25">
        <v>1</v>
      </c>
      <c r="E283" s="23">
        <v>2</v>
      </c>
      <c r="F283" s="4">
        <v>2.1505376344086021E-4</v>
      </c>
      <c r="H283" s="4">
        <v>0</v>
      </c>
      <c r="J283" s="4">
        <v>0</v>
      </c>
      <c r="K283" s="10">
        <v>1E-4</v>
      </c>
      <c r="L283" s="116">
        <v>90.3566</v>
      </c>
      <c r="M283" s="6"/>
    </row>
    <row r="284" spans="1:13">
      <c r="A284" s="6" t="s">
        <v>418</v>
      </c>
      <c r="B284" s="7" t="s">
        <v>419</v>
      </c>
      <c r="E284" s="23">
        <v>0</v>
      </c>
      <c r="F284" s="4">
        <v>0</v>
      </c>
      <c r="G284" s="3">
        <v>15</v>
      </c>
      <c r="H284" s="4">
        <v>3.7397157816005983E-3</v>
      </c>
      <c r="I284" s="3">
        <v>95</v>
      </c>
      <c r="J284" s="4">
        <v>2.8608425934290964E-3</v>
      </c>
      <c r="K284" s="10">
        <v>2.2000000000000001E-3</v>
      </c>
      <c r="L284" s="116">
        <v>1987.8452000000002</v>
      </c>
      <c r="M284" s="6"/>
    </row>
    <row r="285" spans="1:13">
      <c r="A285" s="6" t="s">
        <v>420</v>
      </c>
      <c r="B285" s="7" t="s">
        <v>421</v>
      </c>
      <c r="E285" s="23">
        <v>0</v>
      </c>
      <c r="F285" s="4">
        <v>0</v>
      </c>
      <c r="G285" s="3">
        <v>26</v>
      </c>
      <c r="H285" s="4">
        <v>6.4821740214410367E-3</v>
      </c>
      <c r="I285" s="3">
        <v>524</v>
      </c>
      <c r="J285" s="4">
        <v>1.5779805462703647E-2</v>
      </c>
      <c r="K285" s="10">
        <v>7.4000000000000003E-3</v>
      </c>
      <c r="L285" s="116">
        <v>6686.3884000000007</v>
      </c>
      <c r="M285" s="6"/>
    </row>
    <row r="286" spans="1:13">
      <c r="A286" s="6" t="s">
        <v>422</v>
      </c>
      <c r="B286" s="7" t="s">
        <v>423</v>
      </c>
      <c r="D286" s="25">
        <v>1</v>
      </c>
      <c r="E286" s="23">
        <v>1</v>
      </c>
      <c r="F286" s="4">
        <v>1.0752688172043011E-4</v>
      </c>
      <c r="G286" s="3">
        <v>15</v>
      </c>
      <c r="H286" s="4">
        <v>3.7397157816005983E-3</v>
      </c>
      <c r="I286" s="3">
        <v>59</v>
      </c>
      <c r="J286" s="4">
        <v>1.7767338211822808E-3</v>
      </c>
      <c r="K286" s="10">
        <v>1.9E-3</v>
      </c>
      <c r="L286" s="116">
        <v>1716.7754</v>
      </c>
      <c r="M286" s="6"/>
    </row>
    <row r="287" spans="1:13">
      <c r="A287" s="6" t="s">
        <v>424</v>
      </c>
      <c r="B287" s="7" t="s">
        <v>425</v>
      </c>
      <c r="E287" s="23">
        <v>0</v>
      </c>
      <c r="F287" s="4">
        <v>0</v>
      </c>
      <c r="H287" s="4">
        <v>0</v>
      </c>
      <c r="I287" s="3">
        <v>3</v>
      </c>
      <c r="J287" s="4">
        <v>9.0342397687234621E-5</v>
      </c>
      <c r="K287" s="10">
        <v>0</v>
      </c>
      <c r="L287" s="116">
        <v>0</v>
      </c>
      <c r="M287" s="6"/>
    </row>
    <row r="288" spans="1:13">
      <c r="A288" s="6" t="s">
        <v>426</v>
      </c>
      <c r="B288" s="7" t="s">
        <v>427</v>
      </c>
      <c r="E288" s="23">
        <v>0</v>
      </c>
      <c r="F288" s="4">
        <v>0</v>
      </c>
      <c r="G288" s="3">
        <v>24</v>
      </c>
      <c r="H288" s="4">
        <v>5.9835452505609572E-3</v>
      </c>
      <c r="I288" s="3">
        <v>119</v>
      </c>
      <c r="J288" s="4">
        <v>3.583581774926973E-3</v>
      </c>
      <c r="K288" s="10">
        <v>3.2000000000000002E-3</v>
      </c>
      <c r="L288" s="116">
        <v>2891.4112</v>
      </c>
      <c r="M288" s="6"/>
    </row>
    <row r="289" spans="1:13">
      <c r="A289" s="6" t="s">
        <v>566</v>
      </c>
      <c r="B289" s="7" t="s">
        <v>567</v>
      </c>
      <c r="E289" s="23">
        <v>0</v>
      </c>
      <c r="F289" s="4">
        <v>0</v>
      </c>
      <c r="H289" s="4">
        <v>0</v>
      </c>
      <c r="I289" s="3">
        <v>1</v>
      </c>
      <c r="J289" s="4">
        <v>3.0114132562411538E-5</v>
      </c>
      <c r="K289" s="10">
        <v>0</v>
      </c>
      <c r="L289" s="116">
        <v>0</v>
      </c>
      <c r="M289" s="6"/>
    </row>
    <row r="290" spans="1:13">
      <c r="A290" s="6" t="s">
        <v>428</v>
      </c>
      <c r="B290" s="7" t="s">
        <v>429</v>
      </c>
      <c r="C290" s="25">
        <v>2</v>
      </c>
      <c r="D290" s="25">
        <v>2</v>
      </c>
      <c r="E290" s="23">
        <v>4</v>
      </c>
      <c r="F290" s="4">
        <v>4.3010752688172043E-4</v>
      </c>
      <c r="H290" s="4">
        <v>0</v>
      </c>
      <c r="I290" s="3">
        <v>5</v>
      </c>
      <c r="J290" s="4">
        <v>1.505706628120577E-4</v>
      </c>
      <c r="K290" s="10">
        <v>2.0000000000000001E-4</v>
      </c>
      <c r="L290" s="116">
        <v>180.7132</v>
      </c>
      <c r="M290" s="6"/>
    </row>
    <row r="291" spans="1:13">
      <c r="A291" s="6" t="s">
        <v>430</v>
      </c>
      <c r="B291" s="7" t="s">
        <v>431</v>
      </c>
      <c r="E291" s="23">
        <v>0</v>
      </c>
      <c r="F291" s="4">
        <v>0</v>
      </c>
      <c r="H291" s="4">
        <v>0</v>
      </c>
      <c r="I291" s="3">
        <v>29</v>
      </c>
      <c r="J291" s="4">
        <v>8.7330984430993464E-4</v>
      </c>
      <c r="K291" s="10">
        <v>2.9999999999999997E-4</v>
      </c>
      <c r="L291" s="116">
        <v>271.06979999999999</v>
      </c>
      <c r="M291" s="6"/>
    </row>
    <row r="292" spans="1:13">
      <c r="A292" s="6" t="s">
        <v>432</v>
      </c>
      <c r="B292" s="7" t="s">
        <v>433</v>
      </c>
      <c r="E292" s="23">
        <v>0</v>
      </c>
      <c r="F292" s="4">
        <v>0</v>
      </c>
      <c r="H292" s="4">
        <v>0</v>
      </c>
      <c r="I292" s="3">
        <v>7</v>
      </c>
      <c r="J292" s="4">
        <v>2.1079892793688079E-4</v>
      </c>
      <c r="K292" s="10">
        <v>1E-4</v>
      </c>
      <c r="L292" s="116">
        <v>90.3566</v>
      </c>
      <c r="M292" s="6"/>
    </row>
    <row r="293" spans="1:13">
      <c r="A293" s="6" t="s">
        <v>434</v>
      </c>
      <c r="B293" s="7" t="s">
        <v>435</v>
      </c>
      <c r="C293" s="25">
        <v>29</v>
      </c>
      <c r="D293" s="25">
        <v>21</v>
      </c>
      <c r="E293" s="23">
        <v>50</v>
      </c>
      <c r="F293" s="4">
        <v>5.3763440860215058E-3</v>
      </c>
      <c r="G293" s="3">
        <v>86</v>
      </c>
      <c r="H293" s="4">
        <v>2.1441037147843432E-2</v>
      </c>
      <c r="I293" s="3">
        <v>346</v>
      </c>
      <c r="J293" s="4">
        <v>1.0419489866594392E-2</v>
      </c>
      <c r="K293" s="10">
        <v>1.24E-2</v>
      </c>
      <c r="L293" s="116">
        <v>11204.2184</v>
      </c>
      <c r="M293" s="6"/>
    </row>
    <row r="294" spans="1:13">
      <c r="A294" s="6" t="s">
        <v>436</v>
      </c>
      <c r="B294" s="7" t="s">
        <v>437</v>
      </c>
      <c r="E294" s="23">
        <v>0</v>
      </c>
      <c r="F294" s="4">
        <v>0</v>
      </c>
      <c r="H294" s="4">
        <v>0</v>
      </c>
      <c r="I294" s="3">
        <v>121</v>
      </c>
      <c r="J294" s="4">
        <v>3.6438100400517964E-3</v>
      </c>
      <c r="K294" s="10">
        <v>1.1999999999999999E-3</v>
      </c>
      <c r="L294" s="116">
        <v>1084.2791999999999</v>
      </c>
      <c r="M294" s="6"/>
    </row>
    <row r="295" spans="1:13">
      <c r="A295" s="6" t="s">
        <v>438</v>
      </c>
      <c r="B295" s="7" t="s">
        <v>439</v>
      </c>
      <c r="E295" s="23">
        <v>0</v>
      </c>
      <c r="F295" s="4">
        <v>0</v>
      </c>
      <c r="H295" s="4">
        <v>0</v>
      </c>
      <c r="I295" s="3">
        <v>7</v>
      </c>
      <c r="J295" s="4">
        <v>2.1079892793688079E-4</v>
      </c>
      <c r="K295" s="10">
        <v>1E-4</v>
      </c>
      <c r="L295" s="116">
        <v>90.3566</v>
      </c>
      <c r="M295" s="6"/>
    </row>
    <row r="296" spans="1:13">
      <c r="A296" s="6" t="s">
        <v>440</v>
      </c>
      <c r="B296" s="7" t="s">
        <v>441</v>
      </c>
      <c r="C296" s="25">
        <v>8</v>
      </c>
      <c r="D296" s="25">
        <v>2</v>
      </c>
      <c r="E296" s="23">
        <v>10</v>
      </c>
      <c r="F296" s="4">
        <v>1.0752688172043011E-3</v>
      </c>
      <c r="G296" s="3">
        <v>17</v>
      </c>
      <c r="H296" s="4">
        <v>4.2383445524806782E-3</v>
      </c>
      <c r="I296" s="3">
        <v>159</v>
      </c>
      <c r="J296" s="4">
        <v>4.7881470774234344E-3</v>
      </c>
      <c r="K296" s="10">
        <v>3.3999999999999998E-3</v>
      </c>
      <c r="L296" s="116">
        <v>3072.1243999999997</v>
      </c>
      <c r="M296" s="6"/>
    </row>
    <row r="297" spans="1:13">
      <c r="A297" s="6" t="s">
        <v>442</v>
      </c>
      <c r="B297" s="7" t="s">
        <v>443</v>
      </c>
      <c r="E297" s="23">
        <v>0</v>
      </c>
      <c r="F297" s="4">
        <v>0</v>
      </c>
      <c r="G297" s="3">
        <v>82</v>
      </c>
      <c r="H297" s="4">
        <v>2.0443779606083273E-2</v>
      </c>
      <c r="I297" s="3">
        <v>98</v>
      </c>
      <c r="J297" s="4">
        <v>2.9511849911163309E-3</v>
      </c>
      <c r="K297" s="10">
        <v>7.7999999999999996E-3</v>
      </c>
      <c r="L297" s="116">
        <v>7047.8148000000001</v>
      </c>
      <c r="M297" s="6"/>
    </row>
    <row r="298" spans="1:13">
      <c r="A298" s="6" t="s">
        <v>503</v>
      </c>
      <c r="B298" s="7" t="s">
        <v>504</v>
      </c>
      <c r="E298" s="23">
        <v>0</v>
      </c>
      <c r="F298" s="4">
        <v>0</v>
      </c>
      <c r="H298" s="4">
        <v>0</v>
      </c>
      <c r="I298" s="3">
        <v>66</v>
      </c>
      <c r="J298" s="4">
        <v>1.9875327491191614E-3</v>
      </c>
      <c r="K298" s="10">
        <v>6.9999999999999999E-4</v>
      </c>
      <c r="L298" s="116">
        <v>632.49620000000004</v>
      </c>
      <c r="M298" s="6"/>
    </row>
    <row r="299" spans="1:13">
      <c r="A299" s="6" t="s">
        <v>444</v>
      </c>
      <c r="B299" s="7" t="s">
        <v>445</v>
      </c>
      <c r="E299" s="23">
        <v>0</v>
      </c>
      <c r="F299" s="4">
        <v>0</v>
      </c>
      <c r="H299" s="4">
        <v>0</v>
      </c>
      <c r="I299" s="3">
        <v>5</v>
      </c>
      <c r="J299" s="4">
        <v>1.505706628120577E-4</v>
      </c>
      <c r="K299" s="10">
        <v>1E-4</v>
      </c>
      <c r="L299" s="116">
        <v>90.3566</v>
      </c>
      <c r="M299" s="6"/>
    </row>
    <row r="300" spans="1:13">
      <c r="A300" s="6" t="s">
        <v>446</v>
      </c>
      <c r="B300" s="7" t="s">
        <v>574</v>
      </c>
      <c r="E300" s="23">
        <v>0</v>
      </c>
      <c r="F300" s="4">
        <v>0</v>
      </c>
      <c r="G300" s="3">
        <v>80</v>
      </c>
      <c r="H300" s="4">
        <v>1.994515083520319E-2</v>
      </c>
      <c r="I300" s="3">
        <v>288</v>
      </c>
      <c r="J300" s="4">
        <v>8.6728701779745232E-3</v>
      </c>
      <c r="K300" s="10">
        <v>9.4999999999999998E-3</v>
      </c>
      <c r="L300" s="116">
        <v>8583.8770000000004</v>
      </c>
      <c r="M300" s="6"/>
    </row>
    <row r="301" spans="1:13" ht="24" customHeight="1">
      <c r="A301" s="6" t="s">
        <v>447</v>
      </c>
      <c r="B301" s="12" t="s">
        <v>448</v>
      </c>
      <c r="C301" s="27">
        <v>120</v>
      </c>
      <c r="D301" s="27">
        <v>26</v>
      </c>
      <c r="E301" s="23">
        <v>146</v>
      </c>
      <c r="F301" s="4">
        <v>1.5698924731182794E-2</v>
      </c>
      <c r="G301" s="3">
        <v>17</v>
      </c>
      <c r="H301" s="4">
        <v>4.2383445524806782E-3</v>
      </c>
      <c r="I301" s="3">
        <v>200</v>
      </c>
      <c r="J301" s="4">
        <v>6.0228265124823077E-3</v>
      </c>
      <c r="K301" s="10">
        <v>8.6999999999999994E-3</v>
      </c>
      <c r="L301" s="116">
        <v>7861.0241999999998</v>
      </c>
      <c r="M301" s="6"/>
    </row>
    <row r="302" spans="1:13">
      <c r="A302" s="6" t="s">
        <v>449</v>
      </c>
      <c r="B302" s="7" t="s">
        <v>450</v>
      </c>
      <c r="E302" s="23">
        <v>0</v>
      </c>
      <c r="F302" s="4">
        <v>0</v>
      </c>
      <c r="H302" s="4">
        <v>0</v>
      </c>
      <c r="I302" s="3">
        <v>26</v>
      </c>
      <c r="J302" s="4">
        <v>7.8296744662270006E-4</v>
      </c>
      <c r="K302" s="10">
        <v>2.9999999999999997E-4</v>
      </c>
      <c r="L302" s="116">
        <v>271.06979999999999</v>
      </c>
      <c r="M302" s="6"/>
    </row>
    <row r="303" spans="1:13">
      <c r="A303" s="6" t="s">
        <v>451</v>
      </c>
      <c r="B303" s="7" t="s">
        <v>452</v>
      </c>
      <c r="E303" s="23">
        <v>0</v>
      </c>
      <c r="F303" s="4">
        <v>0</v>
      </c>
      <c r="H303" s="4">
        <v>0</v>
      </c>
      <c r="I303" s="3">
        <v>124</v>
      </c>
      <c r="J303" s="4">
        <v>3.7341524377390309E-3</v>
      </c>
      <c r="K303" s="10">
        <v>1.1999999999999999E-3</v>
      </c>
      <c r="L303" s="116">
        <v>1084.2791999999999</v>
      </c>
      <c r="M303" s="6"/>
    </row>
    <row r="304" spans="1:13">
      <c r="A304" s="32" t="s">
        <v>453</v>
      </c>
      <c r="B304" s="31"/>
      <c r="C304" s="30">
        <v>160</v>
      </c>
      <c r="D304" s="30">
        <v>53</v>
      </c>
      <c r="E304" s="30">
        <v>213</v>
      </c>
      <c r="F304" s="130">
        <v>2.2903225806451613E-2</v>
      </c>
      <c r="G304" s="30">
        <v>364</v>
      </c>
      <c r="H304" s="130">
        <v>9.0750436300174528E-2</v>
      </c>
      <c r="I304" s="30">
        <v>2446</v>
      </c>
      <c r="J304" s="130">
        <v>7.3659168247658627E-2</v>
      </c>
      <c r="K304" s="130">
        <v>6.2600000000000003E-2</v>
      </c>
      <c r="L304" s="132">
        <v>56563.231599999992</v>
      </c>
      <c r="M304" s="6"/>
    </row>
    <row r="305" spans="1:16" ht="21.75" customHeight="1">
      <c r="A305" s="124" t="s">
        <v>5</v>
      </c>
      <c r="B305" s="125"/>
      <c r="C305" s="126">
        <v>6042</v>
      </c>
      <c r="D305" s="126">
        <v>3258</v>
      </c>
      <c r="E305" s="126">
        <v>9300</v>
      </c>
      <c r="F305" s="128">
        <v>1</v>
      </c>
      <c r="G305" s="127">
        <v>4011</v>
      </c>
      <c r="H305" s="128">
        <v>1</v>
      </c>
      <c r="I305" s="127">
        <v>33207</v>
      </c>
      <c r="J305" s="128">
        <v>1</v>
      </c>
      <c r="K305" s="129"/>
      <c r="L305" s="133">
        <v>903565.99999999988</v>
      </c>
      <c r="M305" s="117"/>
    </row>
    <row r="306" spans="1:16">
      <c r="A306" s="1" t="s">
        <v>454</v>
      </c>
      <c r="B306" s="2"/>
      <c r="C306" s="24"/>
      <c r="D306" s="24"/>
      <c r="K306" s="1"/>
      <c r="M306" s="6"/>
    </row>
    <row r="307" spans="1:16" s="15" customFormat="1">
      <c r="A307" s="15" t="s">
        <v>581</v>
      </c>
      <c r="B307" s="14" t="s">
        <v>582</v>
      </c>
      <c r="C307" s="28">
        <v>1</v>
      </c>
      <c r="D307" s="28"/>
      <c r="E307" s="23">
        <v>1</v>
      </c>
      <c r="F307" s="17"/>
      <c r="H307" s="17"/>
      <c r="J307" s="17"/>
    </row>
    <row r="308" spans="1:16" s="15" customFormat="1">
      <c r="A308" s="15" t="s">
        <v>455</v>
      </c>
      <c r="B308" s="14" t="s">
        <v>456</v>
      </c>
      <c r="C308" s="28"/>
      <c r="D308" s="28"/>
      <c r="E308" s="23">
        <v>0</v>
      </c>
      <c r="F308" s="17"/>
      <c r="H308" s="17"/>
      <c r="I308" s="15">
        <v>5</v>
      </c>
      <c r="J308" s="17"/>
      <c r="K308" s="16"/>
      <c r="L308" s="16"/>
    </row>
    <row r="309" spans="1:16" s="15" customFormat="1">
      <c r="A309" s="15" t="s">
        <v>476</v>
      </c>
      <c r="B309" s="14" t="s">
        <v>477</v>
      </c>
      <c r="C309" s="28"/>
      <c r="D309" s="28"/>
      <c r="E309" s="23">
        <v>0</v>
      </c>
      <c r="F309" s="17"/>
      <c r="H309" s="17"/>
      <c r="I309" s="15">
        <v>12</v>
      </c>
      <c r="J309" s="17"/>
      <c r="K309" s="18"/>
      <c r="L309" s="16"/>
      <c r="M309" s="16"/>
    </row>
    <row r="310" spans="1:16" s="15" customFormat="1">
      <c r="A310" s="15" t="s">
        <v>457</v>
      </c>
      <c r="B310" s="14" t="s">
        <v>458</v>
      </c>
      <c r="C310" s="28"/>
      <c r="D310" s="28"/>
      <c r="E310" s="23">
        <v>0</v>
      </c>
      <c r="F310" s="17"/>
      <c r="H310" s="17"/>
      <c r="I310" s="15">
        <v>21</v>
      </c>
      <c r="J310" s="17"/>
      <c r="K310" s="19"/>
      <c r="L310" s="20"/>
      <c r="M310" s="20"/>
    </row>
    <row r="311" spans="1:16" s="15" customFormat="1">
      <c r="A311" s="15" t="s">
        <v>459</v>
      </c>
      <c r="B311" s="14" t="s">
        <v>460</v>
      </c>
      <c r="C311" s="28">
        <v>35</v>
      </c>
      <c r="D311" s="28">
        <v>27</v>
      </c>
      <c r="E311" s="23">
        <v>62</v>
      </c>
      <c r="F311" s="17"/>
      <c r="H311" s="17"/>
      <c r="I311" s="15">
        <v>107</v>
      </c>
      <c r="J311" s="17"/>
      <c r="K311" s="19"/>
      <c r="L311" s="16"/>
      <c r="M311" s="20"/>
    </row>
    <row r="312" spans="1:16" s="15" customFormat="1">
      <c r="A312" s="15" t="s">
        <v>536</v>
      </c>
      <c r="B312" s="14" t="s">
        <v>24</v>
      </c>
      <c r="C312" s="28"/>
      <c r="D312" s="28">
        <v>1</v>
      </c>
      <c r="E312" s="23">
        <v>1</v>
      </c>
      <c r="F312" s="17"/>
      <c r="G312" s="15">
        <v>2</v>
      </c>
      <c r="H312" s="17"/>
      <c r="I312" s="15">
        <v>12</v>
      </c>
      <c r="J312" s="17"/>
      <c r="K312" s="19"/>
      <c r="L312" s="16"/>
      <c r="M312" s="20"/>
    </row>
    <row r="313" spans="1:16" s="15" customFormat="1">
      <c r="A313" s="15" t="s">
        <v>537</v>
      </c>
      <c r="B313" s="14" t="s">
        <v>25</v>
      </c>
      <c r="C313" s="28"/>
      <c r="D313" s="28"/>
      <c r="E313" s="23">
        <v>0</v>
      </c>
      <c r="F313" s="17"/>
      <c r="G313" s="15">
        <v>23</v>
      </c>
      <c r="H313" s="17"/>
      <c r="I313" s="15">
        <v>24</v>
      </c>
      <c r="J313" s="17"/>
      <c r="K313" s="19"/>
      <c r="L313" s="21"/>
      <c r="M313" s="20"/>
    </row>
    <row r="314" spans="1:16" s="15" customFormat="1">
      <c r="A314" s="15" t="s">
        <v>517</v>
      </c>
      <c r="B314" s="14" t="s">
        <v>573</v>
      </c>
      <c r="C314" s="28">
        <v>10</v>
      </c>
      <c r="D314" s="28">
        <v>11</v>
      </c>
      <c r="E314" s="23">
        <v>21</v>
      </c>
      <c r="F314" s="17"/>
      <c r="H314" s="17"/>
      <c r="I314" s="15">
        <v>36</v>
      </c>
      <c r="J314" s="17"/>
      <c r="K314" s="19"/>
      <c r="L314" s="21"/>
      <c r="M314" s="20"/>
    </row>
    <row r="315" spans="1:16">
      <c r="A315" s="15" t="s">
        <v>528</v>
      </c>
      <c r="B315" s="7" t="s">
        <v>535</v>
      </c>
      <c r="C315" s="25">
        <v>3</v>
      </c>
      <c r="D315" s="25">
        <v>3</v>
      </c>
      <c r="E315" s="23">
        <v>6</v>
      </c>
      <c r="G315" s="3">
        <v>56</v>
      </c>
      <c r="I315" s="3">
        <v>106</v>
      </c>
      <c r="K315" s="9"/>
      <c r="L315" s="10"/>
      <c r="M315" s="11"/>
    </row>
    <row r="316" spans="1:16">
      <c r="A316" s="15" t="s">
        <v>545</v>
      </c>
      <c r="B316" s="7" t="s">
        <v>29</v>
      </c>
      <c r="C316" s="25">
        <v>1</v>
      </c>
      <c r="D316" s="25">
        <v>1</v>
      </c>
      <c r="E316" s="23">
        <v>2</v>
      </c>
      <c r="G316" s="3">
        <v>3</v>
      </c>
      <c r="I316" s="3">
        <v>118</v>
      </c>
      <c r="K316" s="9"/>
      <c r="L316" s="10"/>
      <c r="M316" s="11"/>
    </row>
    <row r="317" spans="1:16">
      <c r="A317" s="15" t="s">
        <v>598</v>
      </c>
      <c r="B317" s="13" t="s">
        <v>599</v>
      </c>
      <c r="C317" s="26"/>
      <c r="D317" s="26"/>
      <c r="E317" s="23">
        <v>0</v>
      </c>
      <c r="G317" s="3">
        <v>21</v>
      </c>
      <c r="I317" s="3">
        <v>92</v>
      </c>
      <c r="K317" s="9"/>
      <c r="L317" s="10"/>
      <c r="M317" s="11"/>
    </row>
    <row r="318" spans="1:16" ht="21.75" customHeight="1">
      <c r="A318" s="124" t="s">
        <v>461</v>
      </c>
      <c r="B318" s="125"/>
      <c r="C318" s="126">
        <v>46</v>
      </c>
      <c r="D318" s="126">
        <v>39</v>
      </c>
      <c r="E318" s="126">
        <v>85</v>
      </c>
      <c r="F318" s="128"/>
      <c r="G318" s="127">
        <v>25</v>
      </c>
      <c r="H318" s="128"/>
      <c r="I318" s="127">
        <v>217</v>
      </c>
      <c r="J318" s="128"/>
      <c r="K318" s="128"/>
      <c r="L318" s="129"/>
      <c r="M318" s="133"/>
      <c r="N318" s="117"/>
    </row>
    <row r="319" spans="1:16" s="5" customFormat="1">
      <c r="A319" s="6"/>
      <c r="B319" s="7"/>
      <c r="C319" s="25"/>
      <c r="D319" s="25"/>
      <c r="E319" s="22"/>
      <c r="F319" s="4"/>
      <c r="G319" s="3"/>
      <c r="H319" s="4"/>
      <c r="I319" s="3"/>
      <c r="J319" s="4"/>
      <c r="L319" s="1"/>
      <c r="M319" s="1"/>
      <c r="N319" s="6"/>
      <c r="O319" s="6"/>
      <c r="P319" s="6"/>
    </row>
  </sheetData>
  <mergeCells count="1">
    <mergeCell ref="O1:O2"/>
  </mergeCells>
  <pageMargins left="0.37" right="0.75" top="0.41" bottom="0.39" header="0.31" footer="0.21"/>
  <pageSetup scale="73" fitToHeight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54"/>
  <sheetViews>
    <sheetView workbookViewId="0">
      <selection activeCell="D43" sqref="D43"/>
    </sheetView>
  </sheetViews>
  <sheetFormatPr defaultRowHeight="13.2"/>
  <sheetData>
    <row r="1" spans="1:3">
      <c r="A1">
        <v>27</v>
      </c>
      <c r="B1">
        <v>11</v>
      </c>
      <c r="C1">
        <v>3</v>
      </c>
    </row>
    <row r="2" spans="1:3">
      <c r="A2">
        <v>5</v>
      </c>
      <c r="B2">
        <v>1</v>
      </c>
      <c r="C2">
        <v>11</v>
      </c>
    </row>
    <row r="3" spans="1:3">
      <c r="A3">
        <v>17</v>
      </c>
      <c r="B3">
        <v>15</v>
      </c>
      <c r="C3">
        <v>4</v>
      </c>
    </row>
    <row r="4" spans="1:3">
      <c r="A4">
        <v>47</v>
      </c>
      <c r="B4">
        <v>98</v>
      </c>
      <c r="C4">
        <v>76</v>
      </c>
    </row>
    <row r="5" spans="1:3">
      <c r="A5">
        <v>1</v>
      </c>
      <c r="B5">
        <v>2</v>
      </c>
      <c r="C5">
        <v>2</v>
      </c>
    </row>
    <row r="6" spans="1:3">
      <c r="A6">
        <v>16</v>
      </c>
      <c r="B6">
        <v>10</v>
      </c>
      <c r="C6">
        <v>2</v>
      </c>
    </row>
    <row r="7" spans="1:3">
      <c r="A7">
        <v>6</v>
      </c>
      <c r="B7">
        <v>50</v>
      </c>
      <c r="C7">
        <v>115</v>
      </c>
    </row>
    <row r="8" spans="1:3">
      <c r="A8">
        <v>3</v>
      </c>
      <c r="B8">
        <v>80</v>
      </c>
      <c r="C8">
        <v>9</v>
      </c>
    </row>
    <row r="9" spans="1:3">
      <c r="A9">
        <v>3</v>
      </c>
      <c r="B9">
        <v>75</v>
      </c>
      <c r="C9">
        <v>29</v>
      </c>
    </row>
    <row r="10" spans="1:3">
      <c r="A10">
        <v>24</v>
      </c>
      <c r="B10">
        <v>2</v>
      </c>
      <c r="C10">
        <v>10</v>
      </c>
    </row>
    <row r="11" spans="1:3">
      <c r="A11">
        <v>1</v>
      </c>
      <c r="B11">
        <v>27</v>
      </c>
      <c r="C11">
        <f>SUM(C1:C10)</f>
        <v>261</v>
      </c>
    </row>
    <row r="12" spans="1:3">
      <c r="A12">
        <v>3</v>
      </c>
      <c r="B12">
        <v>103</v>
      </c>
    </row>
    <row r="13" spans="1:3">
      <c r="A13">
        <v>1</v>
      </c>
      <c r="B13">
        <v>1</v>
      </c>
    </row>
    <row r="14" spans="1:3">
      <c r="A14">
        <v>2</v>
      </c>
      <c r="B14">
        <v>3</v>
      </c>
    </row>
    <row r="15" spans="1:3">
      <c r="A15">
        <v>2</v>
      </c>
      <c r="B15">
        <v>91</v>
      </c>
    </row>
    <row r="16" spans="1:3">
      <c r="A16">
        <v>193</v>
      </c>
      <c r="B16">
        <v>4</v>
      </c>
    </row>
    <row r="17" spans="1:2">
      <c r="A17">
        <v>6</v>
      </c>
      <c r="B17">
        <v>2</v>
      </c>
    </row>
    <row r="18" spans="1:2">
      <c r="A18">
        <v>8</v>
      </c>
      <c r="B18">
        <v>1</v>
      </c>
    </row>
    <row r="19" spans="1:2">
      <c r="A19">
        <v>1</v>
      </c>
      <c r="B19">
        <v>1</v>
      </c>
    </row>
    <row r="20" spans="1:2">
      <c r="A20">
        <v>168</v>
      </c>
      <c r="B20">
        <v>63</v>
      </c>
    </row>
    <row r="21" spans="1:2">
      <c r="A21">
        <v>4</v>
      </c>
      <c r="B21">
        <v>2</v>
      </c>
    </row>
    <row r="22" spans="1:2">
      <c r="A22">
        <v>9</v>
      </c>
      <c r="B22">
        <v>3</v>
      </c>
    </row>
    <row r="23" spans="1:2">
      <c r="A23">
        <v>19</v>
      </c>
      <c r="B23">
        <v>2</v>
      </c>
    </row>
    <row r="24" spans="1:2">
      <c r="A24">
        <v>311</v>
      </c>
      <c r="B24">
        <v>3</v>
      </c>
    </row>
    <row r="25" spans="1:2">
      <c r="A25">
        <v>321</v>
      </c>
      <c r="B25">
        <v>1</v>
      </c>
    </row>
    <row r="26" spans="1:2">
      <c r="A26">
        <v>219</v>
      </c>
      <c r="B26">
        <v>8</v>
      </c>
    </row>
    <row r="27" spans="1:2">
      <c r="A27">
        <v>342</v>
      </c>
      <c r="B27">
        <v>5</v>
      </c>
    </row>
    <row r="28" spans="1:2">
      <c r="A28">
        <v>33</v>
      </c>
      <c r="B28">
        <v>8</v>
      </c>
    </row>
    <row r="29" spans="1:2">
      <c r="A29">
        <v>29</v>
      </c>
      <c r="B29">
        <v>1</v>
      </c>
    </row>
    <row r="30" spans="1:2">
      <c r="A30">
        <v>34</v>
      </c>
      <c r="B30">
        <v>54</v>
      </c>
    </row>
    <row r="31" spans="1:2">
      <c r="A31">
        <v>324</v>
      </c>
      <c r="B31">
        <v>21</v>
      </c>
    </row>
    <row r="32" spans="1:2">
      <c r="A32">
        <v>32</v>
      </c>
      <c r="B32">
        <v>80</v>
      </c>
    </row>
    <row r="33" spans="1:2">
      <c r="A33">
        <v>1</v>
      </c>
      <c r="B33">
        <v>90</v>
      </c>
    </row>
    <row r="34" spans="1:2">
      <c r="A34">
        <v>375</v>
      </c>
      <c r="B34">
        <v>1</v>
      </c>
    </row>
    <row r="35" spans="1:2">
      <c r="A35">
        <v>40</v>
      </c>
      <c r="B35">
        <v>51</v>
      </c>
    </row>
    <row r="36" spans="1:2">
      <c r="A36">
        <v>696</v>
      </c>
      <c r="B36">
        <v>23</v>
      </c>
    </row>
    <row r="37" spans="1:2">
      <c r="A37">
        <v>50</v>
      </c>
      <c r="B37">
        <v>1777</v>
      </c>
    </row>
    <row r="38" spans="1:2">
      <c r="A38">
        <v>1</v>
      </c>
      <c r="B38">
        <v>26</v>
      </c>
    </row>
    <row r="39" spans="1:2">
      <c r="A39">
        <v>45</v>
      </c>
      <c r="B39">
        <v>21</v>
      </c>
    </row>
    <row r="40" spans="1:2">
      <c r="A40">
        <v>141</v>
      </c>
      <c r="B40">
        <v>54</v>
      </c>
    </row>
    <row r="41" spans="1:2">
      <c r="A41">
        <v>13</v>
      </c>
      <c r="B41">
        <v>63</v>
      </c>
    </row>
    <row r="42" spans="1:2">
      <c r="A42">
        <v>19</v>
      </c>
      <c r="B42">
        <v>2</v>
      </c>
    </row>
    <row r="43" spans="1:2">
      <c r="A43">
        <v>1</v>
      </c>
      <c r="B43">
        <v>217</v>
      </c>
    </row>
    <row r="44" spans="1:2">
      <c r="A44">
        <v>85</v>
      </c>
      <c r="B44">
        <v>45</v>
      </c>
    </row>
    <row r="45" spans="1:2">
      <c r="A45">
        <v>5</v>
      </c>
      <c r="B45">
        <v>2</v>
      </c>
    </row>
    <row r="46" spans="1:2">
      <c r="A46">
        <v>1</v>
      </c>
      <c r="B46">
        <v>5</v>
      </c>
    </row>
    <row r="47" spans="1:2">
      <c r="A47">
        <v>2</v>
      </c>
      <c r="B47">
        <v>1501</v>
      </c>
    </row>
    <row r="48" spans="1:2">
      <c r="A48">
        <v>6</v>
      </c>
      <c r="B48">
        <v>5</v>
      </c>
    </row>
    <row r="49" spans="1:2">
      <c r="A49">
        <v>4</v>
      </c>
      <c r="B49">
        <v>26</v>
      </c>
    </row>
    <row r="50" spans="1:2">
      <c r="A50">
        <v>7</v>
      </c>
      <c r="B50">
        <v>13</v>
      </c>
    </row>
    <row r="51" spans="1:2">
      <c r="A51">
        <v>17</v>
      </c>
      <c r="B51">
        <v>421</v>
      </c>
    </row>
    <row r="52" spans="1:2">
      <c r="A52">
        <v>505</v>
      </c>
      <c r="B52">
        <v>13</v>
      </c>
    </row>
    <row r="53" spans="1:2">
      <c r="A53">
        <v>22</v>
      </c>
      <c r="B53">
        <v>1</v>
      </c>
    </row>
    <row r="54" spans="1:2">
      <c r="A54">
        <f>SUM(A1:A53)</f>
        <v>4247</v>
      </c>
      <c r="B54">
        <f>SUM(B1:B53)</f>
        <v>5185</v>
      </c>
    </row>
  </sheetData>
  <phoneticPr fontId="6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O17"/>
  <sheetViews>
    <sheetView zoomScale="90" zoomScaleNormal="90" workbookViewId="0">
      <pane xSplit="1" ySplit="4" topLeftCell="B5" activePane="bottomRight" state="frozen"/>
      <selection activeCell="E41" sqref="E41"/>
      <selection pane="topRight" activeCell="E41" sqref="E41"/>
      <selection pane="bottomLeft" activeCell="E41" sqref="E41"/>
      <selection pane="bottomRight" activeCell="A2" sqref="A2"/>
    </sheetView>
  </sheetViews>
  <sheetFormatPr defaultColWidth="8.88671875" defaultRowHeight="13.2"/>
  <cols>
    <col min="1" max="1" width="49.33203125" style="6" bestFit="1" customWidth="1"/>
    <col min="2" max="2" width="19.109375" style="7" customWidth="1"/>
    <col min="3" max="3" width="6" style="25" customWidth="1"/>
    <col min="4" max="4" width="5.88671875" style="25" customWidth="1"/>
    <col min="5" max="5" width="9.109375" style="22" customWidth="1"/>
    <col min="6" max="6" width="9.109375" style="4" customWidth="1"/>
    <col min="7" max="7" width="17.44140625" style="3" bestFit="1" customWidth="1"/>
    <col min="8" max="8" width="9.109375" style="4" customWidth="1"/>
    <col min="9" max="9" width="9.109375" style="3" customWidth="1"/>
    <col min="10" max="10" width="9.109375" style="4" customWidth="1"/>
    <col min="11" max="11" width="9.109375" style="1" customWidth="1"/>
    <col min="12" max="12" width="16.5546875" style="1" customWidth="1"/>
    <col min="13" max="13" width="4.109375" style="6" customWidth="1"/>
    <col min="14" max="14" width="23.109375" style="35" customWidth="1"/>
    <col min="15" max="15" width="17.6640625" style="35" customWidth="1"/>
    <col min="16" max="16384" width="8.88671875" style="6"/>
  </cols>
  <sheetData>
    <row r="1" spans="1:15">
      <c r="A1" s="1" t="s">
        <v>0</v>
      </c>
      <c r="B1" s="2"/>
      <c r="C1" s="24"/>
      <c r="D1" s="24"/>
      <c r="K1" s="72"/>
      <c r="L1" s="73"/>
      <c r="M1" s="73"/>
    </row>
    <row r="2" spans="1:15" ht="13.8" thickBot="1">
      <c r="A2" s="1" t="s">
        <v>624</v>
      </c>
      <c r="B2" s="2"/>
      <c r="C2" s="24"/>
      <c r="D2" s="24"/>
      <c r="K2" s="72"/>
      <c r="L2" s="73"/>
      <c r="M2" s="73"/>
    </row>
    <row r="3" spans="1:15" ht="26.4">
      <c r="A3" s="3" t="s">
        <v>589</v>
      </c>
      <c r="K3" s="74"/>
      <c r="L3" s="83" t="s">
        <v>605</v>
      </c>
      <c r="M3" s="75"/>
      <c r="N3" s="34" t="s">
        <v>1</v>
      </c>
    </row>
    <row r="4" spans="1:15" s="35" customFormat="1" ht="27" thickBot="1">
      <c r="A4" s="76" t="s">
        <v>3</v>
      </c>
      <c r="B4" s="77" t="s">
        <v>4</v>
      </c>
      <c r="C4" s="78" t="s">
        <v>561</v>
      </c>
      <c r="D4" s="78" t="s">
        <v>562</v>
      </c>
      <c r="E4" s="79" t="s">
        <v>606</v>
      </c>
      <c r="F4" s="80" t="s">
        <v>607</v>
      </c>
      <c r="G4" s="81" t="s">
        <v>608</v>
      </c>
      <c r="H4" s="80" t="s">
        <v>609</v>
      </c>
      <c r="I4" s="81" t="s">
        <v>610</v>
      </c>
      <c r="J4" s="80" t="s">
        <v>607</v>
      </c>
      <c r="K4" s="82" t="s">
        <v>611</v>
      </c>
      <c r="L4" s="115">
        <f>'FY15 Summary'!J3</f>
        <v>903566</v>
      </c>
      <c r="N4" s="122" t="s">
        <v>621</v>
      </c>
      <c r="O4" s="123" t="s">
        <v>622</v>
      </c>
    </row>
    <row r="5" spans="1:15">
      <c r="A5" s="1" t="s">
        <v>508</v>
      </c>
      <c r="B5" s="2"/>
      <c r="C5" s="24"/>
      <c r="D5" s="24"/>
      <c r="L5" s="116"/>
      <c r="N5" s="6"/>
      <c r="O5" s="6"/>
    </row>
    <row r="6" spans="1:15">
      <c r="A6" s="6" t="s">
        <v>547</v>
      </c>
      <c r="B6" s="7" t="s">
        <v>15</v>
      </c>
      <c r="E6" s="23">
        <v>0</v>
      </c>
      <c r="F6" s="4">
        <v>0</v>
      </c>
      <c r="G6" s="3">
        <v>5</v>
      </c>
      <c r="H6" s="4">
        <v>1.2465719272001994E-3</v>
      </c>
      <c r="I6" s="3">
        <v>35</v>
      </c>
      <c r="J6" s="4">
        <v>1.0539946396844039E-3</v>
      </c>
      <c r="K6" s="10">
        <v>8.0000000000000004E-4</v>
      </c>
      <c r="L6" s="116">
        <v>722.8528</v>
      </c>
      <c r="N6" s="6"/>
      <c r="O6" s="6"/>
    </row>
    <row r="7" spans="1:15">
      <c r="A7" s="6" t="s">
        <v>16</v>
      </c>
      <c r="B7" s="7" t="s">
        <v>17</v>
      </c>
      <c r="E7" s="23">
        <v>0</v>
      </c>
      <c r="F7" s="4">
        <v>0</v>
      </c>
      <c r="G7" s="3">
        <v>1</v>
      </c>
      <c r="H7" s="4">
        <v>2.493143854400399E-4</v>
      </c>
      <c r="I7" s="3">
        <v>17</v>
      </c>
      <c r="J7" s="4">
        <v>5.1194025356099621E-4</v>
      </c>
      <c r="K7" s="10">
        <v>2.9999999999999997E-4</v>
      </c>
      <c r="L7" s="116">
        <v>271.06979999999999</v>
      </c>
      <c r="N7" s="6"/>
      <c r="O7" s="6"/>
    </row>
    <row r="8" spans="1:15">
      <c r="A8" s="6" t="s">
        <v>18</v>
      </c>
      <c r="B8" s="7" t="s">
        <v>19</v>
      </c>
      <c r="C8" s="25">
        <v>1</v>
      </c>
      <c r="D8" s="25">
        <v>1</v>
      </c>
      <c r="E8" s="23">
        <v>2</v>
      </c>
      <c r="F8" s="4">
        <v>2.1505376344086021E-4</v>
      </c>
      <c r="G8" s="3">
        <v>18</v>
      </c>
      <c r="H8" s="4">
        <v>4.4876589379207179E-3</v>
      </c>
      <c r="I8" s="3">
        <v>32</v>
      </c>
      <c r="J8" s="4">
        <v>9.6365224199716922E-4</v>
      </c>
      <c r="K8" s="10">
        <v>1.9E-3</v>
      </c>
      <c r="L8" s="116">
        <v>1716.7754</v>
      </c>
      <c r="N8" s="6"/>
      <c r="O8" s="6"/>
    </row>
    <row r="9" spans="1:15">
      <c r="A9" s="6" t="s">
        <v>20</v>
      </c>
      <c r="B9" s="7" t="s">
        <v>21</v>
      </c>
      <c r="E9" s="23">
        <v>0</v>
      </c>
      <c r="F9" s="4">
        <v>0</v>
      </c>
      <c r="G9" s="3">
        <v>6</v>
      </c>
      <c r="H9" s="4">
        <v>1.4958863126402393E-3</v>
      </c>
      <c r="I9" s="3">
        <v>543</v>
      </c>
      <c r="J9" s="4">
        <v>1.6351973981389465E-2</v>
      </c>
      <c r="K9" s="10">
        <v>5.8999999999999999E-3</v>
      </c>
      <c r="L9" s="116">
        <v>5331.0393999999997</v>
      </c>
      <c r="N9" s="6"/>
      <c r="O9" s="6"/>
    </row>
    <row r="10" spans="1:15">
      <c r="A10" s="6" t="s">
        <v>22</v>
      </c>
      <c r="B10" s="7" t="s">
        <v>23</v>
      </c>
      <c r="E10" s="23">
        <v>0</v>
      </c>
      <c r="F10" s="4">
        <v>0</v>
      </c>
      <c r="H10" s="4">
        <v>0</v>
      </c>
      <c r="I10" s="3">
        <v>67</v>
      </c>
      <c r="J10" s="4">
        <v>2.0176468816815733E-3</v>
      </c>
      <c r="K10" s="10">
        <v>6.9999999999999999E-4</v>
      </c>
      <c r="L10" s="116">
        <v>632.49620000000004</v>
      </c>
      <c r="N10" s="6"/>
      <c r="O10" s="6"/>
    </row>
    <row r="11" spans="1:15" s="3" customFormat="1">
      <c r="A11" s="3" t="s">
        <v>539</v>
      </c>
      <c r="B11" s="13" t="s">
        <v>538</v>
      </c>
      <c r="C11" s="26"/>
      <c r="D11" s="26"/>
      <c r="E11" s="23">
        <v>0</v>
      </c>
      <c r="F11" s="4"/>
      <c r="G11" s="3">
        <v>10</v>
      </c>
      <c r="H11" s="4">
        <v>2.4931438544003987E-3</v>
      </c>
      <c r="I11" s="3">
        <v>46</v>
      </c>
      <c r="J11" s="4">
        <v>1.3852500978709307E-3</v>
      </c>
      <c r="K11" s="10">
        <v>1.2999999999999999E-3</v>
      </c>
      <c r="L11" s="116">
        <v>1174.6358</v>
      </c>
      <c r="M11" s="9"/>
      <c r="N11" s="10"/>
      <c r="O11" s="11"/>
    </row>
    <row r="12" spans="1:15">
      <c r="A12" s="3" t="s">
        <v>534</v>
      </c>
      <c r="B12" s="7" t="s">
        <v>32</v>
      </c>
      <c r="E12" s="23">
        <v>0</v>
      </c>
      <c r="F12" s="4">
        <v>0</v>
      </c>
      <c r="G12" s="3">
        <v>11</v>
      </c>
      <c r="H12" s="4">
        <v>2.7424582398404389E-3</v>
      </c>
      <c r="I12" s="3">
        <v>33</v>
      </c>
      <c r="J12" s="4">
        <v>9.9376637455958071E-4</v>
      </c>
      <c r="K12" s="10">
        <v>1.1999999999999999E-3</v>
      </c>
      <c r="L12" s="116">
        <v>1084.2791999999999</v>
      </c>
      <c r="N12" s="6"/>
      <c r="O12" s="6"/>
    </row>
    <row r="13" spans="1:15">
      <c r="A13" s="3" t="s">
        <v>553</v>
      </c>
      <c r="B13" s="7" t="s">
        <v>554</v>
      </c>
      <c r="E13" s="23">
        <v>0</v>
      </c>
      <c r="F13" s="4">
        <v>0</v>
      </c>
      <c r="H13" s="4">
        <v>0</v>
      </c>
      <c r="I13" s="3">
        <v>2</v>
      </c>
      <c r="J13" s="4">
        <v>6.0228265124823076E-5</v>
      </c>
      <c r="K13" s="10">
        <v>0</v>
      </c>
      <c r="L13" s="116">
        <v>0</v>
      </c>
      <c r="N13" s="6"/>
      <c r="O13" s="6"/>
    </row>
    <row r="14" spans="1:15">
      <c r="A14" s="6" t="s">
        <v>552</v>
      </c>
      <c r="B14" s="7" t="s">
        <v>507</v>
      </c>
      <c r="E14" s="23">
        <v>0</v>
      </c>
      <c r="F14" s="4">
        <v>0</v>
      </c>
      <c r="G14" s="3">
        <v>6</v>
      </c>
      <c r="H14" s="4">
        <v>1.4958863126402393E-3</v>
      </c>
      <c r="I14" s="3">
        <v>9</v>
      </c>
      <c r="J14" s="4">
        <v>2.7102719306170385E-4</v>
      </c>
      <c r="K14" s="10">
        <v>5.9999999999999995E-4</v>
      </c>
      <c r="L14" s="116">
        <v>542.13959999999997</v>
      </c>
      <c r="N14" s="6"/>
      <c r="O14" s="6"/>
    </row>
    <row r="15" spans="1:15">
      <c r="A15" s="3" t="s">
        <v>559</v>
      </c>
      <c r="B15" s="7" t="s">
        <v>560</v>
      </c>
      <c r="E15" s="23">
        <v>0</v>
      </c>
      <c r="F15" s="4">
        <v>0</v>
      </c>
      <c r="H15" s="4">
        <v>0</v>
      </c>
      <c r="I15" s="3">
        <v>4</v>
      </c>
      <c r="J15" s="4">
        <v>1.2045653024964615E-4</v>
      </c>
      <c r="K15" s="10">
        <v>0</v>
      </c>
      <c r="L15" s="116">
        <v>0</v>
      </c>
      <c r="N15" s="6"/>
      <c r="O15" s="6"/>
    </row>
    <row r="16" spans="1:15">
      <c r="A16" s="6" t="s">
        <v>546</v>
      </c>
      <c r="B16" s="7" t="s">
        <v>39</v>
      </c>
      <c r="E16" s="23">
        <v>0</v>
      </c>
      <c r="F16" s="4">
        <v>0</v>
      </c>
      <c r="H16" s="4">
        <v>0</v>
      </c>
      <c r="I16" s="3">
        <v>20</v>
      </c>
      <c r="J16" s="4">
        <v>6.0228265124823079E-4</v>
      </c>
      <c r="K16" s="10">
        <v>2.0000000000000001E-4</v>
      </c>
      <c r="L16" s="116">
        <v>180.7132</v>
      </c>
      <c r="N16" s="6"/>
      <c r="O16" s="6"/>
    </row>
    <row r="17" spans="1:15">
      <c r="A17" s="32" t="s">
        <v>530</v>
      </c>
      <c r="B17" s="31"/>
      <c r="C17" s="30">
        <v>1</v>
      </c>
      <c r="D17" s="30">
        <v>1</v>
      </c>
      <c r="E17" s="30">
        <v>2</v>
      </c>
      <c r="F17" s="130">
        <v>2.1505376344086021E-4</v>
      </c>
      <c r="G17" s="30">
        <v>57</v>
      </c>
      <c r="H17" s="130">
        <v>1.4210919970082274E-2</v>
      </c>
      <c r="I17" s="30">
        <v>808</v>
      </c>
      <c r="J17" s="130">
        <v>2.433221911042853E-2</v>
      </c>
      <c r="K17" s="130">
        <v>1.29E-2</v>
      </c>
      <c r="L17" s="132">
        <v>11656.001400000001</v>
      </c>
      <c r="N17" s="6"/>
      <c r="O17" s="6"/>
    </row>
  </sheetData>
  <pageMargins left="0.37" right="0.75" top="0.41" bottom="0.39" header="0.31" footer="0.21"/>
  <pageSetup scale="73" fitToHeight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O30"/>
  <sheetViews>
    <sheetView zoomScale="90" zoomScaleNormal="90" workbookViewId="0">
      <pane xSplit="1" ySplit="4" topLeftCell="B5" activePane="bottomRight" state="frozen"/>
      <selection activeCell="E41" sqref="E41"/>
      <selection pane="topRight" activeCell="E41" sqref="E41"/>
      <selection pane="bottomLeft" activeCell="E41" sqref="E41"/>
      <selection pane="bottomRight" activeCell="A2" sqref="A2"/>
    </sheetView>
  </sheetViews>
  <sheetFormatPr defaultColWidth="8.88671875" defaultRowHeight="13.2"/>
  <cols>
    <col min="1" max="1" width="49.33203125" style="6" bestFit="1" customWidth="1"/>
    <col min="2" max="2" width="19.109375" style="7" customWidth="1"/>
    <col min="3" max="3" width="6" style="25" customWidth="1"/>
    <col min="4" max="4" width="5.88671875" style="25" customWidth="1"/>
    <col min="5" max="5" width="9.109375" style="22" customWidth="1"/>
    <col min="6" max="6" width="9.109375" style="4" customWidth="1"/>
    <col min="7" max="7" width="17.44140625" style="3" bestFit="1" customWidth="1"/>
    <col min="8" max="8" width="9.109375" style="4" customWidth="1"/>
    <col min="9" max="9" width="9.109375" style="3" customWidth="1"/>
    <col min="10" max="10" width="9.109375" style="4" customWidth="1"/>
    <col min="11" max="11" width="9.109375" style="1" customWidth="1"/>
    <col min="12" max="12" width="16.5546875" style="1" customWidth="1"/>
    <col min="13" max="13" width="4.109375" style="6" customWidth="1"/>
    <col min="14" max="14" width="18.6640625" style="84" customWidth="1"/>
    <col min="15" max="15" width="18.6640625" style="6" customWidth="1"/>
    <col min="16" max="16384" width="8.88671875" style="6"/>
  </cols>
  <sheetData>
    <row r="1" spans="1:15">
      <c r="A1" s="1" t="s">
        <v>0</v>
      </c>
      <c r="B1" s="2"/>
      <c r="C1" s="24"/>
      <c r="D1" s="24"/>
      <c r="K1" s="72"/>
      <c r="L1" s="73"/>
      <c r="M1" s="73"/>
      <c r="N1" s="35"/>
      <c r="O1" s="35"/>
    </row>
    <row r="2" spans="1:15" ht="13.8" thickBot="1">
      <c r="A2" s="1" t="s">
        <v>624</v>
      </c>
      <c r="B2" s="2"/>
      <c r="C2" s="24"/>
      <c r="D2" s="24"/>
      <c r="K2" s="72"/>
      <c r="L2" s="73"/>
      <c r="M2" s="73"/>
      <c r="N2" s="35"/>
      <c r="O2" s="35"/>
    </row>
    <row r="3" spans="1:15" ht="26.4">
      <c r="A3" s="3" t="s">
        <v>589</v>
      </c>
      <c r="K3" s="74"/>
      <c r="L3" s="83" t="s">
        <v>605</v>
      </c>
      <c r="M3" s="75"/>
      <c r="N3" s="34" t="s">
        <v>1</v>
      </c>
      <c r="O3" s="35"/>
    </row>
    <row r="4" spans="1:15" s="35" customFormat="1" ht="27" thickBot="1">
      <c r="A4" s="76" t="s">
        <v>3</v>
      </c>
      <c r="B4" s="77" t="s">
        <v>4</v>
      </c>
      <c r="C4" s="78" t="s">
        <v>561</v>
      </c>
      <c r="D4" s="78" t="s">
        <v>562</v>
      </c>
      <c r="E4" s="79" t="s">
        <v>606</v>
      </c>
      <c r="F4" s="80" t="s">
        <v>607</v>
      </c>
      <c r="G4" s="81" t="s">
        <v>608</v>
      </c>
      <c r="H4" s="80" t="s">
        <v>609</v>
      </c>
      <c r="I4" s="81" t="s">
        <v>610</v>
      </c>
      <c r="J4" s="80" t="s">
        <v>607</v>
      </c>
      <c r="K4" s="82" t="s">
        <v>611</v>
      </c>
      <c r="L4" s="115">
        <f>'FY15 Summary'!J3</f>
        <v>903566</v>
      </c>
      <c r="N4" s="122" t="s">
        <v>621</v>
      </c>
      <c r="O4" s="122" t="s">
        <v>622</v>
      </c>
    </row>
    <row r="5" spans="1:15">
      <c r="A5" s="1" t="s">
        <v>7</v>
      </c>
      <c r="B5" s="2"/>
      <c r="C5" s="24"/>
      <c r="D5" s="24"/>
      <c r="K5" s="10"/>
      <c r="L5" s="116"/>
      <c r="N5" s="6"/>
    </row>
    <row r="6" spans="1:15">
      <c r="A6" s="6" t="s">
        <v>9</v>
      </c>
      <c r="B6" s="7" t="s">
        <v>10</v>
      </c>
      <c r="C6" s="25">
        <v>1</v>
      </c>
      <c r="D6" s="25">
        <v>1</v>
      </c>
      <c r="E6" s="23">
        <v>2</v>
      </c>
      <c r="F6" s="4">
        <v>2.1505376344086021E-4</v>
      </c>
      <c r="G6" s="3">
        <v>3</v>
      </c>
      <c r="H6" s="4">
        <v>7.4794315632011965E-4</v>
      </c>
      <c r="I6" s="3">
        <v>13</v>
      </c>
      <c r="J6" s="4">
        <v>3.9148372331135003E-4</v>
      </c>
      <c r="K6" s="10">
        <v>5.0000000000000001E-4</v>
      </c>
      <c r="L6" s="116">
        <v>451.78300000000002</v>
      </c>
      <c r="N6" s="6"/>
    </row>
    <row r="7" spans="1:15">
      <c r="A7" s="6" t="s">
        <v>600</v>
      </c>
      <c r="B7" s="7" t="s">
        <v>601</v>
      </c>
      <c r="E7" s="23">
        <v>0</v>
      </c>
      <c r="F7" s="4">
        <v>0</v>
      </c>
      <c r="H7" s="4">
        <v>0</v>
      </c>
      <c r="I7" s="3">
        <v>12</v>
      </c>
      <c r="J7" s="4">
        <v>3.6136959074893848E-4</v>
      </c>
      <c r="K7" s="10">
        <v>1E-4</v>
      </c>
      <c r="L7" s="116">
        <v>90.3566</v>
      </c>
      <c r="N7" s="6"/>
    </row>
    <row r="8" spans="1:15">
      <c r="A8" s="3" t="s">
        <v>510</v>
      </c>
      <c r="B8" s="7" t="s">
        <v>580</v>
      </c>
      <c r="C8" s="25">
        <v>3</v>
      </c>
      <c r="D8" s="25">
        <v>3</v>
      </c>
      <c r="E8" s="23">
        <v>6</v>
      </c>
      <c r="F8" s="4">
        <v>6.4516129032258064E-4</v>
      </c>
      <c r="G8" s="3">
        <v>15</v>
      </c>
      <c r="H8" s="4">
        <v>3.7397157816005983E-3</v>
      </c>
      <c r="I8" s="3">
        <v>49</v>
      </c>
      <c r="J8" s="4">
        <v>1.4755924955581654E-3</v>
      </c>
      <c r="K8" s="10">
        <v>2E-3</v>
      </c>
      <c r="L8" s="116">
        <v>1807.1320000000001</v>
      </c>
      <c r="N8" s="6">
        <v>706204</v>
      </c>
    </row>
    <row r="9" spans="1:15">
      <c r="A9" s="3" t="s">
        <v>532</v>
      </c>
      <c r="B9" s="7" t="s">
        <v>37</v>
      </c>
      <c r="E9" s="23">
        <v>0</v>
      </c>
      <c r="F9" s="4">
        <v>0</v>
      </c>
      <c r="H9" s="4">
        <v>0</v>
      </c>
      <c r="I9" s="3">
        <v>1</v>
      </c>
      <c r="J9" s="4">
        <v>3.0114132562411538E-5</v>
      </c>
      <c r="K9" s="10">
        <v>0</v>
      </c>
      <c r="L9" s="116">
        <v>0</v>
      </c>
      <c r="N9" s="6"/>
    </row>
    <row r="10" spans="1:15">
      <c r="A10" s="3" t="s">
        <v>513</v>
      </c>
      <c r="B10" s="13" t="s">
        <v>520</v>
      </c>
      <c r="C10" s="26"/>
      <c r="D10" s="26"/>
      <c r="E10" s="23">
        <v>0</v>
      </c>
      <c r="F10" s="4">
        <v>0</v>
      </c>
      <c r="G10" s="3">
        <v>36</v>
      </c>
      <c r="H10" s="4">
        <v>8.9753178758414359E-3</v>
      </c>
      <c r="I10" s="3">
        <v>20</v>
      </c>
      <c r="J10" s="4">
        <v>6.0228265124823079E-4</v>
      </c>
      <c r="K10" s="10">
        <v>3.2000000000000002E-3</v>
      </c>
      <c r="L10" s="116">
        <v>2891.4112</v>
      </c>
      <c r="N10" s="6">
        <v>706202</v>
      </c>
    </row>
    <row r="11" spans="1:15">
      <c r="A11" s="3" t="s">
        <v>518</v>
      </c>
      <c r="B11" s="13" t="s">
        <v>519</v>
      </c>
      <c r="C11" s="26"/>
      <c r="D11" s="26"/>
      <c r="E11" s="23">
        <v>0</v>
      </c>
      <c r="F11" s="4">
        <v>0</v>
      </c>
      <c r="H11" s="4">
        <v>0</v>
      </c>
      <c r="I11" s="3">
        <v>54</v>
      </c>
      <c r="J11" s="4">
        <v>1.6261631583702231E-3</v>
      </c>
      <c r="K11" s="10">
        <v>5.0000000000000001E-4</v>
      </c>
      <c r="L11" s="116">
        <v>451.78300000000002</v>
      </c>
      <c r="N11" s="6"/>
    </row>
    <row r="12" spans="1:15">
      <c r="A12" s="3" t="s">
        <v>512</v>
      </c>
      <c r="B12" s="7" t="s">
        <v>14</v>
      </c>
      <c r="E12" s="23">
        <v>0</v>
      </c>
      <c r="F12" s="4">
        <v>0</v>
      </c>
      <c r="G12" s="3">
        <v>57</v>
      </c>
      <c r="H12" s="4">
        <v>1.4210919970082274E-2</v>
      </c>
      <c r="I12" s="3">
        <v>160</v>
      </c>
      <c r="J12" s="4">
        <v>4.8182612099858463E-3</v>
      </c>
      <c r="K12" s="10">
        <v>6.3E-3</v>
      </c>
      <c r="L12" s="116">
        <v>5692.4657999999999</v>
      </c>
      <c r="N12" s="6">
        <v>706203</v>
      </c>
    </row>
    <row r="13" spans="1:15">
      <c r="A13" s="3" t="s">
        <v>511</v>
      </c>
      <c r="B13" s="7" t="s">
        <v>35</v>
      </c>
      <c r="C13" s="25">
        <v>12</v>
      </c>
      <c r="D13" s="25">
        <v>566</v>
      </c>
      <c r="E13" s="23">
        <v>578</v>
      </c>
      <c r="F13" s="4">
        <v>6.2150537634408601E-2</v>
      </c>
      <c r="G13" s="3">
        <v>201</v>
      </c>
      <c r="H13" s="4">
        <v>5.0112191473448017E-2</v>
      </c>
      <c r="I13" s="3">
        <v>343</v>
      </c>
      <c r="J13" s="4">
        <v>1.0329147468907158E-2</v>
      </c>
      <c r="K13" s="10">
        <v>4.0899999999999999E-2</v>
      </c>
      <c r="L13" s="116">
        <v>36955.849399999999</v>
      </c>
      <c r="N13" s="6">
        <v>706400</v>
      </c>
    </row>
    <row r="14" spans="1:15">
      <c r="A14" s="3" t="s">
        <v>516</v>
      </c>
      <c r="B14" s="7" t="s">
        <v>467</v>
      </c>
      <c r="C14" s="25">
        <v>1</v>
      </c>
      <c r="D14" s="25">
        <v>1</v>
      </c>
      <c r="E14" s="23">
        <v>2</v>
      </c>
      <c r="F14" s="4">
        <v>2.1505376344086021E-4</v>
      </c>
      <c r="G14" s="3">
        <v>24</v>
      </c>
      <c r="H14" s="4">
        <v>5.9835452505609572E-3</v>
      </c>
      <c r="I14" s="3">
        <v>113</v>
      </c>
      <c r="J14" s="4">
        <v>3.4028969795525041E-3</v>
      </c>
      <c r="K14" s="10">
        <v>3.2000000000000002E-3</v>
      </c>
      <c r="L14" s="116">
        <v>2891.4112</v>
      </c>
      <c r="N14" s="6">
        <v>706207</v>
      </c>
    </row>
    <row r="15" spans="1:15">
      <c r="A15" s="3" t="s">
        <v>509</v>
      </c>
      <c r="B15" s="7" t="s">
        <v>36</v>
      </c>
      <c r="E15" s="23">
        <v>0</v>
      </c>
      <c r="F15" s="4">
        <v>0</v>
      </c>
      <c r="G15" s="3">
        <v>2</v>
      </c>
      <c r="H15" s="4">
        <v>4.9862877088007981E-4</v>
      </c>
      <c r="I15" s="3">
        <v>3</v>
      </c>
      <c r="J15" s="4">
        <v>9.0342397687234621E-5</v>
      </c>
      <c r="K15" s="10">
        <v>2.0000000000000001E-4</v>
      </c>
      <c r="L15" s="116">
        <v>180.7132</v>
      </c>
      <c r="N15" s="6"/>
    </row>
    <row r="16" spans="1:15">
      <c r="A16" s="3" t="s">
        <v>514</v>
      </c>
      <c r="B16" s="7" t="s">
        <v>579</v>
      </c>
      <c r="C16" s="25">
        <v>56</v>
      </c>
      <c r="D16" s="25">
        <v>55</v>
      </c>
      <c r="E16" s="23">
        <v>111</v>
      </c>
      <c r="F16" s="4">
        <v>1.1935483870967743E-2</v>
      </c>
      <c r="G16" s="3">
        <v>3</v>
      </c>
      <c r="H16" s="4">
        <v>7.4794315632011965E-4</v>
      </c>
      <c r="I16" s="3">
        <v>394</v>
      </c>
      <c r="J16" s="4">
        <v>1.1864968229590147E-2</v>
      </c>
      <c r="K16" s="10">
        <v>8.2000000000000007E-3</v>
      </c>
      <c r="L16" s="116">
        <v>7409.2412000000004</v>
      </c>
      <c r="N16" s="6">
        <v>706204</v>
      </c>
    </row>
    <row r="17" spans="1:14">
      <c r="A17" s="6" t="s">
        <v>500</v>
      </c>
      <c r="B17" s="7" t="s">
        <v>53</v>
      </c>
      <c r="E17" s="23">
        <v>0</v>
      </c>
      <c r="F17" s="4">
        <v>0</v>
      </c>
      <c r="H17" s="4">
        <v>0</v>
      </c>
      <c r="I17" s="3">
        <v>37</v>
      </c>
      <c r="J17" s="4">
        <v>1.1142229048092269E-3</v>
      </c>
      <c r="K17" s="10">
        <v>4.0000000000000002E-4</v>
      </c>
      <c r="L17" s="116">
        <v>361.4264</v>
      </c>
      <c r="N17" s="6"/>
    </row>
    <row r="18" spans="1:14">
      <c r="A18" s="6" t="s">
        <v>12</v>
      </c>
      <c r="B18" s="7" t="s">
        <v>13</v>
      </c>
      <c r="E18" s="23">
        <v>0</v>
      </c>
      <c r="F18" s="4">
        <v>0</v>
      </c>
      <c r="G18" s="3">
        <v>11</v>
      </c>
      <c r="H18" s="4">
        <v>2.7424582398404389E-3</v>
      </c>
      <c r="I18" s="3">
        <v>60</v>
      </c>
      <c r="J18" s="4">
        <v>1.8068479537446925E-3</v>
      </c>
      <c r="K18" s="10">
        <v>1.5E-3</v>
      </c>
      <c r="L18" s="116">
        <v>1355.3489999999999</v>
      </c>
      <c r="N18" s="6"/>
    </row>
    <row r="19" spans="1:14">
      <c r="A19" s="3" t="s">
        <v>524</v>
      </c>
      <c r="B19" s="7" t="s">
        <v>8</v>
      </c>
      <c r="E19" s="23">
        <v>0</v>
      </c>
      <c r="F19" s="4">
        <v>0</v>
      </c>
      <c r="G19" s="3">
        <v>39</v>
      </c>
      <c r="H19" s="4">
        <v>9.7232610321615551E-3</v>
      </c>
      <c r="I19" s="3">
        <v>72</v>
      </c>
      <c r="J19" s="4">
        <v>2.1682175444936308E-3</v>
      </c>
      <c r="K19" s="10">
        <v>4.0000000000000001E-3</v>
      </c>
      <c r="L19" s="116">
        <v>3614.2640000000001</v>
      </c>
      <c r="N19" s="6"/>
    </row>
    <row r="20" spans="1:14">
      <c r="A20" s="3" t="s">
        <v>533</v>
      </c>
      <c r="B20" s="7" t="s">
        <v>30</v>
      </c>
      <c r="C20" s="25">
        <v>10</v>
      </c>
      <c r="D20" s="25">
        <v>7</v>
      </c>
      <c r="E20" s="23">
        <v>17</v>
      </c>
      <c r="F20" s="4">
        <v>1.8279569892473118E-3</v>
      </c>
      <c r="G20" s="3">
        <v>47</v>
      </c>
      <c r="H20" s="4">
        <v>1.1717776115681875E-2</v>
      </c>
      <c r="I20" s="3">
        <v>112</v>
      </c>
      <c r="J20" s="4">
        <v>3.3727828469900926E-3</v>
      </c>
      <c r="K20" s="10">
        <v>5.5999999999999999E-3</v>
      </c>
      <c r="L20" s="116">
        <v>5059.9696000000004</v>
      </c>
      <c r="N20" s="6"/>
    </row>
    <row r="21" spans="1:14">
      <c r="A21" s="3" t="s">
        <v>525</v>
      </c>
      <c r="B21" s="7" t="s">
        <v>26</v>
      </c>
      <c r="D21" s="25">
        <v>1</v>
      </c>
      <c r="E21" s="23">
        <v>1</v>
      </c>
      <c r="F21" s="4">
        <v>1.0752688172043011E-4</v>
      </c>
      <c r="G21" s="3">
        <v>4</v>
      </c>
      <c r="H21" s="4">
        <v>9.9725754176015961E-4</v>
      </c>
      <c r="I21" s="3">
        <v>182</v>
      </c>
      <c r="J21" s="4">
        <v>5.4807721263589E-3</v>
      </c>
      <c r="K21" s="10">
        <v>2.2000000000000001E-3</v>
      </c>
      <c r="L21" s="116">
        <v>1987.8452000000002</v>
      </c>
      <c r="N21" s="6"/>
    </row>
    <row r="22" spans="1:14">
      <c r="A22" s="3" t="s">
        <v>526</v>
      </c>
      <c r="B22" s="7" t="s">
        <v>33</v>
      </c>
      <c r="C22" s="25">
        <v>1</v>
      </c>
      <c r="D22" s="25">
        <v>1</v>
      </c>
      <c r="E22" s="23">
        <v>2</v>
      </c>
      <c r="F22" s="4">
        <v>2.1505376344086021E-4</v>
      </c>
      <c r="G22" s="3">
        <v>15</v>
      </c>
      <c r="H22" s="4">
        <v>3.7397157816005983E-3</v>
      </c>
      <c r="I22" s="3">
        <v>140</v>
      </c>
      <c r="J22" s="4">
        <v>4.2159785587376156E-3</v>
      </c>
      <c r="K22" s="10">
        <v>2.7000000000000001E-3</v>
      </c>
      <c r="L22" s="116">
        <v>2439.6282000000001</v>
      </c>
      <c r="N22" s="6"/>
    </row>
    <row r="23" spans="1:14">
      <c r="A23" s="6" t="s">
        <v>551</v>
      </c>
      <c r="B23" s="7" t="s">
        <v>34</v>
      </c>
      <c r="E23" s="23">
        <v>0</v>
      </c>
      <c r="F23" s="4">
        <v>0</v>
      </c>
      <c r="H23" s="4">
        <v>0</v>
      </c>
      <c r="I23" s="3">
        <v>27</v>
      </c>
      <c r="J23" s="4">
        <v>8.1308157918511155E-4</v>
      </c>
      <c r="K23" s="10">
        <v>2.9999999999999997E-4</v>
      </c>
      <c r="L23" s="116">
        <v>271.06979999999999</v>
      </c>
      <c r="N23" s="6"/>
    </row>
    <row r="24" spans="1:14">
      <c r="A24" s="3" t="s">
        <v>515</v>
      </c>
      <c r="B24" s="7" t="s">
        <v>11</v>
      </c>
      <c r="C24" s="25">
        <v>12</v>
      </c>
      <c r="D24" s="25">
        <v>11</v>
      </c>
      <c r="E24" s="23">
        <v>23</v>
      </c>
      <c r="F24" s="4">
        <v>2.4731182795698927E-3</v>
      </c>
      <c r="G24" s="3">
        <v>35</v>
      </c>
      <c r="H24" s="4">
        <v>8.7260034904013961E-3</v>
      </c>
      <c r="I24" s="3">
        <v>194</v>
      </c>
      <c r="J24" s="4">
        <v>5.8421417171078387E-3</v>
      </c>
      <c r="K24" s="10">
        <v>5.7000000000000002E-3</v>
      </c>
      <c r="L24" s="116">
        <v>5150.3262000000004</v>
      </c>
      <c r="N24" s="6"/>
    </row>
    <row r="25" spans="1:14">
      <c r="A25" s="3" t="s">
        <v>529</v>
      </c>
      <c r="B25" s="7" t="s">
        <v>38</v>
      </c>
      <c r="C25" s="25">
        <v>13</v>
      </c>
      <c r="E25" s="23">
        <v>13</v>
      </c>
      <c r="F25" s="4">
        <v>1.3978494623655914E-3</v>
      </c>
      <c r="G25" s="3">
        <v>24</v>
      </c>
      <c r="H25" s="4">
        <v>5.9835452505609572E-3</v>
      </c>
      <c r="I25" s="3">
        <v>243</v>
      </c>
      <c r="J25" s="4">
        <v>7.3177342126660039E-3</v>
      </c>
      <c r="K25" s="10">
        <v>4.8999999999999998E-3</v>
      </c>
      <c r="L25" s="116">
        <v>4427.4733999999999</v>
      </c>
      <c r="N25" s="6"/>
    </row>
    <row r="26" spans="1:14">
      <c r="A26" s="3" t="s">
        <v>527</v>
      </c>
      <c r="B26" s="7" t="s">
        <v>42</v>
      </c>
      <c r="E26" s="23">
        <v>0</v>
      </c>
      <c r="F26" s="4">
        <v>0</v>
      </c>
      <c r="G26" s="3">
        <v>16</v>
      </c>
      <c r="H26" s="4">
        <v>3.9890301670406384E-3</v>
      </c>
      <c r="I26" s="3">
        <v>50</v>
      </c>
      <c r="J26" s="4">
        <v>1.5057066281205769E-3</v>
      </c>
      <c r="K26" s="10">
        <v>1.8E-3</v>
      </c>
      <c r="L26" s="116">
        <v>1626.4187999999999</v>
      </c>
      <c r="N26" s="6"/>
    </row>
    <row r="27" spans="1:14">
      <c r="A27" s="3" t="s">
        <v>522</v>
      </c>
      <c r="B27" s="7" t="s">
        <v>27</v>
      </c>
      <c r="E27" s="23">
        <v>0</v>
      </c>
      <c r="F27" s="4">
        <v>0</v>
      </c>
      <c r="H27" s="4">
        <v>0</v>
      </c>
      <c r="I27" s="3">
        <v>2</v>
      </c>
      <c r="J27" s="4">
        <v>6.0228265124823076E-5</v>
      </c>
      <c r="K27" s="10">
        <v>0</v>
      </c>
      <c r="L27" s="116">
        <v>0</v>
      </c>
      <c r="N27" s="6"/>
    </row>
    <row r="28" spans="1:14">
      <c r="A28" s="6" t="s">
        <v>544</v>
      </c>
      <c r="B28" s="7" t="s">
        <v>469</v>
      </c>
      <c r="E28" s="23">
        <v>0</v>
      </c>
      <c r="F28" s="4">
        <v>0</v>
      </c>
      <c r="G28" s="3">
        <v>2</v>
      </c>
      <c r="H28" s="4">
        <v>4.9862877088007981E-4</v>
      </c>
      <c r="I28" s="3">
        <v>16</v>
      </c>
      <c r="J28" s="4">
        <v>4.8182612099858461E-4</v>
      </c>
      <c r="K28" s="10">
        <v>2.9999999999999997E-4</v>
      </c>
      <c r="L28" s="116">
        <v>271.06979999999999</v>
      </c>
      <c r="N28" s="6"/>
    </row>
    <row r="29" spans="1:14">
      <c r="A29" s="3" t="s">
        <v>521</v>
      </c>
      <c r="B29" s="7" t="s">
        <v>31</v>
      </c>
      <c r="C29" s="25">
        <v>3</v>
      </c>
      <c r="E29" s="23">
        <v>3</v>
      </c>
      <c r="F29" s="4">
        <v>3.2258064516129032E-4</v>
      </c>
      <c r="G29" s="3">
        <v>5</v>
      </c>
      <c r="H29" s="4">
        <v>1.2465719272001994E-3</v>
      </c>
      <c r="I29" s="3">
        <v>194</v>
      </c>
      <c r="J29" s="4">
        <v>5.8421417171078387E-3</v>
      </c>
      <c r="K29" s="10">
        <v>2.5000000000000001E-3</v>
      </c>
      <c r="L29" s="116">
        <v>2258.915</v>
      </c>
      <c r="N29" s="6"/>
    </row>
    <row r="30" spans="1:14">
      <c r="A30" s="32" t="s">
        <v>43</v>
      </c>
      <c r="B30" s="31"/>
      <c r="C30" s="30">
        <v>112</v>
      </c>
      <c r="D30" s="30">
        <v>646</v>
      </c>
      <c r="E30" s="30">
        <v>758</v>
      </c>
      <c r="F30" s="130">
        <v>8.1505376344086014E-2</v>
      </c>
      <c r="G30" s="30">
        <v>539</v>
      </c>
      <c r="H30" s="130">
        <v>0.13438045375218152</v>
      </c>
      <c r="I30" s="30">
        <v>2491</v>
      </c>
      <c r="J30" s="130">
        <v>7.5014304212967148E-2</v>
      </c>
      <c r="K30" s="130">
        <v>9.6999999999999975E-2</v>
      </c>
      <c r="L30" s="132">
        <v>87645.902000000002</v>
      </c>
      <c r="N30" s="6"/>
    </row>
  </sheetData>
  <pageMargins left="0.37" right="0.75" top="0.41" bottom="0.39" header="0.31" footer="0.21"/>
  <pageSetup scale="73" fitToHeight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O20"/>
  <sheetViews>
    <sheetView zoomScale="90" zoomScaleNormal="90" workbookViewId="0">
      <pane xSplit="1" ySplit="4" topLeftCell="B5" activePane="bottomRight" state="frozen"/>
      <selection activeCell="E41" sqref="E41"/>
      <selection pane="topRight" activeCell="E41" sqref="E41"/>
      <selection pane="bottomLeft" activeCell="E41" sqref="E41"/>
      <selection pane="bottomRight" activeCell="A2" sqref="A2"/>
    </sheetView>
  </sheetViews>
  <sheetFormatPr defaultColWidth="8.88671875" defaultRowHeight="13.2"/>
  <cols>
    <col min="1" max="1" width="49.33203125" style="6" bestFit="1" customWidth="1"/>
    <col min="2" max="2" width="19.109375" style="7" customWidth="1"/>
    <col min="3" max="3" width="6" style="25" customWidth="1"/>
    <col min="4" max="4" width="5.88671875" style="25" customWidth="1"/>
    <col min="5" max="5" width="9.109375" style="22" customWidth="1"/>
    <col min="6" max="6" width="9.109375" style="4" customWidth="1"/>
    <col min="7" max="7" width="17.44140625" style="3" bestFit="1" customWidth="1"/>
    <col min="8" max="8" width="9.109375" style="4" customWidth="1"/>
    <col min="9" max="9" width="9.109375" style="3" customWidth="1"/>
    <col min="10" max="10" width="9.109375" style="4" customWidth="1"/>
    <col min="11" max="11" width="9.109375" style="1" customWidth="1"/>
    <col min="12" max="12" width="16.5546875" style="1" customWidth="1"/>
    <col min="13" max="13" width="4.109375" style="6" customWidth="1"/>
    <col min="14" max="14" width="23.109375" style="35" customWidth="1"/>
    <col min="15" max="15" width="17.6640625" style="35" customWidth="1"/>
    <col min="16" max="16384" width="8.88671875" style="6"/>
  </cols>
  <sheetData>
    <row r="1" spans="1:15">
      <c r="A1" s="1" t="s">
        <v>0</v>
      </c>
      <c r="B1" s="2"/>
      <c r="C1" s="24"/>
      <c r="D1" s="24"/>
      <c r="K1" s="72"/>
      <c r="L1" s="73"/>
      <c r="M1" s="73"/>
    </row>
    <row r="2" spans="1:15" ht="13.8" thickBot="1">
      <c r="A2" s="1" t="s">
        <v>624</v>
      </c>
      <c r="B2" s="2"/>
      <c r="C2" s="24"/>
      <c r="D2" s="24"/>
      <c r="K2" s="72"/>
      <c r="L2" s="73"/>
      <c r="M2" s="73"/>
    </row>
    <row r="3" spans="1:15" ht="26.4">
      <c r="A3" s="3" t="s">
        <v>589</v>
      </c>
      <c r="K3" s="74"/>
      <c r="L3" s="83" t="s">
        <v>605</v>
      </c>
      <c r="M3" s="75"/>
      <c r="N3" s="34" t="s">
        <v>1</v>
      </c>
    </row>
    <row r="4" spans="1:15" s="35" customFormat="1" ht="27" thickBot="1">
      <c r="A4" s="76" t="s">
        <v>3</v>
      </c>
      <c r="B4" s="77" t="s">
        <v>4</v>
      </c>
      <c r="C4" s="78" t="s">
        <v>561</v>
      </c>
      <c r="D4" s="78" t="s">
        <v>562</v>
      </c>
      <c r="E4" s="79" t="s">
        <v>606</v>
      </c>
      <c r="F4" s="80" t="s">
        <v>607</v>
      </c>
      <c r="G4" s="81" t="s">
        <v>608</v>
      </c>
      <c r="H4" s="80" t="s">
        <v>609</v>
      </c>
      <c r="I4" s="81" t="s">
        <v>610</v>
      </c>
      <c r="J4" s="80" t="s">
        <v>607</v>
      </c>
      <c r="K4" s="82" t="s">
        <v>611</v>
      </c>
      <c r="L4" s="115">
        <f>'FY15 Summary'!J3</f>
        <v>903566</v>
      </c>
      <c r="N4" s="122" t="s">
        <v>621</v>
      </c>
      <c r="O4" s="123" t="s">
        <v>622</v>
      </c>
    </row>
    <row r="5" spans="1:15">
      <c r="A5" s="1" t="s">
        <v>44</v>
      </c>
      <c r="B5" s="2"/>
      <c r="C5" s="24"/>
      <c r="D5" s="24"/>
      <c r="K5" s="10"/>
      <c r="L5" s="116"/>
      <c r="N5" s="6"/>
      <c r="O5" s="6"/>
    </row>
    <row r="6" spans="1:15">
      <c r="A6" s="6" t="s">
        <v>45</v>
      </c>
      <c r="B6" s="7" t="s">
        <v>46</v>
      </c>
      <c r="C6" s="25">
        <v>15</v>
      </c>
      <c r="D6" s="25">
        <v>7</v>
      </c>
      <c r="E6" s="23">
        <v>22</v>
      </c>
      <c r="F6" s="4">
        <v>2.3655913978494624E-3</v>
      </c>
      <c r="G6" s="3">
        <v>6</v>
      </c>
      <c r="H6" s="4">
        <v>1.4958863126402393E-3</v>
      </c>
      <c r="I6" s="3">
        <v>25</v>
      </c>
      <c r="J6" s="4">
        <v>7.5285331406028846E-4</v>
      </c>
      <c r="K6" s="10">
        <v>1.5E-3</v>
      </c>
      <c r="L6" s="116">
        <v>1355.3489999999999</v>
      </c>
      <c r="N6" s="6"/>
      <c r="O6" s="6"/>
    </row>
    <row r="7" spans="1:15">
      <c r="A7" s="6" t="s">
        <v>47</v>
      </c>
      <c r="B7" s="7" t="s">
        <v>48</v>
      </c>
      <c r="E7" s="23">
        <v>0</v>
      </c>
      <c r="F7" s="4">
        <v>0</v>
      </c>
      <c r="G7" s="3">
        <v>12</v>
      </c>
      <c r="H7" s="4">
        <v>2.9917726252804786E-3</v>
      </c>
      <c r="I7" s="3">
        <v>125</v>
      </c>
      <c r="J7" s="4">
        <v>3.7642665703014424E-3</v>
      </c>
      <c r="K7" s="10">
        <v>2.3E-3</v>
      </c>
      <c r="L7" s="116">
        <v>2078.2017999999998</v>
      </c>
      <c r="N7" s="6"/>
      <c r="O7" s="6"/>
    </row>
    <row r="8" spans="1:15">
      <c r="A8" s="6" t="s">
        <v>49</v>
      </c>
      <c r="B8" s="7" t="s">
        <v>50</v>
      </c>
      <c r="E8" s="23">
        <v>0</v>
      </c>
      <c r="F8" s="4">
        <v>0</v>
      </c>
      <c r="G8" s="3">
        <v>34</v>
      </c>
      <c r="H8" s="4">
        <v>8.4766891049613564E-3</v>
      </c>
      <c r="I8" s="3">
        <v>134</v>
      </c>
      <c r="J8" s="4">
        <v>4.0352937633631467E-3</v>
      </c>
      <c r="K8" s="10">
        <v>4.1999999999999997E-3</v>
      </c>
      <c r="L8" s="116">
        <v>3794.9771999999998</v>
      </c>
      <c r="N8" s="6"/>
      <c r="O8" s="6"/>
    </row>
    <row r="9" spans="1:15">
      <c r="A9" s="6" t="s">
        <v>12</v>
      </c>
      <c r="B9" s="12" t="s">
        <v>465</v>
      </c>
      <c r="C9" s="27"/>
      <c r="D9" s="27"/>
      <c r="E9" s="23">
        <v>0</v>
      </c>
      <c r="F9" s="4">
        <v>0</v>
      </c>
      <c r="G9" s="3">
        <v>5</v>
      </c>
      <c r="H9" s="4">
        <v>1.2465719272001994E-3</v>
      </c>
      <c r="I9" s="3">
        <v>132</v>
      </c>
      <c r="J9" s="4">
        <v>3.9750654982383228E-3</v>
      </c>
      <c r="K9" s="10">
        <v>1.6999999999999999E-3</v>
      </c>
      <c r="L9" s="116">
        <v>1536.0621999999998</v>
      </c>
      <c r="N9" s="6"/>
      <c r="O9" s="6"/>
    </row>
    <row r="10" spans="1:15">
      <c r="A10" s="6" t="s">
        <v>51</v>
      </c>
      <c r="B10" s="7" t="s">
        <v>52</v>
      </c>
      <c r="E10" s="23">
        <v>0</v>
      </c>
      <c r="F10" s="4">
        <v>0</v>
      </c>
      <c r="G10" s="3">
        <v>100</v>
      </c>
      <c r="H10" s="4">
        <v>2.4931438544003988E-2</v>
      </c>
      <c r="I10" s="3">
        <v>690</v>
      </c>
      <c r="J10" s="4">
        <v>2.0778751468063964E-2</v>
      </c>
      <c r="K10" s="10">
        <v>1.52E-2</v>
      </c>
      <c r="L10" s="116">
        <v>13734.2032</v>
      </c>
      <c r="N10" s="6"/>
      <c r="O10" s="6"/>
    </row>
    <row r="11" spans="1:15">
      <c r="A11" s="6" t="s">
        <v>54</v>
      </c>
      <c r="B11" s="7" t="s">
        <v>55</v>
      </c>
      <c r="C11" s="25">
        <v>12</v>
      </c>
      <c r="D11" s="25">
        <v>13</v>
      </c>
      <c r="E11" s="23">
        <v>25</v>
      </c>
      <c r="F11" s="4">
        <v>2.6881720430107529E-3</v>
      </c>
      <c r="G11" s="3">
        <v>74</v>
      </c>
      <c r="H11" s="4">
        <v>1.8449264522562951E-2</v>
      </c>
      <c r="I11" s="3">
        <v>247</v>
      </c>
      <c r="J11" s="4">
        <v>7.4381907429156499E-3</v>
      </c>
      <c r="K11" s="10">
        <v>9.4999999999999998E-3</v>
      </c>
      <c r="L11" s="116">
        <v>8583.8770000000004</v>
      </c>
      <c r="N11" s="6"/>
      <c r="O11" s="6"/>
    </row>
    <row r="12" spans="1:15">
      <c r="A12" s="6" t="s">
        <v>56</v>
      </c>
      <c r="B12" s="7" t="s">
        <v>57</v>
      </c>
      <c r="E12" s="23">
        <v>0</v>
      </c>
      <c r="F12" s="4">
        <v>0</v>
      </c>
      <c r="H12" s="4">
        <v>0</v>
      </c>
      <c r="I12" s="3">
        <v>12</v>
      </c>
      <c r="J12" s="4">
        <v>3.6136959074893848E-4</v>
      </c>
      <c r="K12" s="10">
        <v>1E-4</v>
      </c>
      <c r="L12" s="116">
        <v>90.3566</v>
      </c>
      <c r="N12" s="6"/>
      <c r="O12" s="6"/>
    </row>
    <row r="13" spans="1:15">
      <c r="A13" s="6" t="s">
        <v>58</v>
      </c>
      <c r="B13" s="7" t="s">
        <v>59</v>
      </c>
      <c r="E13" s="23">
        <v>0</v>
      </c>
      <c r="F13" s="4">
        <v>0</v>
      </c>
      <c r="G13" s="3">
        <v>51</v>
      </c>
      <c r="H13" s="4">
        <v>1.2715033657442034E-2</v>
      </c>
      <c r="I13" s="3">
        <v>143</v>
      </c>
      <c r="J13" s="4">
        <v>4.3063209564248505E-3</v>
      </c>
      <c r="K13" s="10">
        <v>5.7000000000000002E-3</v>
      </c>
      <c r="L13" s="116">
        <v>5150.3262000000004</v>
      </c>
      <c r="N13" s="6"/>
      <c r="O13" s="6"/>
    </row>
    <row r="14" spans="1:15">
      <c r="A14" s="6" t="s">
        <v>472</v>
      </c>
      <c r="B14" s="7" t="s">
        <v>473</v>
      </c>
      <c r="E14" s="23">
        <v>0</v>
      </c>
      <c r="F14" s="4">
        <v>0</v>
      </c>
      <c r="H14" s="4">
        <v>0</v>
      </c>
      <c r="I14" s="3">
        <v>3</v>
      </c>
      <c r="J14" s="4">
        <v>9.0342397687234621E-5</v>
      </c>
      <c r="K14" s="10">
        <v>0</v>
      </c>
      <c r="L14" s="116">
        <v>0</v>
      </c>
      <c r="N14" s="6"/>
      <c r="O14" s="6"/>
    </row>
    <row r="15" spans="1:15">
      <c r="A15" s="6" t="s">
        <v>60</v>
      </c>
      <c r="B15" s="7" t="s">
        <v>61</v>
      </c>
      <c r="C15" s="25">
        <v>3</v>
      </c>
      <c r="D15" s="25">
        <v>1</v>
      </c>
      <c r="E15" s="23">
        <v>4</v>
      </c>
      <c r="F15" s="4">
        <v>4.3010752688172043E-4</v>
      </c>
      <c r="G15" s="3">
        <v>5</v>
      </c>
      <c r="H15" s="4">
        <v>1.2465719272001994E-3</v>
      </c>
      <c r="I15" s="3">
        <v>12</v>
      </c>
      <c r="J15" s="4">
        <v>3.6136959074893848E-4</v>
      </c>
      <c r="K15" s="10">
        <v>6.9999999999999999E-4</v>
      </c>
      <c r="L15" s="116">
        <v>632.49620000000004</v>
      </c>
      <c r="N15" s="6"/>
      <c r="O15" s="6"/>
    </row>
    <row r="16" spans="1:15">
      <c r="A16" s="6" t="s">
        <v>480</v>
      </c>
      <c r="B16" s="7" t="s">
        <v>481</v>
      </c>
      <c r="E16" s="23">
        <v>0</v>
      </c>
      <c r="F16" s="4">
        <v>0</v>
      </c>
      <c r="H16" s="4">
        <v>0</v>
      </c>
      <c r="I16" s="3">
        <v>8</v>
      </c>
      <c r="J16" s="4">
        <v>2.4091306049929231E-4</v>
      </c>
      <c r="K16" s="10">
        <v>1E-4</v>
      </c>
      <c r="L16" s="116">
        <v>90.3566</v>
      </c>
      <c r="N16" s="6"/>
      <c r="O16" s="6"/>
    </row>
    <row r="17" spans="1:15">
      <c r="A17" s="6" t="s">
        <v>62</v>
      </c>
      <c r="B17" s="7" t="s">
        <v>63</v>
      </c>
      <c r="C17" s="25">
        <v>1</v>
      </c>
      <c r="E17" s="23">
        <v>1</v>
      </c>
      <c r="F17" s="4">
        <v>1.0752688172043011E-4</v>
      </c>
      <c r="H17" s="4">
        <v>0</v>
      </c>
      <c r="I17" s="3">
        <v>82</v>
      </c>
      <c r="J17" s="4">
        <v>2.4693588701177461E-3</v>
      </c>
      <c r="K17" s="10">
        <v>8.9999999999999998E-4</v>
      </c>
      <c r="L17" s="116">
        <v>813.20939999999996</v>
      </c>
      <c r="N17" s="6"/>
      <c r="O17" s="6"/>
    </row>
    <row r="18" spans="1:15">
      <c r="A18" s="6" t="s">
        <v>479</v>
      </c>
      <c r="B18" s="7" t="s">
        <v>478</v>
      </c>
      <c r="E18" s="23">
        <v>0</v>
      </c>
      <c r="F18" s="4">
        <v>0</v>
      </c>
      <c r="H18" s="4">
        <v>0</v>
      </c>
      <c r="I18" s="3">
        <v>3</v>
      </c>
      <c r="J18" s="4">
        <v>9.0342397687234621E-5</v>
      </c>
      <c r="K18" s="10">
        <v>0</v>
      </c>
      <c r="L18" s="116">
        <v>0</v>
      </c>
      <c r="N18" s="6"/>
      <c r="O18" s="6"/>
    </row>
    <row r="19" spans="1:15">
      <c r="A19" s="6" t="s">
        <v>64</v>
      </c>
      <c r="B19" s="7" t="s">
        <v>65</v>
      </c>
      <c r="E19" s="23">
        <v>0</v>
      </c>
      <c r="F19" s="4">
        <v>0</v>
      </c>
      <c r="G19" s="3">
        <v>7</v>
      </c>
      <c r="H19" s="4">
        <v>1.7452006980802793E-3</v>
      </c>
      <c r="I19" s="3">
        <v>305</v>
      </c>
      <c r="J19" s="4">
        <v>9.184810431535519E-3</v>
      </c>
      <c r="K19" s="10">
        <v>3.5999999999999999E-3</v>
      </c>
      <c r="L19" s="116">
        <v>3252.8375999999998</v>
      </c>
      <c r="N19" s="6"/>
      <c r="O19" s="6"/>
    </row>
    <row r="20" spans="1:15">
      <c r="A20" s="32" t="s">
        <v>66</v>
      </c>
      <c r="B20" s="31"/>
      <c r="C20" s="30">
        <v>31</v>
      </c>
      <c r="D20" s="30">
        <v>21</v>
      </c>
      <c r="E20" s="30">
        <v>52</v>
      </c>
      <c r="F20" s="130">
        <v>5.5913978494623665E-3</v>
      </c>
      <c r="G20" s="30">
        <v>294</v>
      </c>
      <c r="H20" s="130">
        <v>7.3298429319371722E-2</v>
      </c>
      <c r="I20" s="30">
        <v>1921</v>
      </c>
      <c r="J20" s="130">
        <v>5.7849248652392576E-2</v>
      </c>
      <c r="K20" s="130">
        <v>4.5499999999999999E-2</v>
      </c>
      <c r="L20" s="132">
        <v>41112.253000000004</v>
      </c>
      <c r="N20" s="6"/>
      <c r="O20" s="6"/>
    </row>
  </sheetData>
  <pageMargins left="0.37" right="0.75" top="0.41" bottom="0.39" header="0.31" footer="0.21"/>
  <pageSetup scale="73" fitToHeight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O45"/>
  <sheetViews>
    <sheetView zoomScale="90" zoomScaleNormal="90" workbookViewId="0">
      <pane xSplit="1" ySplit="4" topLeftCell="B25" activePane="bottomRight" state="frozen"/>
      <selection activeCell="E41" sqref="E41"/>
      <selection pane="topRight" activeCell="E41" sqref="E41"/>
      <selection pane="bottomLeft" activeCell="E41" sqref="E41"/>
      <selection pane="bottomRight" activeCell="A2" sqref="A2"/>
    </sheetView>
  </sheetViews>
  <sheetFormatPr defaultColWidth="8.88671875" defaultRowHeight="13.2"/>
  <cols>
    <col min="1" max="1" width="49.33203125" style="6" bestFit="1" customWidth="1"/>
    <col min="2" max="2" width="19.109375" style="7" customWidth="1"/>
    <col min="3" max="3" width="6" style="25" customWidth="1"/>
    <col min="4" max="4" width="5.88671875" style="25" customWidth="1"/>
    <col min="5" max="5" width="9.109375" style="22" customWidth="1"/>
    <col min="6" max="6" width="9.109375" style="4" customWidth="1"/>
    <col min="7" max="7" width="17.44140625" style="3" bestFit="1" customWidth="1"/>
    <col min="8" max="8" width="9.109375" style="4" customWidth="1"/>
    <col min="9" max="9" width="9.109375" style="3" customWidth="1"/>
    <col min="10" max="10" width="9.109375" style="4" customWidth="1"/>
    <col min="11" max="11" width="9.109375" style="1" customWidth="1"/>
    <col min="12" max="12" width="16.5546875" style="1" customWidth="1"/>
    <col min="13" max="13" width="4.109375" style="6" customWidth="1"/>
    <col min="14" max="14" width="23.109375" style="35" customWidth="1"/>
    <col min="15" max="15" width="17.6640625" style="35" customWidth="1"/>
    <col min="16" max="16384" width="8.88671875" style="6"/>
  </cols>
  <sheetData>
    <row r="1" spans="1:15">
      <c r="A1" s="1" t="s">
        <v>0</v>
      </c>
      <c r="B1" s="2"/>
      <c r="C1" s="24"/>
      <c r="D1" s="24"/>
      <c r="K1" s="72"/>
      <c r="L1" s="73"/>
      <c r="M1" s="73"/>
    </row>
    <row r="2" spans="1:15" ht="13.8" thickBot="1">
      <c r="A2" s="1" t="s">
        <v>624</v>
      </c>
      <c r="B2" s="2"/>
      <c r="C2" s="24"/>
      <c r="D2" s="24"/>
      <c r="K2" s="72"/>
      <c r="L2" s="73"/>
      <c r="M2" s="73"/>
    </row>
    <row r="3" spans="1:15" ht="26.4">
      <c r="A3" s="3" t="s">
        <v>589</v>
      </c>
      <c r="K3" s="74"/>
      <c r="L3" s="83" t="s">
        <v>605</v>
      </c>
      <c r="M3" s="75"/>
      <c r="N3" s="34" t="s">
        <v>1</v>
      </c>
    </row>
    <row r="4" spans="1:15" s="35" customFormat="1" ht="27" thickBot="1">
      <c r="A4" s="76" t="s">
        <v>3</v>
      </c>
      <c r="B4" s="77" t="s">
        <v>4</v>
      </c>
      <c r="C4" s="78" t="s">
        <v>561</v>
      </c>
      <c r="D4" s="78" t="s">
        <v>562</v>
      </c>
      <c r="E4" s="79" t="s">
        <v>606</v>
      </c>
      <c r="F4" s="80" t="s">
        <v>607</v>
      </c>
      <c r="G4" s="81" t="s">
        <v>608</v>
      </c>
      <c r="H4" s="80" t="s">
        <v>609</v>
      </c>
      <c r="I4" s="81" t="s">
        <v>610</v>
      </c>
      <c r="J4" s="80" t="s">
        <v>607</v>
      </c>
      <c r="K4" s="82" t="s">
        <v>611</v>
      </c>
      <c r="L4" s="115">
        <f>'FY15 Summary'!J3</f>
        <v>903566</v>
      </c>
      <c r="N4" s="122" t="s">
        <v>621</v>
      </c>
      <c r="O4" s="123" t="s">
        <v>622</v>
      </c>
    </row>
    <row r="5" spans="1:15">
      <c r="A5" s="1" t="s">
        <v>67</v>
      </c>
      <c r="B5" s="2"/>
      <c r="C5" s="24"/>
      <c r="D5" s="24"/>
      <c r="L5" s="116"/>
      <c r="N5" s="6"/>
      <c r="O5" s="6"/>
    </row>
    <row r="6" spans="1:15">
      <c r="A6" s="6" t="s">
        <v>68</v>
      </c>
      <c r="B6" s="7" t="s">
        <v>69</v>
      </c>
      <c r="C6" s="25">
        <v>1</v>
      </c>
      <c r="E6" s="23">
        <v>1</v>
      </c>
      <c r="F6" s="4">
        <v>1.0752688172043011E-4</v>
      </c>
      <c r="H6" s="4">
        <v>0</v>
      </c>
      <c r="I6" s="3">
        <v>26</v>
      </c>
      <c r="J6" s="4">
        <v>7.8296744662270006E-4</v>
      </c>
      <c r="K6" s="10">
        <v>2.9999999999999997E-4</v>
      </c>
      <c r="L6" s="116">
        <v>271.06979999999999</v>
      </c>
      <c r="N6" s="6"/>
      <c r="O6" s="6"/>
    </row>
    <row r="7" spans="1:15">
      <c r="A7" s="6" t="s">
        <v>70</v>
      </c>
      <c r="B7" s="7" t="s">
        <v>71</v>
      </c>
      <c r="E7" s="23">
        <v>0</v>
      </c>
      <c r="F7" s="4">
        <v>0</v>
      </c>
      <c r="G7" s="3">
        <v>26</v>
      </c>
      <c r="H7" s="4">
        <v>6.4821740214410367E-3</v>
      </c>
      <c r="I7" s="3">
        <v>12</v>
      </c>
      <c r="J7" s="4">
        <v>3.6136959074893848E-4</v>
      </c>
      <c r="K7" s="10">
        <v>2.3E-3</v>
      </c>
      <c r="L7" s="116">
        <v>2078.2017999999998</v>
      </c>
      <c r="N7" s="6"/>
      <c r="O7" s="6"/>
    </row>
    <row r="8" spans="1:15">
      <c r="A8" s="6" t="s">
        <v>494</v>
      </c>
      <c r="B8" s="7" t="s">
        <v>495</v>
      </c>
      <c r="E8" s="23">
        <v>0</v>
      </c>
      <c r="F8" s="4">
        <v>0</v>
      </c>
      <c r="G8" s="3">
        <v>11</v>
      </c>
      <c r="H8" s="4">
        <v>2.7424582398404389E-3</v>
      </c>
      <c r="I8" s="3">
        <v>16</v>
      </c>
      <c r="J8" s="4">
        <v>4.8182612099858461E-4</v>
      </c>
      <c r="K8" s="10">
        <v>1.1000000000000001E-3</v>
      </c>
      <c r="L8" s="116">
        <v>993.9226000000001</v>
      </c>
      <c r="N8" s="6"/>
      <c r="O8" s="6"/>
    </row>
    <row r="9" spans="1:15">
      <c r="A9" s="6" t="s">
        <v>72</v>
      </c>
      <c r="B9" s="7" t="s">
        <v>73</v>
      </c>
      <c r="E9" s="23">
        <v>0</v>
      </c>
      <c r="F9" s="4">
        <v>0</v>
      </c>
      <c r="G9" s="3">
        <v>13</v>
      </c>
      <c r="H9" s="4">
        <v>3.2410870107205184E-3</v>
      </c>
      <c r="I9" s="3">
        <v>75</v>
      </c>
      <c r="J9" s="4">
        <v>2.2585599421808653E-3</v>
      </c>
      <c r="K9" s="10">
        <v>1.8E-3</v>
      </c>
      <c r="L9" s="116">
        <v>1626.4187999999999</v>
      </c>
      <c r="N9" s="6"/>
      <c r="O9" s="6"/>
    </row>
    <row r="10" spans="1:15">
      <c r="A10" s="6" t="s">
        <v>74</v>
      </c>
      <c r="B10" s="7" t="s">
        <v>75</v>
      </c>
      <c r="C10" s="25">
        <v>79</v>
      </c>
      <c r="D10" s="25">
        <v>24</v>
      </c>
      <c r="E10" s="23">
        <v>103</v>
      </c>
      <c r="F10" s="4">
        <v>1.1075268817204302E-2</v>
      </c>
      <c r="G10" s="3">
        <v>28</v>
      </c>
      <c r="H10" s="4">
        <v>6.9808027923211171E-3</v>
      </c>
      <c r="I10" s="3">
        <v>60</v>
      </c>
      <c r="J10" s="4">
        <v>1.8068479537446925E-3</v>
      </c>
      <c r="K10" s="10">
        <v>6.6E-3</v>
      </c>
      <c r="L10" s="116">
        <v>5963.5356000000002</v>
      </c>
      <c r="N10" s="6"/>
      <c r="O10" s="6"/>
    </row>
    <row r="11" spans="1:15">
      <c r="A11" s="6" t="s">
        <v>76</v>
      </c>
      <c r="B11" s="7" t="s">
        <v>77</v>
      </c>
      <c r="E11" s="23">
        <v>0</v>
      </c>
      <c r="F11" s="4">
        <v>0</v>
      </c>
      <c r="H11" s="4">
        <v>0</v>
      </c>
      <c r="I11" s="3">
        <v>78</v>
      </c>
      <c r="J11" s="4">
        <v>2.3489023398681002E-3</v>
      </c>
      <c r="K11" s="10">
        <v>8.0000000000000004E-4</v>
      </c>
      <c r="L11" s="116">
        <v>722.8528</v>
      </c>
      <c r="N11" s="6"/>
      <c r="O11" s="6"/>
    </row>
    <row r="12" spans="1:15">
      <c r="A12" s="6" t="s">
        <v>78</v>
      </c>
      <c r="B12" s="7" t="s">
        <v>79</v>
      </c>
      <c r="C12" s="25">
        <v>49</v>
      </c>
      <c r="D12" s="25">
        <v>9</v>
      </c>
      <c r="E12" s="23">
        <v>58</v>
      </c>
      <c r="F12" s="4">
        <v>6.2365591397849467E-3</v>
      </c>
      <c r="G12" s="3">
        <v>17</v>
      </c>
      <c r="H12" s="4">
        <v>4.2383445524806782E-3</v>
      </c>
      <c r="I12" s="3">
        <v>53</v>
      </c>
      <c r="J12" s="4">
        <v>1.5960490258078116E-3</v>
      </c>
      <c r="K12" s="10">
        <v>4.0000000000000001E-3</v>
      </c>
      <c r="L12" s="116">
        <v>3614.2640000000001</v>
      </c>
      <c r="N12" s="6"/>
      <c r="O12" s="6"/>
    </row>
    <row r="13" spans="1:15">
      <c r="A13" s="6" t="s">
        <v>80</v>
      </c>
      <c r="B13" s="7" t="s">
        <v>81</v>
      </c>
      <c r="C13" s="25">
        <v>3</v>
      </c>
      <c r="E13" s="23">
        <v>3</v>
      </c>
      <c r="F13" s="4">
        <v>3.2258064516129032E-4</v>
      </c>
      <c r="H13" s="4">
        <v>0</v>
      </c>
      <c r="I13" s="3">
        <v>40</v>
      </c>
      <c r="J13" s="4">
        <v>1.2045653024964616E-3</v>
      </c>
      <c r="K13" s="10">
        <v>5.0000000000000001E-4</v>
      </c>
      <c r="L13" s="116">
        <v>451.78300000000002</v>
      </c>
      <c r="N13" s="6"/>
      <c r="O13" s="6"/>
    </row>
    <row r="14" spans="1:15">
      <c r="A14" s="6" t="s">
        <v>82</v>
      </c>
      <c r="B14" s="7" t="s">
        <v>83</v>
      </c>
      <c r="C14" s="25">
        <v>1</v>
      </c>
      <c r="E14" s="23">
        <v>1</v>
      </c>
      <c r="F14" s="4">
        <v>1.0752688172043011E-4</v>
      </c>
      <c r="G14" s="3">
        <v>8</v>
      </c>
      <c r="H14" s="4">
        <v>1.9945150835203192E-3</v>
      </c>
      <c r="I14" s="3">
        <v>29</v>
      </c>
      <c r="J14" s="4">
        <v>8.7330984430993464E-4</v>
      </c>
      <c r="K14" s="10">
        <v>1E-3</v>
      </c>
      <c r="L14" s="116">
        <v>903.56600000000003</v>
      </c>
      <c r="N14" s="6"/>
      <c r="O14" s="6"/>
    </row>
    <row r="15" spans="1:15">
      <c r="A15" s="6" t="s">
        <v>84</v>
      </c>
      <c r="B15" s="7" t="s">
        <v>85</v>
      </c>
      <c r="E15" s="23">
        <v>0</v>
      </c>
      <c r="F15" s="4">
        <v>0</v>
      </c>
      <c r="G15" s="3">
        <v>7</v>
      </c>
      <c r="H15" s="4">
        <v>1.7452006980802793E-3</v>
      </c>
      <c r="I15" s="3">
        <v>17</v>
      </c>
      <c r="J15" s="4">
        <v>5.1194025356099621E-4</v>
      </c>
      <c r="K15" s="10">
        <v>8.0000000000000004E-4</v>
      </c>
      <c r="L15" s="116">
        <v>722.8528</v>
      </c>
      <c r="N15" s="6"/>
      <c r="O15" s="6"/>
    </row>
    <row r="16" spans="1:15">
      <c r="A16" s="6" t="s">
        <v>12</v>
      </c>
      <c r="B16" s="7" t="s">
        <v>86</v>
      </c>
      <c r="E16" s="23">
        <v>0</v>
      </c>
      <c r="F16" s="4">
        <v>0</v>
      </c>
      <c r="H16" s="4">
        <v>0</v>
      </c>
      <c r="I16" s="3">
        <v>131</v>
      </c>
      <c r="J16" s="4">
        <v>3.9449513656759118E-3</v>
      </c>
      <c r="K16" s="10">
        <v>1.2999999999999999E-3</v>
      </c>
      <c r="L16" s="116">
        <v>1174.6358</v>
      </c>
      <c r="N16" s="6"/>
      <c r="O16" s="6"/>
    </row>
    <row r="17" spans="1:15">
      <c r="A17" s="6" t="s">
        <v>87</v>
      </c>
      <c r="B17" s="7" t="s">
        <v>88</v>
      </c>
      <c r="C17" s="25">
        <v>54</v>
      </c>
      <c r="D17" s="25">
        <v>61</v>
      </c>
      <c r="E17" s="23">
        <v>115</v>
      </c>
      <c r="F17" s="4">
        <v>1.2365591397849462E-2</v>
      </c>
      <c r="G17" s="3">
        <v>16</v>
      </c>
      <c r="H17" s="4">
        <v>3.9890301670406384E-3</v>
      </c>
      <c r="I17" s="3">
        <v>106</v>
      </c>
      <c r="J17" s="4">
        <v>3.1920980516156232E-3</v>
      </c>
      <c r="K17" s="10">
        <v>6.4999999999999997E-3</v>
      </c>
      <c r="L17" s="116">
        <v>5873.1790000000001</v>
      </c>
      <c r="N17" s="6"/>
      <c r="O17" s="6"/>
    </row>
    <row r="18" spans="1:15">
      <c r="A18" s="6" t="s">
        <v>89</v>
      </c>
      <c r="B18" s="7" t="s">
        <v>90</v>
      </c>
      <c r="C18" s="25">
        <v>8</v>
      </c>
      <c r="D18" s="25">
        <v>2</v>
      </c>
      <c r="E18" s="23">
        <v>10</v>
      </c>
      <c r="F18" s="4">
        <v>1.0752688172043011E-3</v>
      </c>
      <c r="H18" s="4">
        <v>0</v>
      </c>
      <c r="I18" s="3">
        <v>21</v>
      </c>
      <c r="J18" s="4">
        <v>6.3239678381064228E-4</v>
      </c>
      <c r="K18" s="10">
        <v>5.9999999999999995E-4</v>
      </c>
      <c r="L18" s="116">
        <v>542.13959999999997</v>
      </c>
      <c r="N18" s="6"/>
      <c r="O18" s="6"/>
    </row>
    <row r="19" spans="1:15">
      <c r="A19" s="6" t="s">
        <v>549</v>
      </c>
      <c r="B19" s="7" t="s">
        <v>550</v>
      </c>
      <c r="E19" s="23">
        <v>0</v>
      </c>
      <c r="F19" s="4">
        <v>0</v>
      </c>
      <c r="H19" s="4">
        <v>0</v>
      </c>
      <c r="I19" s="3">
        <v>18</v>
      </c>
      <c r="J19" s="4">
        <v>5.420543861234077E-4</v>
      </c>
      <c r="K19" s="10">
        <v>2.0000000000000001E-4</v>
      </c>
      <c r="L19" s="116">
        <v>180.7132</v>
      </c>
      <c r="N19" s="6"/>
      <c r="O19" s="6"/>
    </row>
    <row r="20" spans="1:15">
      <c r="A20" s="6" t="s">
        <v>91</v>
      </c>
      <c r="B20" s="7" t="s">
        <v>92</v>
      </c>
      <c r="C20" s="25">
        <v>114</v>
      </c>
      <c r="D20" s="25">
        <v>101</v>
      </c>
      <c r="E20" s="23">
        <v>215</v>
      </c>
      <c r="F20" s="4">
        <v>2.3118279569892472E-2</v>
      </c>
      <c r="G20" s="3">
        <v>31</v>
      </c>
      <c r="H20" s="4">
        <v>7.7287459486412363E-3</v>
      </c>
      <c r="I20" s="3">
        <v>233</v>
      </c>
      <c r="J20" s="4">
        <v>7.016592887041889E-3</v>
      </c>
      <c r="K20" s="10">
        <v>1.26E-2</v>
      </c>
      <c r="L20" s="116">
        <v>11384.9316</v>
      </c>
      <c r="N20" s="6"/>
      <c r="O20" s="6"/>
    </row>
    <row r="21" spans="1:15">
      <c r="A21" s="6" t="s">
        <v>93</v>
      </c>
      <c r="B21" s="7" t="s">
        <v>94</v>
      </c>
      <c r="C21" s="25">
        <v>5</v>
      </c>
      <c r="D21" s="25">
        <v>50</v>
      </c>
      <c r="E21" s="23">
        <v>55</v>
      </c>
      <c r="F21" s="4">
        <v>5.9139784946236557E-3</v>
      </c>
      <c r="G21" s="3">
        <v>11</v>
      </c>
      <c r="H21" s="4">
        <v>2.7424582398404389E-3</v>
      </c>
      <c r="I21" s="3">
        <v>49</v>
      </c>
      <c r="J21" s="4">
        <v>1.4755924955581654E-3</v>
      </c>
      <c r="K21" s="10">
        <v>3.3999999999999998E-3</v>
      </c>
      <c r="L21" s="116">
        <v>3072.1243999999997</v>
      </c>
      <c r="N21" s="6"/>
      <c r="O21" s="6"/>
    </row>
    <row r="22" spans="1:15">
      <c r="A22" s="6" t="s">
        <v>95</v>
      </c>
      <c r="B22" s="7" t="s">
        <v>96</v>
      </c>
      <c r="C22" s="25">
        <v>111</v>
      </c>
      <c r="D22" s="25">
        <v>4</v>
      </c>
      <c r="E22" s="23">
        <v>115</v>
      </c>
      <c r="F22" s="4">
        <v>1.2365591397849462E-2</v>
      </c>
      <c r="G22" s="3">
        <v>17</v>
      </c>
      <c r="H22" s="4">
        <v>4.2383445524806782E-3</v>
      </c>
      <c r="I22" s="3">
        <v>252</v>
      </c>
      <c r="J22" s="4">
        <v>7.5887614057277078E-3</v>
      </c>
      <c r="K22" s="10">
        <v>8.0999999999999996E-3</v>
      </c>
      <c r="L22" s="116">
        <v>7318.8845999999994</v>
      </c>
      <c r="N22" s="6"/>
      <c r="O22" s="6"/>
    </row>
    <row r="23" spans="1:15">
      <c r="A23" s="6" t="s">
        <v>97</v>
      </c>
      <c r="B23" s="7" t="s">
        <v>98</v>
      </c>
      <c r="C23" s="25">
        <v>17</v>
      </c>
      <c r="D23" s="25">
        <v>25</v>
      </c>
      <c r="E23" s="23">
        <v>42</v>
      </c>
      <c r="F23" s="4">
        <v>4.5161290322580649E-3</v>
      </c>
      <c r="G23" s="3">
        <v>7</v>
      </c>
      <c r="H23" s="4">
        <v>1.7452006980802793E-3</v>
      </c>
      <c r="I23" s="3">
        <v>34</v>
      </c>
      <c r="J23" s="4">
        <v>1.0238805071219924E-3</v>
      </c>
      <c r="K23" s="10">
        <v>2.3999999999999998E-3</v>
      </c>
      <c r="L23" s="116">
        <v>2168.5583999999999</v>
      </c>
      <c r="N23" s="6"/>
      <c r="O23" s="6"/>
    </row>
    <row r="24" spans="1:15">
      <c r="A24" s="6" t="s">
        <v>99</v>
      </c>
      <c r="B24" s="7" t="s">
        <v>100</v>
      </c>
      <c r="C24" s="25">
        <v>43</v>
      </c>
      <c r="D24" s="25">
        <v>14</v>
      </c>
      <c r="E24" s="23">
        <v>57</v>
      </c>
      <c r="F24" s="4">
        <v>6.1290322580645163E-3</v>
      </c>
      <c r="G24" s="3">
        <v>30</v>
      </c>
      <c r="H24" s="4">
        <v>7.4794315632011965E-3</v>
      </c>
      <c r="I24" s="3">
        <v>79</v>
      </c>
      <c r="J24" s="4">
        <v>2.3790164724305117E-3</v>
      </c>
      <c r="K24" s="10">
        <v>5.3E-3</v>
      </c>
      <c r="L24" s="116">
        <v>4788.8998000000001</v>
      </c>
      <c r="N24" s="6"/>
      <c r="O24" s="6"/>
    </row>
    <row r="25" spans="1:15">
      <c r="A25" s="6" t="s">
        <v>101</v>
      </c>
      <c r="B25" s="7" t="s">
        <v>102</v>
      </c>
      <c r="E25" s="23">
        <v>0</v>
      </c>
      <c r="F25" s="4">
        <v>0</v>
      </c>
      <c r="H25" s="4">
        <v>0</v>
      </c>
      <c r="I25" s="3">
        <v>16</v>
      </c>
      <c r="J25" s="4">
        <v>4.8182612099858461E-4</v>
      </c>
      <c r="K25" s="10">
        <v>2.0000000000000001E-4</v>
      </c>
      <c r="L25" s="116">
        <v>180.7132</v>
      </c>
      <c r="N25" s="6"/>
      <c r="O25" s="6"/>
    </row>
    <row r="26" spans="1:15">
      <c r="A26" s="6" t="s">
        <v>103</v>
      </c>
      <c r="B26" s="7" t="s">
        <v>104</v>
      </c>
      <c r="C26" s="25">
        <v>31</v>
      </c>
      <c r="D26" s="25">
        <v>183</v>
      </c>
      <c r="E26" s="23">
        <v>214</v>
      </c>
      <c r="F26" s="4">
        <v>2.3010752688172043E-2</v>
      </c>
      <c r="G26" s="3">
        <v>15</v>
      </c>
      <c r="H26" s="4">
        <v>3.7397157816005983E-3</v>
      </c>
      <c r="I26" s="3">
        <v>118</v>
      </c>
      <c r="J26" s="4">
        <v>3.5534676423645615E-3</v>
      </c>
      <c r="K26" s="10">
        <v>1.01E-2</v>
      </c>
      <c r="L26" s="116">
        <v>9126.016599999999</v>
      </c>
      <c r="N26" s="6"/>
      <c r="O26" s="6"/>
    </row>
    <row r="27" spans="1:15">
      <c r="A27" s="6" t="s">
        <v>105</v>
      </c>
      <c r="B27" s="7" t="s">
        <v>106</v>
      </c>
      <c r="E27" s="23">
        <v>0</v>
      </c>
      <c r="F27" s="4">
        <v>0</v>
      </c>
      <c r="H27" s="4">
        <v>0</v>
      </c>
      <c r="I27" s="3">
        <v>3</v>
      </c>
      <c r="J27" s="4">
        <v>9.0342397687234621E-5</v>
      </c>
      <c r="K27" s="10">
        <v>0</v>
      </c>
      <c r="L27" s="116">
        <v>0</v>
      </c>
      <c r="N27" s="6"/>
      <c r="O27" s="6"/>
    </row>
    <row r="28" spans="1:15">
      <c r="A28" s="6" t="s">
        <v>107</v>
      </c>
      <c r="B28" s="7" t="s">
        <v>108</v>
      </c>
      <c r="C28" s="25">
        <v>68</v>
      </c>
      <c r="D28" s="25">
        <v>35</v>
      </c>
      <c r="E28" s="23">
        <v>103</v>
      </c>
      <c r="F28" s="4">
        <v>1.1075268817204302E-2</v>
      </c>
      <c r="G28" s="3">
        <v>47</v>
      </c>
      <c r="H28" s="4">
        <v>1.1717776115681875E-2</v>
      </c>
      <c r="I28" s="3">
        <v>1150</v>
      </c>
      <c r="J28" s="4">
        <v>3.4631252446773272E-2</v>
      </c>
      <c r="K28" s="10">
        <v>1.9099999999999999E-2</v>
      </c>
      <c r="L28" s="116">
        <v>17258.1106</v>
      </c>
      <c r="N28" s="6"/>
      <c r="O28" s="6"/>
    </row>
    <row r="29" spans="1:15">
      <c r="A29" s="6" t="s">
        <v>590</v>
      </c>
      <c r="B29" s="7" t="s">
        <v>591</v>
      </c>
      <c r="E29" s="23"/>
      <c r="F29" s="4">
        <v>0</v>
      </c>
      <c r="H29" s="4">
        <v>0</v>
      </c>
      <c r="I29" s="3">
        <v>3</v>
      </c>
      <c r="J29" s="4">
        <v>9.0342397687234621E-5</v>
      </c>
      <c r="K29" s="10">
        <v>0</v>
      </c>
      <c r="L29" s="116">
        <v>0</v>
      </c>
      <c r="N29" s="6"/>
      <c r="O29" s="6"/>
    </row>
    <row r="30" spans="1:15">
      <c r="A30" s="6" t="s">
        <v>594</v>
      </c>
      <c r="B30" s="7" t="s">
        <v>595</v>
      </c>
      <c r="E30" s="23"/>
      <c r="F30" s="4">
        <v>0</v>
      </c>
      <c r="G30" s="3">
        <v>10</v>
      </c>
      <c r="H30" s="4">
        <v>2.4931438544003987E-3</v>
      </c>
      <c r="I30" s="3">
        <v>10</v>
      </c>
      <c r="J30" s="4">
        <v>3.0114132562411539E-4</v>
      </c>
      <c r="K30" s="10">
        <v>8.9999999999999998E-4</v>
      </c>
      <c r="L30" s="116">
        <v>813.20939999999996</v>
      </c>
      <c r="N30" s="6"/>
      <c r="O30" s="6"/>
    </row>
    <row r="31" spans="1:15">
      <c r="A31" s="6" t="s">
        <v>568</v>
      </c>
      <c r="B31" s="7" t="s">
        <v>569</v>
      </c>
      <c r="C31" s="25">
        <v>36</v>
      </c>
      <c r="D31" s="25">
        <v>1</v>
      </c>
      <c r="E31" s="23">
        <v>37</v>
      </c>
      <c r="F31" s="4">
        <v>3.9784946236559142E-3</v>
      </c>
      <c r="H31" s="4">
        <v>0</v>
      </c>
      <c r="I31" s="3">
        <v>23</v>
      </c>
      <c r="J31" s="4">
        <v>6.9262504893546537E-4</v>
      </c>
      <c r="K31" s="10">
        <v>1.6000000000000001E-3</v>
      </c>
      <c r="L31" s="116">
        <v>1445.7056</v>
      </c>
      <c r="N31" s="6"/>
      <c r="O31" s="6"/>
    </row>
    <row r="32" spans="1:15">
      <c r="A32" s="29" t="s">
        <v>585</v>
      </c>
      <c r="B32" s="13" t="s">
        <v>586</v>
      </c>
      <c r="C32" s="25">
        <v>4</v>
      </c>
      <c r="E32" s="23">
        <v>4</v>
      </c>
      <c r="F32" s="4">
        <v>4.3010752688172043E-4</v>
      </c>
      <c r="H32" s="4">
        <v>0</v>
      </c>
      <c r="J32" s="4">
        <v>0</v>
      </c>
      <c r="K32" s="10">
        <v>1E-4</v>
      </c>
      <c r="L32" s="116">
        <v>90.3566</v>
      </c>
      <c r="N32" s="6"/>
      <c r="O32" s="6"/>
    </row>
    <row r="33" spans="1:15">
      <c r="A33" s="6" t="s">
        <v>540</v>
      </c>
      <c r="B33" s="7" t="s">
        <v>541</v>
      </c>
      <c r="E33" s="23">
        <v>0</v>
      </c>
      <c r="F33" s="4">
        <v>0</v>
      </c>
      <c r="H33" s="4">
        <v>0</v>
      </c>
      <c r="I33" s="3">
        <v>13</v>
      </c>
      <c r="J33" s="4">
        <v>3.9148372331135003E-4</v>
      </c>
      <c r="K33" s="10">
        <v>1E-4</v>
      </c>
      <c r="L33" s="116">
        <v>90.3566</v>
      </c>
      <c r="N33" s="6"/>
      <c r="O33" s="6"/>
    </row>
    <row r="34" spans="1:15">
      <c r="A34" s="6" t="s">
        <v>109</v>
      </c>
      <c r="B34" s="7" t="s">
        <v>110</v>
      </c>
      <c r="C34" s="25">
        <v>92</v>
      </c>
      <c r="D34" s="25">
        <v>72</v>
      </c>
      <c r="E34" s="23">
        <v>164</v>
      </c>
      <c r="F34" s="4">
        <v>1.7634408602150538E-2</v>
      </c>
      <c r="G34" s="3">
        <v>32</v>
      </c>
      <c r="H34" s="4">
        <v>7.9780603340812769E-3</v>
      </c>
      <c r="I34" s="3">
        <v>253</v>
      </c>
      <c r="J34" s="4">
        <v>7.6188755382901197E-3</v>
      </c>
      <c r="K34" s="10">
        <v>1.11E-2</v>
      </c>
      <c r="L34" s="116">
        <v>10029.5826</v>
      </c>
      <c r="N34" s="6"/>
      <c r="O34" s="6"/>
    </row>
    <row r="35" spans="1:15">
      <c r="A35" s="6" t="s">
        <v>111</v>
      </c>
      <c r="B35" s="7" t="s">
        <v>112</v>
      </c>
      <c r="C35" s="25">
        <v>63</v>
      </c>
      <c r="D35" s="25">
        <v>57</v>
      </c>
      <c r="E35" s="23">
        <v>120</v>
      </c>
      <c r="F35" s="4">
        <v>1.2903225806451613E-2</v>
      </c>
      <c r="G35" s="3">
        <v>6</v>
      </c>
      <c r="H35" s="4">
        <v>1.4958863126402393E-3</v>
      </c>
      <c r="I35" s="3">
        <v>20</v>
      </c>
      <c r="J35" s="4">
        <v>6.0228265124823079E-4</v>
      </c>
      <c r="K35" s="10">
        <v>5.0000000000000001E-3</v>
      </c>
      <c r="L35" s="116">
        <v>4517.83</v>
      </c>
      <c r="N35" s="6"/>
      <c r="O35" s="6"/>
    </row>
    <row r="36" spans="1:15">
      <c r="A36" s="6" t="s">
        <v>113</v>
      </c>
      <c r="B36" s="7" t="s">
        <v>114</v>
      </c>
      <c r="E36" s="23">
        <v>0</v>
      </c>
      <c r="F36" s="4">
        <v>0</v>
      </c>
      <c r="G36" s="3">
        <v>25</v>
      </c>
      <c r="H36" s="4">
        <v>6.232859636000997E-3</v>
      </c>
      <c r="I36" s="3">
        <v>66</v>
      </c>
      <c r="J36" s="4">
        <v>1.9875327491191614E-3</v>
      </c>
      <c r="K36" s="10">
        <v>2.7000000000000001E-3</v>
      </c>
      <c r="L36" s="116">
        <v>2439.6282000000001</v>
      </c>
      <c r="N36" s="6"/>
      <c r="O36" s="6"/>
    </row>
    <row r="37" spans="1:15">
      <c r="A37" s="6" t="s">
        <v>115</v>
      </c>
      <c r="B37" s="7" t="s">
        <v>116</v>
      </c>
      <c r="C37" s="25">
        <v>7</v>
      </c>
      <c r="D37" s="25">
        <v>14</v>
      </c>
      <c r="E37" s="23">
        <v>21</v>
      </c>
      <c r="F37" s="4">
        <v>2.2580645161290325E-3</v>
      </c>
      <c r="G37" s="3">
        <v>1</v>
      </c>
      <c r="H37" s="4">
        <v>2.493143854400399E-4</v>
      </c>
      <c r="I37" s="3">
        <v>111</v>
      </c>
      <c r="J37" s="4">
        <v>3.3426687144276811E-3</v>
      </c>
      <c r="K37" s="10">
        <v>2E-3</v>
      </c>
      <c r="L37" s="116">
        <v>1807.1320000000001</v>
      </c>
      <c r="N37" s="6"/>
      <c r="O37" s="6"/>
    </row>
    <row r="38" spans="1:15">
      <c r="A38" s="6" t="s">
        <v>117</v>
      </c>
      <c r="B38" s="7" t="s">
        <v>118</v>
      </c>
      <c r="E38" s="23">
        <v>0</v>
      </c>
      <c r="F38" s="4">
        <v>0</v>
      </c>
      <c r="H38" s="4">
        <v>0</v>
      </c>
      <c r="I38" s="3">
        <v>13</v>
      </c>
      <c r="J38" s="4">
        <v>3.9148372331135003E-4</v>
      </c>
      <c r="K38" s="10">
        <v>1E-4</v>
      </c>
      <c r="L38" s="116">
        <v>90.3566</v>
      </c>
      <c r="N38" s="6"/>
      <c r="O38" s="6"/>
    </row>
    <row r="39" spans="1:15">
      <c r="A39" s="6" t="s">
        <v>474</v>
      </c>
      <c r="B39" s="7" t="s">
        <v>475</v>
      </c>
      <c r="E39" s="23">
        <v>0</v>
      </c>
      <c r="F39" s="4">
        <v>0</v>
      </c>
      <c r="H39" s="4">
        <v>0</v>
      </c>
      <c r="I39" s="3">
        <v>31</v>
      </c>
      <c r="J39" s="4">
        <v>9.3353810943475773E-4</v>
      </c>
      <c r="K39" s="10">
        <v>2.9999999999999997E-4</v>
      </c>
      <c r="L39" s="116">
        <v>271.06979999999999</v>
      </c>
      <c r="N39" s="6"/>
      <c r="O39" s="6"/>
    </row>
    <row r="40" spans="1:15">
      <c r="A40" s="6" t="s">
        <v>490</v>
      </c>
      <c r="B40" s="7" t="s">
        <v>491</v>
      </c>
      <c r="C40" s="25">
        <v>4</v>
      </c>
      <c r="E40" s="23">
        <v>4</v>
      </c>
      <c r="F40" s="4">
        <v>4.3010752688172043E-4</v>
      </c>
      <c r="G40" s="3">
        <v>8</v>
      </c>
      <c r="H40" s="4">
        <v>1.9945150835203192E-3</v>
      </c>
      <c r="I40" s="3">
        <v>25</v>
      </c>
      <c r="J40" s="4">
        <v>7.5285331406028846E-4</v>
      </c>
      <c r="K40" s="10">
        <v>1.1000000000000001E-3</v>
      </c>
      <c r="L40" s="116">
        <v>993.9226000000001</v>
      </c>
      <c r="N40" s="6"/>
      <c r="O40" s="6"/>
    </row>
    <row r="41" spans="1:15">
      <c r="A41" s="6" t="s">
        <v>119</v>
      </c>
      <c r="B41" s="7" t="s">
        <v>120</v>
      </c>
      <c r="C41" s="25">
        <v>5</v>
      </c>
      <c r="D41" s="25">
        <v>1</v>
      </c>
      <c r="E41" s="23">
        <v>6</v>
      </c>
      <c r="F41" s="4">
        <v>6.4516129032258064E-4</v>
      </c>
      <c r="G41" s="3">
        <v>3</v>
      </c>
      <c r="H41" s="4">
        <v>7.4794315632011965E-4</v>
      </c>
      <c r="I41" s="3">
        <v>7</v>
      </c>
      <c r="J41" s="4">
        <v>2.1079892793688079E-4</v>
      </c>
      <c r="K41" s="10">
        <v>5.0000000000000001E-4</v>
      </c>
      <c r="L41" s="116">
        <v>451.78300000000002</v>
      </c>
      <c r="N41" s="6"/>
      <c r="O41" s="6"/>
    </row>
    <row r="42" spans="1:15">
      <c r="A42" s="6" t="s">
        <v>462</v>
      </c>
      <c r="B42" s="7" t="s">
        <v>463</v>
      </c>
      <c r="E42" s="23">
        <v>0</v>
      </c>
      <c r="F42" s="4">
        <v>0</v>
      </c>
      <c r="G42" s="3">
        <v>2</v>
      </c>
      <c r="H42" s="4">
        <v>4.9862877088007981E-4</v>
      </c>
      <c r="I42" s="3">
        <v>9</v>
      </c>
      <c r="J42" s="4">
        <v>2.7102719306170385E-4</v>
      </c>
      <c r="K42" s="10">
        <v>2.9999999999999997E-4</v>
      </c>
      <c r="L42" s="116">
        <v>271.06979999999999</v>
      </c>
      <c r="N42" s="6"/>
      <c r="O42" s="6"/>
    </row>
    <row r="43" spans="1:15">
      <c r="A43" s="6" t="s">
        <v>121</v>
      </c>
      <c r="B43" s="7" t="s">
        <v>122</v>
      </c>
      <c r="C43" s="25">
        <v>82</v>
      </c>
      <c r="D43" s="25">
        <v>69</v>
      </c>
      <c r="E43" s="23">
        <v>151</v>
      </c>
      <c r="F43" s="4">
        <v>1.6236559139784945E-2</v>
      </c>
      <c r="G43" s="3">
        <v>18</v>
      </c>
      <c r="H43" s="4">
        <v>4.4876589379207179E-3</v>
      </c>
      <c r="I43" s="3">
        <v>263</v>
      </c>
      <c r="J43" s="4">
        <v>7.9200168639142355E-3</v>
      </c>
      <c r="K43" s="10">
        <v>9.4999999999999998E-3</v>
      </c>
      <c r="L43" s="116">
        <v>8583.8770000000004</v>
      </c>
      <c r="N43" s="6"/>
      <c r="O43" s="6"/>
    </row>
    <row r="44" spans="1:15">
      <c r="A44" s="6" t="s">
        <v>123</v>
      </c>
      <c r="B44" s="7" t="s">
        <v>124</v>
      </c>
      <c r="E44" s="23">
        <v>0</v>
      </c>
      <c r="F44" s="4">
        <v>0</v>
      </c>
      <c r="H44" s="4">
        <v>0</v>
      </c>
      <c r="I44" s="3">
        <v>9</v>
      </c>
      <c r="J44" s="4">
        <v>2.7102719306170385E-4</v>
      </c>
      <c r="K44" s="10">
        <v>1E-4</v>
      </c>
      <c r="L44" s="116">
        <v>90.3566</v>
      </c>
      <c r="N44" s="6"/>
      <c r="O44" s="6"/>
    </row>
    <row r="45" spans="1:15">
      <c r="A45" s="32" t="s">
        <v>125</v>
      </c>
      <c r="B45" s="31"/>
      <c r="C45" s="30">
        <v>877</v>
      </c>
      <c r="D45" s="30">
        <v>722</v>
      </c>
      <c r="E45" s="30">
        <v>1599</v>
      </c>
      <c r="F45" s="130">
        <v>0.17193548387096774</v>
      </c>
      <c r="G45" s="30">
        <v>389</v>
      </c>
      <c r="H45" s="130">
        <v>9.6983295936175523E-2</v>
      </c>
      <c r="I45" s="30">
        <v>3472</v>
      </c>
      <c r="J45" s="130">
        <v>0.10455626825669286</v>
      </c>
      <c r="K45" s="130">
        <v>0.1244</v>
      </c>
      <c r="L45" s="132">
        <v>112403.61040000001</v>
      </c>
      <c r="N45" s="6"/>
      <c r="O45" s="6"/>
    </row>
  </sheetData>
  <pageMargins left="0.37" right="0.75" top="0.41" bottom="0.39" header="0.31" footer="0.21"/>
  <pageSetup scale="73" fitToHeight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O51"/>
  <sheetViews>
    <sheetView zoomScale="90" zoomScaleNormal="90" workbookViewId="0">
      <pane xSplit="1" ySplit="4" topLeftCell="B30" activePane="bottomRight" state="frozen"/>
      <selection activeCell="E41" sqref="E41"/>
      <selection pane="topRight" activeCell="E41" sqref="E41"/>
      <selection pane="bottomLeft" activeCell="E41" sqref="E41"/>
      <selection pane="bottomRight" activeCell="A2" sqref="A2"/>
    </sheetView>
  </sheetViews>
  <sheetFormatPr defaultColWidth="8.88671875" defaultRowHeight="13.2"/>
  <cols>
    <col min="1" max="1" width="49.33203125" style="6" bestFit="1" customWidth="1"/>
    <col min="2" max="2" width="19.109375" style="7" customWidth="1"/>
    <col min="3" max="3" width="6" style="25" customWidth="1"/>
    <col min="4" max="4" width="5.88671875" style="25" customWidth="1"/>
    <col min="5" max="5" width="9.109375" style="22" customWidth="1"/>
    <col min="6" max="6" width="9.109375" style="4" customWidth="1"/>
    <col min="7" max="7" width="17.44140625" style="3" bestFit="1" customWidth="1"/>
    <col min="8" max="8" width="9.109375" style="4" customWidth="1"/>
    <col min="9" max="9" width="9.109375" style="3" customWidth="1"/>
    <col min="10" max="10" width="9.109375" style="4" customWidth="1"/>
    <col min="11" max="11" width="9.109375" style="1" customWidth="1"/>
    <col min="12" max="12" width="16.5546875" style="1" customWidth="1"/>
    <col min="13" max="13" width="4.109375" style="6" customWidth="1"/>
    <col min="14" max="14" width="23.109375" style="35" customWidth="1"/>
    <col min="15" max="15" width="17.6640625" style="35" customWidth="1"/>
    <col min="16" max="16384" width="8.88671875" style="6"/>
  </cols>
  <sheetData>
    <row r="1" spans="1:15">
      <c r="A1" s="1" t="s">
        <v>0</v>
      </c>
      <c r="B1" s="2"/>
      <c r="C1" s="24"/>
      <c r="D1" s="24"/>
      <c r="K1" s="72"/>
      <c r="L1" s="73"/>
      <c r="M1" s="73"/>
    </row>
    <row r="2" spans="1:15" ht="13.8" thickBot="1">
      <c r="A2" s="1" t="s">
        <v>624</v>
      </c>
      <c r="B2" s="2"/>
      <c r="C2" s="24"/>
      <c r="D2" s="24"/>
      <c r="K2" s="72"/>
      <c r="L2" s="73"/>
      <c r="M2" s="73"/>
    </row>
    <row r="3" spans="1:15" ht="26.4">
      <c r="A3" s="3" t="s">
        <v>589</v>
      </c>
      <c r="K3" s="74"/>
      <c r="L3" s="83" t="s">
        <v>605</v>
      </c>
      <c r="M3" s="75"/>
      <c r="N3" s="34" t="s">
        <v>1</v>
      </c>
    </row>
    <row r="4" spans="1:15" s="35" customFormat="1" ht="27" thickBot="1">
      <c r="A4" s="76" t="s">
        <v>3</v>
      </c>
      <c r="B4" s="77" t="s">
        <v>4</v>
      </c>
      <c r="C4" s="78" t="s">
        <v>561</v>
      </c>
      <c r="D4" s="78" t="s">
        <v>562</v>
      </c>
      <c r="E4" s="79" t="s">
        <v>606</v>
      </c>
      <c r="F4" s="80" t="s">
        <v>607</v>
      </c>
      <c r="G4" s="81" t="s">
        <v>608</v>
      </c>
      <c r="H4" s="80" t="s">
        <v>609</v>
      </c>
      <c r="I4" s="81" t="s">
        <v>610</v>
      </c>
      <c r="J4" s="80" t="s">
        <v>607</v>
      </c>
      <c r="K4" s="82" t="s">
        <v>611</v>
      </c>
      <c r="L4" s="115">
        <f>'FY15 Summary'!J3</f>
        <v>903566</v>
      </c>
      <c r="N4" s="122" t="s">
        <v>621</v>
      </c>
      <c r="O4" s="123" t="s">
        <v>622</v>
      </c>
    </row>
    <row r="5" spans="1:15">
      <c r="A5" s="1" t="s">
        <v>126</v>
      </c>
      <c r="B5" s="2"/>
      <c r="C5" s="24"/>
      <c r="D5" s="24"/>
      <c r="L5" s="116"/>
      <c r="N5" s="6"/>
      <c r="O5" s="6"/>
    </row>
    <row r="6" spans="1:15">
      <c r="A6" s="3" t="s">
        <v>127</v>
      </c>
      <c r="B6" s="13" t="s">
        <v>128</v>
      </c>
      <c r="C6" s="26"/>
      <c r="D6" s="26"/>
      <c r="E6" s="23">
        <v>0</v>
      </c>
      <c r="F6" s="4">
        <v>0</v>
      </c>
      <c r="H6" s="4">
        <v>0</v>
      </c>
      <c r="I6" s="3">
        <v>326</v>
      </c>
      <c r="J6" s="4">
        <v>9.8172072153461624E-3</v>
      </c>
      <c r="K6" s="10">
        <v>3.3E-3</v>
      </c>
      <c r="L6" s="116">
        <v>2981.7678000000001</v>
      </c>
      <c r="N6" s="6"/>
      <c r="O6" s="6"/>
    </row>
    <row r="7" spans="1:15">
      <c r="A7" s="3" t="s">
        <v>498</v>
      </c>
      <c r="B7" s="13" t="s">
        <v>499</v>
      </c>
      <c r="C7" s="26"/>
      <c r="D7" s="26">
        <v>1</v>
      </c>
      <c r="E7" s="23">
        <v>1</v>
      </c>
      <c r="F7" s="4">
        <v>1.0752688172043011E-4</v>
      </c>
      <c r="H7" s="4">
        <v>0</v>
      </c>
      <c r="J7" s="4">
        <v>0</v>
      </c>
      <c r="K7" s="10">
        <v>0</v>
      </c>
      <c r="L7" s="116">
        <v>0</v>
      </c>
      <c r="N7" s="6"/>
      <c r="O7" s="6"/>
    </row>
    <row r="8" spans="1:15">
      <c r="A8" s="3" t="s">
        <v>129</v>
      </c>
      <c r="B8" s="13" t="s">
        <v>130</v>
      </c>
      <c r="C8" s="26"/>
      <c r="D8" s="26"/>
      <c r="E8" s="23">
        <v>0</v>
      </c>
      <c r="F8" s="4">
        <v>0</v>
      </c>
      <c r="H8" s="4">
        <v>0</v>
      </c>
      <c r="I8" s="3">
        <v>20</v>
      </c>
      <c r="J8" s="4">
        <v>6.0228265124823079E-4</v>
      </c>
      <c r="K8" s="10">
        <v>2.0000000000000001E-4</v>
      </c>
      <c r="L8" s="116">
        <v>180.7132</v>
      </c>
      <c r="N8" s="6"/>
      <c r="O8" s="6"/>
    </row>
    <row r="9" spans="1:15">
      <c r="A9" s="3" t="s">
        <v>131</v>
      </c>
      <c r="B9" s="13" t="s">
        <v>132</v>
      </c>
      <c r="C9" s="26"/>
      <c r="D9" s="26"/>
      <c r="E9" s="23">
        <v>0</v>
      </c>
      <c r="F9" s="4">
        <v>0</v>
      </c>
      <c r="G9" s="3">
        <v>25</v>
      </c>
      <c r="H9" s="4">
        <v>6.232859636000997E-3</v>
      </c>
      <c r="I9" s="3">
        <v>336</v>
      </c>
      <c r="J9" s="4">
        <v>1.0118348540970276E-2</v>
      </c>
      <c r="K9" s="10">
        <v>5.4999999999999997E-3</v>
      </c>
      <c r="L9" s="116">
        <v>4969.6129999999994</v>
      </c>
      <c r="N9" s="6"/>
      <c r="O9" s="6"/>
    </row>
    <row r="10" spans="1:15">
      <c r="A10" s="3" t="s">
        <v>604</v>
      </c>
      <c r="B10" s="13" t="s">
        <v>603</v>
      </c>
      <c r="C10" s="26">
        <v>9</v>
      </c>
      <c r="D10" s="26">
        <v>5</v>
      </c>
      <c r="E10" s="23">
        <v>14</v>
      </c>
      <c r="F10" s="4">
        <v>1.5053763440860215E-3</v>
      </c>
      <c r="G10" s="3">
        <v>48</v>
      </c>
      <c r="H10" s="4">
        <v>1.1967090501121914E-2</v>
      </c>
      <c r="I10" s="3">
        <v>299</v>
      </c>
      <c r="J10" s="4">
        <v>9.0041256361610509E-3</v>
      </c>
      <c r="K10" s="10">
        <v>7.4999999999999997E-3</v>
      </c>
      <c r="L10" s="116">
        <v>6776.7449999999999</v>
      </c>
      <c r="N10" s="6"/>
      <c r="O10" s="6"/>
    </row>
    <row r="11" spans="1:15">
      <c r="A11" s="3" t="s">
        <v>133</v>
      </c>
      <c r="B11" s="13" t="s">
        <v>134</v>
      </c>
      <c r="C11" s="26">
        <v>41</v>
      </c>
      <c r="D11" s="26">
        <v>4</v>
      </c>
      <c r="E11" s="23">
        <v>45</v>
      </c>
      <c r="F11" s="4">
        <v>4.8387096774193551E-3</v>
      </c>
      <c r="G11" s="3">
        <v>41</v>
      </c>
      <c r="H11" s="4">
        <v>1.0221889803041636E-2</v>
      </c>
      <c r="I11" s="3">
        <v>170</v>
      </c>
      <c r="J11" s="4">
        <v>5.1194025356099621E-3</v>
      </c>
      <c r="K11" s="10">
        <v>6.7000000000000002E-3</v>
      </c>
      <c r="L11" s="116">
        <v>6053.8922000000002</v>
      </c>
      <c r="N11" s="6"/>
      <c r="O11" s="6"/>
    </row>
    <row r="12" spans="1:15">
      <c r="A12" s="3" t="s">
        <v>135</v>
      </c>
      <c r="B12" s="13" t="s">
        <v>136</v>
      </c>
      <c r="C12" s="26"/>
      <c r="D12" s="26"/>
      <c r="E12" s="23">
        <v>0</v>
      </c>
      <c r="F12" s="4">
        <v>0</v>
      </c>
      <c r="H12" s="4">
        <v>0</v>
      </c>
      <c r="I12" s="3">
        <v>20</v>
      </c>
      <c r="J12" s="4">
        <v>6.0228265124823079E-4</v>
      </c>
      <c r="K12" s="10">
        <v>2.0000000000000001E-4</v>
      </c>
      <c r="L12" s="116">
        <v>180.7132</v>
      </c>
      <c r="N12" s="6"/>
      <c r="O12" s="6"/>
    </row>
    <row r="13" spans="1:15">
      <c r="A13" s="3" t="s">
        <v>137</v>
      </c>
      <c r="B13" s="13" t="s">
        <v>602</v>
      </c>
      <c r="C13" s="26">
        <v>2</v>
      </c>
      <c r="D13" s="26">
        <v>3</v>
      </c>
      <c r="E13" s="23">
        <v>5</v>
      </c>
      <c r="F13" s="4">
        <v>5.3763440860215054E-4</v>
      </c>
      <c r="G13" s="3">
        <v>2</v>
      </c>
      <c r="H13" s="4">
        <v>4.9862877088007981E-4</v>
      </c>
      <c r="I13" s="3">
        <v>47</v>
      </c>
      <c r="J13" s="4">
        <v>1.4153642304333424E-3</v>
      </c>
      <c r="K13" s="10">
        <v>8.0000000000000004E-4</v>
      </c>
      <c r="L13" s="116">
        <v>722.8528</v>
      </c>
      <c r="N13" s="6"/>
      <c r="O13" s="6"/>
    </row>
    <row r="14" spans="1:15">
      <c r="A14" s="3" t="s">
        <v>138</v>
      </c>
      <c r="B14" s="13" t="s">
        <v>139</v>
      </c>
      <c r="C14" s="26">
        <v>3</v>
      </c>
      <c r="D14" s="26">
        <v>6</v>
      </c>
      <c r="E14" s="23">
        <v>9</v>
      </c>
      <c r="F14" s="4">
        <v>9.6774193548387097E-4</v>
      </c>
      <c r="G14" s="3">
        <v>44</v>
      </c>
      <c r="H14" s="4">
        <v>1.0969832959361756E-2</v>
      </c>
      <c r="I14" s="3">
        <v>390</v>
      </c>
      <c r="J14" s="4">
        <v>1.1744511699340501E-2</v>
      </c>
      <c r="K14" s="10">
        <v>7.9000000000000008E-3</v>
      </c>
      <c r="L14" s="116">
        <v>7138.1714000000011</v>
      </c>
      <c r="N14" s="6"/>
      <c r="O14" s="6"/>
    </row>
    <row r="15" spans="1:15">
      <c r="A15" s="3" t="s">
        <v>140</v>
      </c>
      <c r="B15" s="13" t="s">
        <v>141</v>
      </c>
      <c r="C15" s="26">
        <v>4</v>
      </c>
      <c r="D15" s="26">
        <v>1</v>
      </c>
      <c r="E15" s="23">
        <v>5</v>
      </c>
      <c r="F15" s="4">
        <v>5.3763440860215054E-4</v>
      </c>
      <c r="G15" s="3">
        <v>1</v>
      </c>
      <c r="H15" s="4">
        <v>2.493143854400399E-4</v>
      </c>
      <c r="I15" s="3">
        <v>110</v>
      </c>
      <c r="J15" s="4">
        <v>3.3125545818652692E-3</v>
      </c>
      <c r="K15" s="10">
        <v>1.4E-3</v>
      </c>
      <c r="L15" s="116">
        <v>1264.9924000000001</v>
      </c>
      <c r="N15" s="6"/>
      <c r="O15" s="6"/>
    </row>
    <row r="16" spans="1:15">
      <c r="A16" s="3" t="s">
        <v>142</v>
      </c>
      <c r="B16" s="13" t="s">
        <v>143</v>
      </c>
      <c r="C16" s="26"/>
      <c r="D16" s="26"/>
      <c r="E16" s="23">
        <v>0</v>
      </c>
      <c r="F16" s="4">
        <v>0</v>
      </c>
      <c r="G16" s="3">
        <v>2</v>
      </c>
      <c r="H16" s="4">
        <v>4.9862877088007981E-4</v>
      </c>
      <c r="I16" s="3">
        <v>336</v>
      </c>
      <c r="J16" s="4">
        <v>1.0118348540970276E-2</v>
      </c>
      <c r="K16" s="10">
        <v>3.5000000000000001E-3</v>
      </c>
      <c r="L16" s="116">
        <v>3162.4810000000002</v>
      </c>
      <c r="N16" s="6"/>
      <c r="O16" s="6"/>
    </row>
    <row r="17" spans="1:15">
      <c r="A17" s="3" t="s">
        <v>501</v>
      </c>
      <c r="B17" s="13" t="s">
        <v>502</v>
      </c>
      <c r="C17" s="26"/>
      <c r="D17" s="26"/>
      <c r="E17" s="23">
        <v>0</v>
      </c>
      <c r="F17" s="4">
        <v>0</v>
      </c>
      <c r="H17" s="4">
        <v>0</v>
      </c>
      <c r="I17" s="3">
        <v>11</v>
      </c>
      <c r="J17" s="4">
        <v>3.3125545818652694E-4</v>
      </c>
      <c r="K17" s="10">
        <v>1E-4</v>
      </c>
      <c r="L17" s="116">
        <v>90.3566</v>
      </c>
      <c r="N17" s="6"/>
      <c r="O17" s="6"/>
    </row>
    <row r="18" spans="1:15" ht="12" customHeight="1">
      <c r="A18" s="3" t="s">
        <v>44</v>
      </c>
      <c r="B18" s="13" t="s">
        <v>144</v>
      </c>
      <c r="C18" s="26"/>
      <c r="D18" s="26"/>
      <c r="E18" s="23">
        <v>0</v>
      </c>
      <c r="F18" s="4">
        <v>0</v>
      </c>
      <c r="G18" s="3">
        <v>5</v>
      </c>
      <c r="H18" s="4">
        <v>1.2465719272001994E-3</v>
      </c>
      <c r="I18" s="3">
        <v>115</v>
      </c>
      <c r="J18" s="4">
        <v>3.4631252446773271E-3</v>
      </c>
      <c r="K18" s="10">
        <v>1.6000000000000001E-3</v>
      </c>
      <c r="L18" s="116">
        <v>1445.7056</v>
      </c>
      <c r="N18" s="6"/>
      <c r="O18" s="6"/>
    </row>
    <row r="19" spans="1:15" ht="12" customHeight="1">
      <c r="A19" s="3" t="s">
        <v>145</v>
      </c>
      <c r="B19" s="13" t="s">
        <v>146</v>
      </c>
      <c r="C19" s="26"/>
      <c r="D19" s="26"/>
      <c r="E19" s="23">
        <v>0</v>
      </c>
      <c r="F19" s="4">
        <v>0</v>
      </c>
      <c r="G19" s="15"/>
      <c r="H19" s="4">
        <v>0</v>
      </c>
      <c r="I19" s="3">
        <v>4</v>
      </c>
      <c r="J19" s="4">
        <v>1.2045653024964615E-4</v>
      </c>
      <c r="K19" s="10">
        <v>0</v>
      </c>
      <c r="L19" s="116">
        <v>0</v>
      </c>
      <c r="N19" s="6"/>
      <c r="O19" s="6"/>
    </row>
    <row r="20" spans="1:15" ht="12" customHeight="1">
      <c r="A20" s="3" t="s">
        <v>147</v>
      </c>
      <c r="B20" s="13" t="s">
        <v>148</v>
      </c>
      <c r="C20" s="26"/>
      <c r="D20" s="26"/>
      <c r="E20" s="23">
        <v>0</v>
      </c>
      <c r="F20" s="4">
        <v>0</v>
      </c>
      <c r="G20" s="3">
        <v>4</v>
      </c>
      <c r="H20" s="4">
        <v>9.9725754176015961E-4</v>
      </c>
      <c r="I20" s="3">
        <v>23</v>
      </c>
      <c r="J20" s="4">
        <v>6.9262504893546537E-4</v>
      </c>
      <c r="K20" s="10">
        <v>5.9999999999999995E-4</v>
      </c>
      <c r="L20" s="116">
        <v>542.13959999999997</v>
      </c>
      <c r="N20" s="6"/>
      <c r="O20" s="6"/>
    </row>
    <row r="21" spans="1:15">
      <c r="A21" s="3" t="s">
        <v>149</v>
      </c>
      <c r="B21" s="13" t="s">
        <v>150</v>
      </c>
      <c r="C21" s="26"/>
      <c r="D21" s="26"/>
      <c r="E21" s="23">
        <v>0</v>
      </c>
      <c r="F21" s="4">
        <v>0</v>
      </c>
      <c r="G21" s="3">
        <v>4</v>
      </c>
      <c r="H21" s="4">
        <v>9.9725754176015961E-4</v>
      </c>
      <c r="I21" s="3">
        <v>11</v>
      </c>
      <c r="J21" s="4">
        <v>3.3125545818652694E-4</v>
      </c>
      <c r="K21" s="10">
        <v>4.0000000000000002E-4</v>
      </c>
      <c r="L21" s="116">
        <v>361.4264</v>
      </c>
      <c r="N21" s="6"/>
      <c r="O21" s="6"/>
    </row>
    <row r="22" spans="1:15">
      <c r="A22" s="3" t="s">
        <v>151</v>
      </c>
      <c r="B22" s="13" t="s">
        <v>152</v>
      </c>
      <c r="C22" s="26">
        <v>309</v>
      </c>
      <c r="D22" s="26"/>
      <c r="E22" s="23">
        <v>309</v>
      </c>
      <c r="F22" s="4">
        <v>3.3225806451612903E-2</v>
      </c>
      <c r="G22" s="3">
        <v>219</v>
      </c>
      <c r="H22" s="4">
        <v>5.4599850411368736E-2</v>
      </c>
      <c r="I22" s="3">
        <v>1711</v>
      </c>
      <c r="J22" s="4">
        <v>5.1525280814286145E-2</v>
      </c>
      <c r="K22" s="10">
        <v>4.65E-2</v>
      </c>
      <c r="L22" s="116">
        <v>42015.819000000003</v>
      </c>
      <c r="N22" s="6"/>
      <c r="O22" s="6"/>
    </row>
    <row r="23" spans="1:15">
      <c r="A23" s="3" t="s">
        <v>153</v>
      </c>
      <c r="B23" s="13" t="s">
        <v>154</v>
      </c>
      <c r="C23" s="26"/>
      <c r="D23" s="26"/>
      <c r="E23" s="23">
        <v>0</v>
      </c>
      <c r="F23" s="4">
        <v>0</v>
      </c>
      <c r="H23" s="4">
        <v>0</v>
      </c>
      <c r="I23" s="3">
        <v>90</v>
      </c>
      <c r="J23" s="4">
        <v>2.7102719306170385E-3</v>
      </c>
      <c r="K23" s="10">
        <v>8.9999999999999998E-4</v>
      </c>
      <c r="L23" s="116">
        <v>813.20939999999996</v>
      </c>
      <c r="N23" s="6"/>
      <c r="O23" s="6"/>
    </row>
    <row r="24" spans="1:15">
      <c r="A24" s="3" t="s">
        <v>155</v>
      </c>
      <c r="B24" s="13" t="s">
        <v>156</v>
      </c>
      <c r="C24" s="26"/>
      <c r="D24" s="26"/>
      <c r="E24" s="23">
        <v>0</v>
      </c>
      <c r="F24" s="4">
        <v>0</v>
      </c>
      <c r="H24" s="4">
        <v>0</v>
      </c>
      <c r="I24" s="3">
        <v>14</v>
      </c>
      <c r="J24" s="4">
        <v>4.2159785587376157E-4</v>
      </c>
      <c r="K24" s="10">
        <v>1E-4</v>
      </c>
      <c r="L24" s="116">
        <v>90.3566</v>
      </c>
      <c r="N24" s="6"/>
      <c r="O24" s="6"/>
    </row>
    <row r="25" spans="1:15" ht="12" customHeight="1">
      <c r="A25" s="3" t="s">
        <v>157</v>
      </c>
      <c r="B25" s="13" t="s">
        <v>158</v>
      </c>
      <c r="C25" s="26"/>
      <c r="D25" s="26"/>
      <c r="E25" s="23">
        <v>0</v>
      </c>
      <c r="F25" s="4">
        <v>0</v>
      </c>
      <c r="G25" s="3">
        <v>25</v>
      </c>
      <c r="H25" s="4">
        <v>6.232859636000997E-3</v>
      </c>
      <c r="I25" s="3">
        <v>86</v>
      </c>
      <c r="J25" s="4">
        <v>2.5898154003673925E-3</v>
      </c>
      <c r="K25" s="10">
        <v>2.8999999999999998E-3</v>
      </c>
      <c r="L25" s="116">
        <v>2620.3413999999998</v>
      </c>
      <c r="N25" s="6"/>
      <c r="O25" s="6"/>
    </row>
    <row r="26" spans="1:15">
      <c r="A26" s="3" t="s">
        <v>159</v>
      </c>
      <c r="B26" s="13" t="s">
        <v>160</v>
      </c>
      <c r="C26" s="26"/>
      <c r="D26" s="26"/>
      <c r="E26" s="23">
        <v>0</v>
      </c>
      <c r="F26" s="4">
        <v>0</v>
      </c>
      <c r="G26" s="3">
        <v>21</v>
      </c>
      <c r="H26" s="4">
        <v>5.235602094240838E-3</v>
      </c>
      <c r="I26" s="3">
        <v>73</v>
      </c>
      <c r="J26" s="4">
        <v>2.1983316770560423E-3</v>
      </c>
      <c r="K26" s="10">
        <v>2.5000000000000001E-3</v>
      </c>
      <c r="L26" s="116">
        <v>2258.915</v>
      </c>
      <c r="N26" s="6"/>
      <c r="O26" s="6"/>
    </row>
    <row r="27" spans="1:15">
      <c r="A27" s="3" t="s">
        <v>161</v>
      </c>
      <c r="B27" s="13" t="s">
        <v>162</v>
      </c>
      <c r="C27" s="26"/>
      <c r="D27" s="26"/>
      <c r="E27" s="23">
        <v>0</v>
      </c>
      <c r="F27" s="4">
        <v>0</v>
      </c>
      <c r="H27" s="4">
        <v>0</v>
      </c>
      <c r="I27" s="3">
        <v>85</v>
      </c>
      <c r="J27" s="4">
        <v>2.559701267804981E-3</v>
      </c>
      <c r="K27" s="10">
        <v>8.9999999999999998E-4</v>
      </c>
      <c r="L27" s="116">
        <v>813.20939999999996</v>
      </c>
      <c r="N27" s="6"/>
      <c r="O27" s="6"/>
    </row>
    <row r="28" spans="1:15">
      <c r="A28" s="6" t="s">
        <v>163</v>
      </c>
      <c r="B28" s="7" t="s">
        <v>164</v>
      </c>
      <c r="E28" s="23">
        <v>0</v>
      </c>
      <c r="F28" s="4">
        <v>0</v>
      </c>
      <c r="G28" s="3">
        <v>4</v>
      </c>
      <c r="H28" s="4">
        <v>9.9725754176015961E-4</v>
      </c>
      <c r="I28" s="3">
        <v>36</v>
      </c>
      <c r="J28" s="4">
        <v>1.0841087722468154E-3</v>
      </c>
      <c r="K28" s="10">
        <v>6.9999999999999999E-4</v>
      </c>
      <c r="L28" s="116">
        <v>632.49620000000004</v>
      </c>
      <c r="N28" s="6"/>
      <c r="O28" s="6"/>
    </row>
    <row r="29" spans="1:15">
      <c r="A29" s="6" t="s">
        <v>165</v>
      </c>
      <c r="B29" s="7" t="s">
        <v>166</v>
      </c>
      <c r="C29" s="25">
        <v>33</v>
      </c>
      <c r="D29" s="25">
        <v>25</v>
      </c>
      <c r="E29" s="23">
        <v>58</v>
      </c>
      <c r="F29" s="4">
        <v>6.2365591397849467E-3</v>
      </c>
      <c r="G29" s="3">
        <v>88</v>
      </c>
      <c r="H29" s="4">
        <v>2.1939665918723511E-2</v>
      </c>
      <c r="I29" s="3">
        <v>352</v>
      </c>
      <c r="J29" s="4">
        <v>1.0600174661968862E-2</v>
      </c>
      <c r="K29" s="10">
        <v>1.29E-2</v>
      </c>
      <c r="L29" s="116">
        <v>11656.001399999999</v>
      </c>
      <c r="N29" s="6"/>
      <c r="O29" s="6"/>
    </row>
    <row r="30" spans="1:15">
      <c r="A30" s="6" t="s">
        <v>167</v>
      </c>
      <c r="B30" s="7" t="s">
        <v>168</v>
      </c>
      <c r="E30" s="23">
        <v>0</v>
      </c>
      <c r="F30" s="4">
        <v>0</v>
      </c>
      <c r="H30" s="4">
        <v>0</v>
      </c>
      <c r="I30" s="3">
        <v>1</v>
      </c>
      <c r="J30" s="4">
        <v>3.0114132562411538E-5</v>
      </c>
      <c r="K30" s="10">
        <v>0</v>
      </c>
      <c r="L30" s="116">
        <v>0</v>
      </c>
      <c r="N30" s="6"/>
      <c r="O30" s="6"/>
    </row>
    <row r="31" spans="1:15">
      <c r="A31" s="6" t="s">
        <v>169</v>
      </c>
      <c r="B31" s="7" t="s">
        <v>170</v>
      </c>
      <c r="E31" s="23">
        <v>0</v>
      </c>
      <c r="F31" s="4">
        <v>0</v>
      </c>
      <c r="H31" s="4">
        <v>0</v>
      </c>
      <c r="I31" s="3">
        <v>70</v>
      </c>
      <c r="J31" s="4">
        <v>2.1079892793688078E-3</v>
      </c>
      <c r="K31" s="10">
        <v>6.9999999999999999E-4</v>
      </c>
      <c r="L31" s="116">
        <v>632.49620000000004</v>
      </c>
      <c r="N31" s="6"/>
      <c r="O31" s="6"/>
    </row>
    <row r="32" spans="1:15">
      <c r="A32" s="6" t="s">
        <v>596</v>
      </c>
      <c r="B32" s="7" t="s">
        <v>597</v>
      </c>
      <c r="E32" s="23">
        <v>0</v>
      </c>
      <c r="F32" s="4">
        <v>0</v>
      </c>
      <c r="G32" s="3">
        <v>1</v>
      </c>
      <c r="H32" s="4">
        <v>2.493143854400399E-4</v>
      </c>
      <c r="I32" s="3">
        <v>1</v>
      </c>
      <c r="J32" s="4">
        <v>3.0114132562411538E-5</v>
      </c>
      <c r="K32" s="10">
        <v>1E-4</v>
      </c>
      <c r="L32" s="116">
        <v>90.3566</v>
      </c>
      <c r="N32" s="6"/>
      <c r="O32" s="6"/>
    </row>
    <row r="33" spans="1:15">
      <c r="A33" s="6" t="s">
        <v>171</v>
      </c>
      <c r="B33" s="7" t="s">
        <v>172</v>
      </c>
      <c r="C33" s="25">
        <v>81</v>
      </c>
      <c r="D33" s="25">
        <v>283</v>
      </c>
      <c r="E33" s="23">
        <v>364</v>
      </c>
      <c r="F33" s="4">
        <v>3.9139784946236558E-2</v>
      </c>
      <c r="G33" s="3">
        <v>115</v>
      </c>
      <c r="H33" s="4">
        <v>2.8671154325604586E-2</v>
      </c>
      <c r="I33" s="3">
        <v>617</v>
      </c>
      <c r="J33" s="4">
        <v>1.858041979100792E-2</v>
      </c>
      <c r="K33" s="10">
        <v>2.8799999999999999E-2</v>
      </c>
      <c r="L33" s="116">
        <v>26022.700799999999</v>
      </c>
      <c r="N33" s="6"/>
      <c r="O33" s="6"/>
    </row>
    <row r="34" spans="1:15">
      <c r="A34" s="6" t="s">
        <v>173</v>
      </c>
      <c r="B34" s="7" t="s">
        <v>174</v>
      </c>
      <c r="C34" s="25">
        <v>1</v>
      </c>
      <c r="D34" s="25">
        <v>255</v>
      </c>
      <c r="E34" s="23">
        <v>256</v>
      </c>
      <c r="F34" s="4">
        <v>2.7526881720430108E-2</v>
      </c>
      <c r="G34" s="3">
        <v>39</v>
      </c>
      <c r="H34" s="4">
        <v>9.7232610321615551E-3</v>
      </c>
      <c r="I34" s="3">
        <v>220</v>
      </c>
      <c r="J34" s="4">
        <v>6.6251091637305384E-3</v>
      </c>
      <c r="K34" s="10">
        <v>1.46E-2</v>
      </c>
      <c r="L34" s="116">
        <v>13192.063599999999</v>
      </c>
      <c r="N34" s="6"/>
      <c r="O34" s="6"/>
    </row>
    <row r="35" spans="1:15">
      <c r="A35" s="6" t="s">
        <v>175</v>
      </c>
      <c r="B35" s="7" t="s">
        <v>176</v>
      </c>
      <c r="E35" s="23">
        <v>0</v>
      </c>
      <c r="F35" s="4">
        <v>0</v>
      </c>
      <c r="H35" s="4">
        <v>0</v>
      </c>
      <c r="I35" s="3">
        <v>26</v>
      </c>
      <c r="J35" s="4">
        <v>7.8296744662270006E-4</v>
      </c>
      <c r="K35" s="10">
        <v>2.9999999999999997E-4</v>
      </c>
      <c r="L35" s="116">
        <v>271.06979999999999</v>
      </c>
      <c r="N35" s="6"/>
      <c r="O35" s="6"/>
    </row>
    <row r="36" spans="1:15">
      <c r="A36" s="6" t="s">
        <v>177</v>
      </c>
      <c r="B36" s="7" t="s">
        <v>178</v>
      </c>
      <c r="E36" s="23">
        <v>0</v>
      </c>
      <c r="F36" s="4">
        <v>0</v>
      </c>
      <c r="G36" s="3">
        <v>14</v>
      </c>
      <c r="H36" s="4">
        <v>3.4904013961605585E-3</v>
      </c>
      <c r="I36" s="3">
        <v>123</v>
      </c>
      <c r="J36" s="4">
        <v>3.7040383051766194E-3</v>
      </c>
      <c r="K36" s="10">
        <v>2.3999999999999998E-3</v>
      </c>
      <c r="L36" s="116">
        <v>2168.5583999999999</v>
      </c>
      <c r="N36" s="6"/>
      <c r="O36" s="6"/>
    </row>
    <row r="37" spans="1:15">
      <c r="A37" s="6" t="s">
        <v>179</v>
      </c>
      <c r="B37" s="7" t="s">
        <v>180</v>
      </c>
      <c r="E37" s="23">
        <v>0</v>
      </c>
      <c r="F37" s="4">
        <v>0</v>
      </c>
      <c r="H37" s="4">
        <v>0</v>
      </c>
      <c r="I37" s="3">
        <v>45</v>
      </c>
      <c r="J37" s="4">
        <v>1.3551359653085192E-3</v>
      </c>
      <c r="K37" s="10">
        <v>5.0000000000000001E-4</v>
      </c>
      <c r="L37" s="116">
        <v>451.78300000000002</v>
      </c>
      <c r="N37" s="6"/>
      <c r="O37" s="6"/>
    </row>
    <row r="38" spans="1:15">
      <c r="A38" s="6" t="s">
        <v>181</v>
      </c>
      <c r="B38" s="7" t="s">
        <v>182</v>
      </c>
      <c r="E38" s="23">
        <v>0</v>
      </c>
      <c r="F38" s="4">
        <v>0</v>
      </c>
      <c r="H38" s="4">
        <v>0</v>
      </c>
      <c r="I38" s="3">
        <v>7</v>
      </c>
      <c r="J38" s="4">
        <v>2.1079892793688079E-4</v>
      </c>
      <c r="K38" s="10">
        <v>1E-4</v>
      </c>
      <c r="L38" s="116">
        <v>90.3566</v>
      </c>
      <c r="N38" s="6"/>
      <c r="O38" s="6"/>
    </row>
    <row r="39" spans="1:15">
      <c r="A39" s="6" t="s">
        <v>183</v>
      </c>
      <c r="B39" s="7" t="s">
        <v>184</v>
      </c>
      <c r="E39" s="23">
        <v>0</v>
      </c>
      <c r="F39" s="4">
        <v>0</v>
      </c>
      <c r="H39" s="4">
        <v>0</v>
      </c>
      <c r="I39" s="3">
        <v>8</v>
      </c>
      <c r="J39" s="4">
        <v>2.4091306049929231E-4</v>
      </c>
      <c r="K39" s="10">
        <v>1E-4</v>
      </c>
      <c r="L39" s="116">
        <v>90.3566</v>
      </c>
      <c r="N39" s="6"/>
      <c r="O39" s="6"/>
    </row>
    <row r="40" spans="1:15">
      <c r="A40" s="6" t="s">
        <v>185</v>
      </c>
      <c r="B40" s="7" t="s">
        <v>186</v>
      </c>
      <c r="E40" s="23">
        <v>0</v>
      </c>
      <c r="F40" s="4">
        <v>0</v>
      </c>
      <c r="H40" s="4">
        <v>0</v>
      </c>
      <c r="I40" s="3">
        <v>20</v>
      </c>
      <c r="J40" s="4">
        <v>6.0228265124823079E-4</v>
      </c>
      <c r="K40" s="10">
        <v>2.0000000000000001E-4</v>
      </c>
      <c r="L40" s="116">
        <v>180.7132</v>
      </c>
      <c r="N40" s="6"/>
      <c r="O40" s="6"/>
    </row>
    <row r="41" spans="1:15">
      <c r="A41" s="6" t="s">
        <v>187</v>
      </c>
      <c r="B41" s="7" t="s">
        <v>188</v>
      </c>
      <c r="C41" s="25">
        <v>3</v>
      </c>
      <c r="E41" s="23">
        <v>3</v>
      </c>
      <c r="F41" s="4">
        <v>3.2258064516129032E-4</v>
      </c>
      <c r="G41" s="3">
        <v>23</v>
      </c>
      <c r="H41" s="4">
        <v>5.7342308651209175E-3</v>
      </c>
      <c r="I41" s="3">
        <v>212</v>
      </c>
      <c r="J41" s="4">
        <v>6.3841961032312464E-3</v>
      </c>
      <c r="K41" s="10">
        <v>4.1000000000000003E-3</v>
      </c>
      <c r="L41" s="116">
        <v>3704.6206000000002</v>
      </c>
      <c r="N41" s="6"/>
      <c r="O41" s="6"/>
    </row>
    <row r="42" spans="1:15">
      <c r="A42" s="6" t="s">
        <v>189</v>
      </c>
      <c r="B42" s="7" t="s">
        <v>190</v>
      </c>
      <c r="E42" s="23">
        <v>0</v>
      </c>
      <c r="F42" s="4">
        <v>0</v>
      </c>
      <c r="H42" s="4">
        <v>0</v>
      </c>
      <c r="I42" s="3">
        <v>14</v>
      </c>
      <c r="J42" s="4">
        <v>4.2159785587376157E-4</v>
      </c>
      <c r="K42" s="10">
        <v>1E-4</v>
      </c>
      <c r="L42" s="116">
        <v>90.3566</v>
      </c>
      <c r="N42" s="6"/>
      <c r="O42" s="6"/>
    </row>
    <row r="43" spans="1:15">
      <c r="A43" s="6" t="s">
        <v>191</v>
      </c>
      <c r="B43" s="7" t="s">
        <v>192</v>
      </c>
      <c r="E43" s="23">
        <v>0</v>
      </c>
      <c r="F43" s="4">
        <v>0</v>
      </c>
      <c r="H43" s="4">
        <v>0</v>
      </c>
      <c r="I43" s="3">
        <v>42</v>
      </c>
      <c r="J43" s="4">
        <v>1.2647935676212846E-3</v>
      </c>
      <c r="K43" s="10">
        <v>4.0000000000000002E-4</v>
      </c>
      <c r="L43" s="116">
        <v>361.4264</v>
      </c>
      <c r="N43" s="6"/>
      <c r="O43" s="6"/>
    </row>
    <row r="44" spans="1:15">
      <c r="A44" s="6" t="s">
        <v>193</v>
      </c>
      <c r="B44" s="7" t="s">
        <v>194</v>
      </c>
      <c r="C44" s="25">
        <v>1</v>
      </c>
      <c r="D44" s="25">
        <v>1</v>
      </c>
      <c r="E44" s="23">
        <v>2</v>
      </c>
      <c r="F44" s="4">
        <v>2.1505376344086021E-4</v>
      </c>
      <c r="H44" s="4">
        <v>0</v>
      </c>
      <c r="I44" s="3">
        <v>4</v>
      </c>
      <c r="J44" s="4">
        <v>1.2045653024964615E-4</v>
      </c>
      <c r="K44" s="10">
        <v>1E-4</v>
      </c>
      <c r="L44" s="116">
        <v>90.3566</v>
      </c>
      <c r="N44" s="6"/>
      <c r="O44" s="6"/>
    </row>
    <row r="45" spans="1:15">
      <c r="A45" s="6" t="s">
        <v>195</v>
      </c>
      <c r="B45" s="7" t="s">
        <v>196</v>
      </c>
      <c r="E45" s="23">
        <v>0</v>
      </c>
      <c r="F45" s="4">
        <v>0</v>
      </c>
      <c r="H45" s="4">
        <v>0</v>
      </c>
      <c r="I45" s="3">
        <v>22</v>
      </c>
      <c r="J45" s="4">
        <v>6.6251091637305388E-4</v>
      </c>
      <c r="K45" s="10">
        <v>2.0000000000000001E-4</v>
      </c>
      <c r="L45" s="116">
        <v>180.7132</v>
      </c>
      <c r="N45" s="6"/>
      <c r="O45" s="6"/>
    </row>
    <row r="46" spans="1:15">
      <c r="A46" s="6" t="s">
        <v>197</v>
      </c>
      <c r="B46" s="7" t="s">
        <v>198</v>
      </c>
      <c r="E46" s="23">
        <v>0</v>
      </c>
      <c r="F46" s="4">
        <v>0</v>
      </c>
      <c r="H46" s="4">
        <v>0</v>
      </c>
      <c r="I46" s="3">
        <v>3</v>
      </c>
      <c r="J46" s="4">
        <v>9.0342397687234621E-5</v>
      </c>
      <c r="K46" s="10">
        <v>0</v>
      </c>
      <c r="L46" s="116">
        <v>0</v>
      </c>
      <c r="N46" s="6"/>
      <c r="O46" s="6"/>
    </row>
    <row r="47" spans="1:15">
      <c r="A47" s="6" t="s">
        <v>199</v>
      </c>
      <c r="B47" s="7" t="s">
        <v>200</v>
      </c>
      <c r="E47" s="23">
        <v>0</v>
      </c>
      <c r="F47" s="4">
        <v>0</v>
      </c>
      <c r="G47" s="3">
        <v>49</v>
      </c>
      <c r="H47" s="4">
        <v>1.2216404886561954E-2</v>
      </c>
      <c r="I47" s="3">
        <v>106</v>
      </c>
      <c r="J47" s="4">
        <v>3.1920980516156232E-3</v>
      </c>
      <c r="K47" s="10">
        <v>5.1000000000000004E-3</v>
      </c>
      <c r="L47" s="116">
        <v>4608.1866</v>
      </c>
      <c r="N47" s="6"/>
      <c r="O47" s="6"/>
    </row>
    <row r="48" spans="1:15">
      <c r="A48" s="6" t="s">
        <v>482</v>
      </c>
      <c r="B48" s="7" t="s">
        <v>483</v>
      </c>
      <c r="E48" s="23">
        <v>0</v>
      </c>
      <c r="F48" s="4">
        <v>0</v>
      </c>
      <c r="H48" s="4">
        <v>0</v>
      </c>
      <c r="I48" s="3">
        <v>60</v>
      </c>
      <c r="J48" s="4">
        <v>1.8068479537446925E-3</v>
      </c>
      <c r="K48" s="10">
        <v>5.9999999999999995E-4</v>
      </c>
      <c r="L48" s="116">
        <v>542.13959999999997</v>
      </c>
      <c r="N48" s="6"/>
      <c r="O48" s="6"/>
    </row>
    <row r="49" spans="1:15">
      <c r="A49" s="6" t="s">
        <v>201</v>
      </c>
      <c r="B49" s="7" t="s">
        <v>202</v>
      </c>
      <c r="C49" s="25">
        <v>12</v>
      </c>
      <c r="D49" s="25">
        <v>25</v>
      </c>
      <c r="E49" s="23">
        <v>37</v>
      </c>
      <c r="F49" s="4">
        <v>3.9784946236559142E-3</v>
      </c>
      <c r="G49" s="3">
        <v>8</v>
      </c>
      <c r="H49" s="4">
        <v>1.9945150835203192E-3</v>
      </c>
      <c r="I49" s="3">
        <v>165</v>
      </c>
      <c r="J49" s="4">
        <v>4.9688318727979042E-3</v>
      </c>
      <c r="K49" s="10">
        <v>3.5999999999999999E-3</v>
      </c>
      <c r="L49" s="116">
        <v>3252.8375999999998</v>
      </c>
      <c r="N49" s="6"/>
      <c r="O49" s="6"/>
    </row>
    <row r="50" spans="1:15">
      <c r="A50" s="6" t="s">
        <v>203</v>
      </c>
      <c r="B50" s="7" t="s">
        <v>204</v>
      </c>
      <c r="C50" s="25">
        <v>4</v>
      </c>
      <c r="E50" s="23">
        <v>4</v>
      </c>
      <c r="F50" s="4">
        <v>4.3010752688172043E-4</v>
      </c>
      <c r="G50" s="3">
        <v>8</v>
      </c>
      <c r="H50" s="4">
        <v>1.9945150835203192E-3</v>
      </c>
      <c r="I50" s="3">
        <v>127</v>
      </c>
      <c r="J50" s="4">
        <v>3.8244948354262654E-3</v>
      </c>
      <c r="K50" s="10">
        <v>2.0999999999999999E-3</v>
      </c>
      <c r="L50" s="116">
        <v>1897.4885999999999</v>
      </c>
      <c r="N50" s="6"/>
      <c r="O50" s="6"/>
    </row>
    <row r="51" spans="1:15">
      <c r="A51" s="32" t="s">
        <v>205</v>
      </c>
      <c r="B51" s="31"/>
      <c r="C51" s="30">
        <v>503</v>
      </c>
      <c r="D51" s="30">
        <v>609</v>
      </c>
      <c r="E51" s="30">
        <v>1112</v>
      </c>
      <c r="F51" s="130">
        <v>0.11956989247311828</v>
      </c>
      <c r="G51" s="30">
        <v>790</v>
      </c>
      <c r="H51" s="130">
        <v>0.19695836449763157</v>
      </c>
      <c r="I51" s="30">
        <v>6558</v>
      </c>
      <c r="J51" s="130">
        <v>0.19748848134429486</v>
      </c>
      <c r="K51" s="130">
        <v>0.17119999999999996</v>
      </c>
      <c r="L51" s="132">
        <v>154690.49919999996</v>
      </c>
      <c r="N51" s="6"/>
      <c r="O51" s="6"/>
    </row>
  </sheetData>
  <pageMargins left="0.37" right="0.75" top="0.41" bottom="0.39" header="0.31" footer="0.21"/>
  <pageSetup scale="73" fitToHeight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O91"/>
  <sheetViews>
    <sheetView zoomScale="90" zoomScaleNormal="90" workbookViewId="0">
      <pane xSplit="1" ySplit="4" topLeftCell="B80" activePane="bottomRight" state="frozen"/>
      <selection activeCell="E41" sqref="E41"/>
      <selection pane="topRight" activeCell="E41" sqref="E41"/>
      <selection pane="bottomLeft" activeCell="E41" sqref="E41"/>
      <selection pane="bottomRight" activeCell="A2" sqref="A2"/>
    </sheetView>
  </sheetViews>
  <sheetFormatPr defaultColWidth="8.88671875" defaultRowHeight="13.2"/>
  <cols>
    <col min="1" max="1" width="49.33203125" style="6" bestFit="1" customWidth="1"/>
    <col min="2" max="2" width="19.109375" style="7" customWidth="1"/>
    <col min="3" max="3" width="6" style="25" customWidth="1"/>
    <col min="4" max="4" width="5.88671875" style="25" customWidth="1"/>
    <col min="5" max="5" width="9.109375" style="22" customWidth="1"/>
    <col min="6" max="6" width="9.109375" style="4" customWidth="1"/>
    <col min="7" max="7" width="17.44140625" style="3" bestFit="1" customWidth="1"/>
    <col min="8" max="8" width="9.109375" style="4" customWidth="1"/>
    <col min="9" max="9" width="9.109375" style="3" customWidth="1"/>
    <col min="10" max="10" width="9.109375" style="4" customWidth="1"/>
    <col min="11" max="11" width="9.109375" style="1" customWidth="1"/>
    <col min="12" max="12" width="16.5546875" style="1" customWidth="1"/>
    <col min="13" max="13" width="4.109375" style="6" customWidth="1"/>
    <col min="14" max="14" width="23.109375" style="35" customWidth="1"/>
    <col min="15" max="15" width="17.6640625" style="35" customWidth="1"/>
    <col min="16" max="16384" width="8.88671875" style="6"/>
  </cols>
  <sheetData>
    <row r="1" spans="1:15">
      <c r="A1" s="1" t="s">
        <v>0</v>
      </c>
      <c r="B1" s="2"/>
      <c r="C1" s="24"/>
      <c r="D1" s="24"/>
      <c r="K1" s="72"/>
      <c r="L1" s="73"/>
      <c r="M1" s="73"/>
    </row>
    <row r="2" spans="1:15" ht="13.8" thickBot="1">
      <c r="A2" s="1" t="s">
        <v>624</v>
      </c>
      <c r="B2" s="2"/>
      <c r="C2" s="24"/>
      <c r="D2" s="24"/>
      <c r="K2" s="72"/>
      <c r="L2" s="73"/>
      <c r="M2" s="73"/>
    </row>
    <row r="3" spans="1:15" ht="26.4">
      <c r="A3" s="3" t="s">
        <v>589</v>
      </c>
      <c r="K3" s="74"/>
      <c r="L3" s="83" t="s">
        <v>605</v>
      </c>
      <c r="M3" s="75"/>
      <c r="N3" s="34" t="s">
        <v>1</v>
      </c>
    </row>
    <row r="4" spans="1:15" s="35" customFormat="1" ht="27" thickBot="1">
      <c r="A4" s="76" t="s">
        <v>3</v>
      </c>
      <c r="B4" s="77" t="s">
        <v>4</v>
      </c>
      <c r="C4" s="78" t="s">
        <v>561</v>
      </c>
      <c r="D4" s="78" t="s">
        <v>562</v>
      </c>
      <c r="E4" s="79" t="s">
        <v>606</v>
      </c>
      <c r="F4" s="80" t="s">
        <v>607</v>
      </c>
      <c r="G4" s="81" t="s">
        <v>608</v>
      </c>
      <c r="H4" s="80" t="s">
        <v>609</v>
      </c>
      <c r="I4" s="81" t="s">
        <v>610</v>
      </c>
      <c r="J4" s="80" t="s">
        <v>607</v>
      </c>
      <c r="K4" s="82" t="s">
        <v>611</v>
      </c>
      <c r="L4" s="115">
        <f>'FY15 Summary'!J3</f>
        <v>903566</v>
      </c>
      <c r="N4" s="122" t="s">
        <v>621</v>
      </c>
      <c r="O4" s="123" t="s">
        <v>622</v>
      </c>
    </row>
    <row r="5" spans="1:15">
      <c r="A5" s="1" t="s">
        <v>206</v>
      </c>
      <c r="B5" s="2"/>
      <c r="C5" s="24"/>
      <c r="D5" s="24"/>
      <c r="L5" s="116"/>
      <c r="N5" s="6"/>
      <c r="O5" s="6"/>
    </row>
    <row r="6" spans="1:15">
      <c r="A6" s="6" t="s">
        <v>207</v>
      </c>
      <c r="B6" s="7" t="s">
        <v>208</v>
      </c>
      <c r="C6" s="25">
        <v>6</v>
      </c>
      <c r="D6" s="25">
        <v>6</v>
      </c>
      <c r="E6" s="23">
        <v>12</v>
      </c>
      <c r="F6" s="4">
        <v>1.2903225806451613E-3</v>
      </c>
      <c r="G6" s="3">
        <v>22</v>
      </c>
      <c r="H6" s="4">
        <v>5.4849164796808778E-3</v>
      </c>
      <c r="I6" s="3">
        <v>61</v>
      </c>
      <c r="J6" s="4">
        <v>1.836962086307104E-3</v>
      </c>
      <c r="K6" s="10">
        <v>2.8999999999999998E-3</v>
      </c>
      <c r="L6" s="116">
        <v>2620.3413999999998</v>
      </c>
      <c r="N6" s="6"/>
      <c r="O6" s="6"/>
    </row>
    <row r="7" spans="1:15">
      <c r="A7" s="6" t="s">
        <v>209</v>
      </c>
      <c r="B7" s="7" t="s">
        <v>210</v>
      </c>
      <c r="E7" s="23">
        <v>0</v>
      </c>
      <c r="F7" s="4">
        <v>0</v>
      </c>
      <c r="H7" s="4">
        <v>0</v>
      </c>
      <c r="I7" s="3">
        <v>16</v>
      </c>
      <c r="J7" s="4">
        <v>4.8182612099858461E-4</v>
      </c>
      <c r="K7" s="10">
        <v>2.0000000000000001E-4</v>
      </c>
      <c r="L7" s="116">
        <v>180.7132</v>
      </c>
      <c r="N7" s="6"/>
      <c r="O7" s="6"/>
    </row>
    <row r="8" spans="1:15">
      <c r="A8" s="6" t="s">
        <v>592</v>
      </c>
      <c r="B8" s="7" t="s">
        <v>593</v>
      </c>
      <c r="E8" s="23"/>
      <c r="F8" s="4">
        <v>0</v>
      </c>
      <c r="G8" s="3">
        <v>3</v>
      </c>
      <c r="H8" s="4">
        <v>7.4794315632011965E-4</v>
      </c>
      <c r="I8" s="3">
        <v>3</v>
      </c>
      <c r="J8" s="4">
        <v>9.0342397687234621E-5</v>
      </c>
      <c r="K8" s="10">
        <v>2.9999999999999997E-4</v>
      </c>
      <c r="L8" s="116">
        <v>271.06979999999999</v>
      </c>
      <c r="N8" s="6"/>
      <c r="O8" s="6"/>
    </row>
    <row r="9" spans="1:15">
      <c r="A9" s="29" t="s">
        <v>587</v>
      </c>
      <c r="B9" s="13" t="s">
        <v>588</v>
      </c>
      <c r="C9" s="25">
        <v>1</v>
      </c>
      <c r="E9" s="23">
        <v>1</v>
      </c>
      <c r="F9" s="4">
        <v>1.0752688172043011E-4</v>
      </c>
      <c r="H9" s="4">
        <v>0</v>
      </c>
      <c r="J9" s="4">
        <v>0</v>
      </c>
      <c r="K9" s="10">
        <v>0</v>
      </c>
      <c r="L9" s="116">
        <v>0</v>
      </c>
      <c r="N9" s="6"/>
      <c r="O9" s="6"/>
    </row>
    <row r="10" spans="1:15">
      <c r="A10" s="6" t="s">
        <v>211</v>
      </c>
      <c r="B10" s="7" t="s">
        <v>212</v>
      </c>
      <c r="E10" s="23">
        <v>0</v>
      </c>
      <c r="F10" s="4">
        <v>0</v>
      </c>
      <c r="H10" s="4">
        <v>0</v>
      </c>
      <c r="I10" s="3">
        <v>6</v>
      </c>
      <c r="J10" s="4">
        <v>1.8068479537446924E-4</v>
      </c>
      <c r="K10" s="10">
        <v>1E-4</v>
      </c>
      <c r="L10" s="116">
        <v>90.3566</v>
      </c>
      <c r="N10" s="6"/>
      <c r="O10" s="6"/>
    </row>
    <row r="11" spans="1:15">
      <c r="A11" s="6" t="s">
        <v>213</v>
      </c>
      <c r="B11" s="7" t="s">
        <v>214</v>
      </c>
      <c r="E11" s="23">
        <v>0</v>
      </c>
      <c r="F11" s="4">
        <v>0</v>
      </c>
      <c r="H11" s="4">
        <v>0</v>
      </c>
      <c r="I11" s="3">
        <v>1</v>
      </c>
      <c r="J11" s="4">
        <v>3.0114132562411538E-5</v>
      </c>
      <c r="K11" s="10">
        <v>0</v>
      </c>
      <c r="L11" s="116">
        <v>0</v>
      </c>
      <c r="N11" s="6"/>
      <c r="O11" s="6"/>
    </row>
    <row r="12" spans="1:15">
      <c r="A12" s="6" t="s">
        <v>215</v>
      </c>
      <c r="B12" s="7" t="s">
        <v>216</v>
      </c>
      <c r="E12" s="23">
        <v>0</v>
      </c>
      <c r="F12" s="4">
        <v>0</v>
      </c>
      <c r="H12" s="4">
        <v>0</v>
      </c>
      <c r="I12" s="3">
        <v>12</v>
      </c>
      <c r="J12" s="4">
        <v>3.6136959074893848E-4</v>
      </c>
      <c r="K12" s="10">
        <v>1E-4</v>
      </c>
      <c r="L12" s="116">
        <v>90.3566</v>
      </c>
      <c r="N12" s="6"/>
      <c r="O12" s="6"/>
    </row>
    <row r="13" spans="1:15">
      <c r="A13" s="6" t="s">
        <v>217</v>
      </c>
      <c r="B13" s="7" t="s">
        <v>218</v>
      </c>
      <c r="E13" s="23">
        <v>0</v>
      </c>
      <c r="F13" s="4">
        <v>0</v>
      </c>
      <c r="G13" s="3">
        <v>1</v>
      </c>
      <c r="H13" s="4">
        <v>2.493143854400399E-4</v>
      </c>
      <c r="I13" s="3">
        <v>1</v>
      </c>
      <c r="J13" s="4">
        <v>3.0114132562411538E-5</v>
      </c>
      <c r="K13" s="10">
        <v>1E-4</v>
      </c>
      <c r="L13" s="116">
        <v>90.3566</v>
      </c>
      <c r="N13" s="6"/>
      <c r="O13" s="6"/>
    </row>
    <row r="14" spans="1:15">
      <c r="A14" s="6" t="s">
        <v>219</v>
      </c>
      <c r="B14" s="7" t="s">
        <v>531</v>
      </c>
      <c r="C14" s="25">
        <v>1085</v>
      </c>
      <c r="D14" s="25">
        <v>203</v>
      </c>
      <c r="E14" s="23">
        <v>1288</v>
      </c>
      <c r="F14" s="4">
        <v>0.13849462365591397</v>
      </c>
      <c r="G14" s="3">
        <v>244</v>
      </c>
      <c r="H14" s="4">
        <v>6.0832710047369731E-2</v>
      </c>
      <c r="I14" s="3">
        <v>750</v>
      </c>
      <c r="J14" s="4">
        <v>2.2585599421808655E-2</v>
      </c>
      <c r="K14" s="10">
        <v>7.3999999999999996E-2</v>
      </c>
      <c r="L14" s="116">
        <v>66863.883999999991</v>
      </c>
      <c r="N14" s="6"/>
      <c r="O14" s="6"/>
    </row>
    <row r="15" spans="1:15">
      <c r="A15" s="6" t="s">
        <v>220</v>
      </c>
      <c r="B15" s="7" t="s">
        <v>221</v>
      </c>
      <c r="E15" s="23">
        <v>0</v>
      </c>
      <c r="F15" s="4">
        <v>0</v>
      </c>
      <c r="H15" s="4">
        <v>0</v>
      </c>
      <c r="I15" s="3">
        <v>48</v>
      </c>
      <c r="J15" s="4">
        <v>1.4454783629957539E-3</v>
      </c>
      <c r="K15" s="10">
        <v>5.0000000000000001E-4</v>
      </c>
      <c r="L15" s="116">
        <v>451.78300000000002</v>
      </c>
      <c r="N15" s="6"/>
      <c r="O15" s="6"/>
    </row>
    <row r="16" spans="1:15">
      <c r="A16" s="6" t="s">
        <v>222</v>
      </c>
      <c r="B16" s="7" t="s">
        <v>223</v>
      </c>
      <c r="E16" s="23">
        <v>0</v>
      </c>
      <c r="F16" s="4">
        <v>0</v>
      </c>
      <c r="H16" s="4">
        <v>0</v>
      </c>
      <c r="I16" s="3">
        <v>4</v>
      </c>
      <c r="J16" s="4">
        <v>1.2045653024964615E-4</v>
      </c>
      <c r="K16" s="10">
        <v>0</v>
      </c>
      <c r="L16" s="116">
        <v>0</v>
      </c>
      <c r="N16" s="6"/>
      <c r="O16" s="6"/>
    </row>
    <row r="17" spans="1:15">
      <c r="A17" s="6" t="s">
        <v>224</v>
      </c>
      <c r="B17" s="7" t="s">
        <v>225</v>
      </c>
      <c r="E17" s="23">
        <v>0</v>
      </c>
      <c r="F17" s="4">
        <v>0</v>
      </c>
      <c r="H17" s="4">
        <v>0</v>
      </c>
      <c r="I17" s="3">
        <v>2</v>
      </c>
      <c r="J17" s="4">
        <v>6.0228265124823076E-5</v>
      </c>
      <c r="K17" s="10">
        <v>0</v>
      </c>
      <c r="L17" s="116">
        <v>0</v>
      </c>
      <c r="N17" s="6"/>
      <c r="O17" s="6"/>
    </row>
    <row r="18" spans="1:15">
      <c r="A18" s="6" t="s">
        <v>12</v>
      </c>
      <c r="B18" s="7" t="s">
        <v>226</v>
      </c>
      <c r="E18" s="23">
        <v>0</v>
      </c>
      <c r="F18" s="4">
        <v>0</v>
      </c>
      <c r="G18" s="3">
        <v>6</v>
      </c>
      <c r="H18" s="4">
        <v>1.4958863126402393E-3</v>
      </c>
      <c r="I18" s="3">
        <v>29</v>
      </c>
      <c r="J18" s="4">
        <v>8.7330984430993464E-4</v>
      </c>
      <c r="K18" s="10">
        <v>8.0000000000000004E-4</v>
      </c>
      <c r="L18" s="116">
        <v>722.8528</v>
      </c>
      <c r="N18" s="6"/>
      <c r="O18" s="6"/>
    </row>
    <row r="19" spans="1:15">
      <c r="A19" s="6" t="s">
        <v>227</v>
      </c>
      <c r="B19" s="7" t="s">
        <v>228</v>
      </c>
      <c r="C19" s="25">
        <v>5</v>
      </c>
      <c r="D19" s="25">
        <v>1</v>
      </c>
      <c r="E19" s="23">
        <v>6</v>
      </c>
      <c r="F19" s="4">
        <v>6.4516129032258064E-4</v>
      </c>
      <c r="G19" s="3">
        <v>33</v>
      </c>
      <c r="H19" s="4">
        <v>8.2273747195213166E-3</v>
      </c>
      <c r="I19" s="3">
        <v>68</v>
      </c>
      <c r="J19" s="4">
        <v>2.0477610142439848E-3</v>
      </c>
      <c r="K19" s="10">
        <v>3.5999999999999999E-3</v>
      </c>
      <c r="L19" s="116">
        <v>3252.8375999999998</v>
      </c>
      <c r="N19" s="6"/>
      <c r="O19" s="6"/>
    </row>
    <row r="20" spans="1:15">
      <c r="A20" s="6" t="s">
        <v>229</v>
      </c>
      <c r="B20" s="7" t="s">
        <v>496</v>
      </c>
      <c r="E20" s="23">
        <v>0</v>
      </c>
      <c r="F20" s="4">
        <v>0</v>
      </c>
      <c r="G20" s="3">
        <v>2</v>
      </c>
      <c r="H20" s="4">
        <v>4.9862877088007981E-4</v>
      </c>
      <c r="I20" s="3">
        <v>13</v>
      </c>
      <c r="J20" s="4">
        <v>3.9148372331135003E-4</v>
      </c>
      <c r="K20" s="10">
        <v>2.9999999999999997E-4</v>
      </c>
      <c r="L20" s="116">
        <v>271.06979999999999</v>
      </c>
      <c r="N20" s="6"/>
      <c r="O20" s="6"/>
    </row>
    <row r="21" spans="1:15">
      <c r="A21" s="6" t="s">
        <v>230</v>
      </c>
      <c r="B21" s="7" t="s">
        <v>231</v>
      </c>
      <c r="C21" s="25">
        <v>454</v>
      </c>
      <c r="D21" s="25">
        <v>4</v>
      </c>
      <c r="E21" s="23">
        <v>458</v>
      </c>
      <c r="F21" s="4">
        <v>4.924731182795699E-2</v>
      </c>
      <c r="G21" s="3">
        <v>40</v>
      </c>
      <c r="H21" s="4">
        <v>9.9725754176015948E-3</v>
      </c>
      <c r="I21" s="3">
        <v>182</v>
      </c>
      <c r="J21" s="4">
        <v>5.4807721263589E-3</v>
      </c>
      <c r="K21" s="10">
        <v>2.1600000000000001E-2</v>
      </c>
      <c r="L21" s="116">
        <v>19517.025600000001</v>
      </c>
      <c r="N21" s="6"/>
      <c r="O21" s="6"/>
    </row>
    <row r="22" spans="1:15">
      <c r="A22" s="6" t="s">
        <v>232</v>
      </c>
      <c r="B22" s="7" t="s">
        <v>464</v>
      </c>
      <c r="C22" s="25">
        <v>121</v>
      </c>
      <c r="D22" s="25">
        <v>1</v>
      </c>
      <c r="E22" s="23">
        <v>122</v>
      </c>
      <c r="F22" s="4">
        <v>1.3118279569892474E-2</v>
      </c>
      <c r="G22" s="3">
        <v>34</v>
      </c>
      <c r="H22" s="4">
        <v>8.4766891049613564E-3</v>
      </c>
      <c r="I22" s="3">
        <v>177</v>
      </c>
      <c r="J22" s="4">
        <v>5.330201463546843E-3</v>
      </c>
      <c r="K22" s="10">
        <v>8.9999999999999993E-3</v>
      </c>
      <c r="L22" s="116">
        <v>8132.0939999999991</v>
      </c>
      <c r="N22" s="6"/>
      <c r="O22" s="6"/>
    </row>
    <row r="23" spans="1:15">
      <c r="A23" s="6" t="s">
        <v>233</v>
      </c>
      <c r="B23" s="7" t="s">
        <v>234</v>
      </c>
      <c r="C23" s="25">
        <v>8</v>
      </c>
      <c r="D23" s="25">
        <v>4</v>
      </c>
      <c r="E23" s="23">
        <v>12</v>
      </c>
      <c r="F23" s="4">
        <v>1.2903225806451613E-3</v>
      </c>
      <c r="G23" s="3">
        <v>5</v>
      </c>
      <c r="H23" s="4">
        <v>1.2465719272001994E-3</v>
      </c>
      <c r="I23" s="3">
        <v>272</v>
      </c>
      <c r="J23" s="4">
        <v>8.1910440569759393E-3</v>
      </c>
      <c r="K23" s="10">
        <v>3.5999999999999999E-3</v>
      </c>
      <c r="L23" s="116">
        <v>3252.8375999999998</v>
      </c>
      <c r="N23" s="6"/>
      <c r="O23" s="6"/>
    </row>
    <row r="24" spans="1:15">
      <c r="A24" s="6" t="s">
        <v>235</v>
      </c>
      <c r="B24" s="7" t="s">
        <v>236</v>
      </c>
      <c r="E24" s="23">
        <v>0</v>
      </c>
      <c r="F24" s="4">
        <v>0</v>
      </c>
      <c r="G24" s="3">
        <v>9</v>
      </c>
      <c r="H24" s="4">
        <v>2.243829468960359E-3</v>
      </c>
      <c r="I24" s="3">
        <v>45</v>
      </c>
      <c r="J24" s="4">
        <v>1.3551359653085192E-3</v>
      </c>
      <c r="K24" s="10">
        <v>1.1999999999999999E-3</v>
      </c>
      <c r="L24" s="116">
        <v>1084.2791999999999</v>
      </c>
      <c r="N24" s="6"/>
      <c r="O24" s="6"/>
    </row>
    <row r="25" spans="1:15">
      <c r="A25" s="6" t="s">
        <v>237</v>
      </c>
      <c r="B25" s="7" t="s">
        <v>238</v>
      </c>
      <c r="E25" s="23">
        <v>0</v>
      </c>
      <c r="F25" s="4">
        <v>0</v>
      </c>
      <c r="H25" s="4">
        <v>0</v>
      </c>
      <c r="I25" s="3">
        <v>7</v>
      </c>
      <c r="J25" s="4">
        <v>2.1079892793688079E-4</v>
      </c>
      <c r="K25" s="10">
        <v>1E-4</v>
      </c>
      <c r="L25" s="116">
        <v>90.3566</v>
      </c>
      <c r="N25" s="6"/>
      <c r="O25" s="6"/>
    </row>
    <row r="26" spans="1:15">
      <c r="A26" s="6" t="s">
        <v>239</v>
      </c>
      <c r="B26" s="7" t="s">
        <v>240</v>
      </c>
      <c r="E26" s="23">
        <v>0</v>
      </c>
      <c r="F26" s="4">
        <v>0</v>
      </c>
      <c r="G26" s="3">
        <v>5</v>
      </c>
      <c r="H26" s="4">
        <v>1.2465719272001994E-3</v>
      </c>
      <c r="I26" s="3">
        <v>43</v>
      </c>
      <c r="J26" s="4">
        <v>1.2949077001836963E-3</v>
      </c>
      <c r="K26" s="10">
        <v>8.0000000000000004E-4</v>
      </c>
      <c r="L26" s="116">
        <v>722.8528</v>
      </c>
      <c r="N26" s="6"/>
      <c r="O26" s="6"/>
    </row>
    <row r="27" spans="1:15">
      <c r="A27" s="6" t="s">
        <v>241</v>
      </c>
      <c r="B27" s="7" t="s">
        <v>242</v>
      </c>
      <c r="E27" s="23">
        <v>0</v>
      </c>
      <c r="F27" s="4">
        <v>0</v>
      </c>
      <c r="H27" s="4">
        <v>0</v>
      </c>
      <c r="I27" s="3">
        <v>1</v>
      </c>
      <c r="J27" s="4">
        <v>3.0114132562411538E-5</v>
      </c>
      <c r="K27" s="10">
        <v>0</v>
      </c>
      <c r="L27" s="116">
        <v>0</v>
      </c>
      <c r="N27" s="6"/>
      <c r="O27" s="6"/>
    </row>
    <row r="28" spans="1:15">
      <c r="A28" s="6" t="s">
        <v>243</v>
      </c>
      <c r="B28" s="7" t="s">
        <v>244</v>
      </c>
      <c r="E28" s="23">
        <v>0</v>
      </c>
      <c r="F28" s="4">
        <v>0</v>
      </c>
      <c r="G28" s="3">
        <v>6</v>
      </c>
      <c r="H28" s="4">
        <v>1.4958863126402393E-3</v>
      </c>
      <c r="I28" s="3">
        <v>46</v>
      </c>
      <c r="J28" s="4">
        <v>1.3852500978709307E-3</v>
      </c>
      <c r="K28" s="10">
        <v>1E-3</v>
      </c>
      <c r="L28" s="116">
        <v>903.56600000000003</v>
      </c>
      <c r="N28" s="6"/>
      <c r="O28" s="6"/>
    </row>
    <row r="29" spans="1:15">
      <c r="A29" s="6" t="s">
        <v>245</v>
      </c>
      <c r="B29" s="7" t="s">
        <v>246</v>
      </c>
      <c r="D29" s="25">
        <v>2</v>
      </c>
      <c r="E29" s="23">
        <v>2</v>
      </c>
      <c r="F29" s="4">
        <v>2.1505376344086021E-4</v>
      </c>
      <c r="G29" s="3">
        <v>17</v>
      </c>
      <c r="H29" s="4">
        <v>4.2383445524806782E-3</v>
      </c>
      <c r="I29" s="3">
        <v>103</v>
      </c>
      <c r="J29" s="4">
        <v>3.1017556539283887E-3</v>
      </c>
      <c r="K29" s="10">
        <v>2.5000000000000001E-3</v>
      </c>
      <c r="L29" s="116">
        <v>2258.915</v>
      </c>
      <c r="N29" s="6"/>
      <c r="O29" s="6"/>
    </row>
    <row r="30" spans="1:15">
      <c r="A30" s="6" t="s">
        <v>565</v>
      </c>
      <c r="B30" s="7" t="s">
        <v>294</v>
      </c>
      <c r="E30" s="23">
        <v>0</v>
      </c>
      <c r="F30" s="4">
        <v>0</v>
      </c>
      <c r="G30" s="3">
        <v>15</v>
      </c>
      <c r="H30" s="4">
        <v>3.7397157816005983E-3</v>
      </c>
      <c r="I30" s="3">
        <v>51</v>
      </c>
      <c r="J30" s="4">
        <v>1.5358207606829886E-3</v>
      </c>
      <c r="K30" s="10">
        <v>1.8E-3</v>
      </c>
      <c r="L30" s="116">
        <v>1626.4187999999999</v>
      </c>
      <c r="N30" s="6"/>
      <c r="O30" s="6"/>
    </row>
    <row r="31" spans="1:15">
      <c r="A31" s="6" t="s">
        <v>247</v>
      </c>
      <c r="B31" s="7" t="s">
        <v>248</v>
      </c>
      <c r="E31" s="23">
        <v>0</v>
      </c>
      <c r="F31" s="4">
        <v>0</v>
      </c>
      <c r="H31" s="4">
        <v>0</v>
      </c>
      <c r="I31" s="3">
        <v>1</v>
      </c>
      <c r="J31" s="4">
        <v>3.0114132562411538E-5</v>
      </c>
      <c r="K31" s="10">
        <v>0</v>
      </c>
      <c r="L31" s="116">
        <v>0</v>
      </c>
      <c r="N31" s="6"/>
      <c r="O31" s="6"/>
    </row>
    <row r="32" spans="1:15">
      <c r="A32" s="6" t="s">
        <v>249</v>
      </c>
      <c r="B32" s="7" t="s">
        <v>250</v>
      </c>
      <c r="E32" s="23">
        <v>0</v>
      </c>
      <c r="F32" s="4">
        <v>0</v>
      </c>
      <c r="H32" s="4">
        <v>0</v>
      </c>
      <c r="I32" s="3">
        <v>13</v>
      </c>
      <c r="J32" s="4">
        <v>3.9148372331135003E-4</v>
      </c>
      <c r="K32" s="10">
        <v>1E-4</v>
      </c>
      <c r="L32" s="116">
        <v>90.3566</v>
      </c>
      <c r="N32" s="6"/>
      <c r="O32" s="6"/>
    </row>
    <row r="33" spans="1:15">
      <c r="A33" s="6" t="s">
        <v>251</v>
      </c>
      <c r="B33" s="7" t="s">
        <v>252</v>
      </c>
      <c r="E33" s="23">
        <v>0</v>
      </c>
      <c r="F33" s="4">
        <v>0</v>
      </c>
      <c r="H33" s="4">
        <v>0</v>
      </c>
      <c r="I33" s="3">
        <v>6</v>
      </c>
      <c r="J33" s="4">
        <v>1.8068479537446924E-4</v>
      </c>
      <c r="K33" s="10">
        <v>1E-4</v>
      </c>
      <c r="L33" s="116">
        <v>90.3566</v>
      </c>
      <c r="N33" s="6"/>
      <c r="O33" s="6"/>
    </row>
    <row r="34" spans="1:15">
      <c r="A34" s="6" t="s">
        <v>253</v>
      </c>
      <c r="B34" s="7" t="s">
        <v>254</v>
      </c>
      <c r="E34" s="23">
        <v>0</v>
      </c>
      <c r="F34" s="4">
        <v>0</v>
      </c>
      <c r="H34" s="4">
        <v>0</v>
      </c>
      <c r="I34" s="3">
        <v>2</v>
      </c>
      <c r="J34" s="4">
        <v>6.0228265124823076E-5</v>
      </c>
      <c r="K34" s="10">
        <v>0</v>
      </c>
      <c r="L34" s="116">
        <v>0</v>
      </c>
      <c r="N34" s="6"/>
      <c r="O34" s="6"/>
    </row>
    <row r="35" spans="1:15">
      <c r="A35" s="6" t="s">
        <v>255</v>
      </c>
      <c r="B35" s="7" t="s">
        <v>256</v>
      </c>
      <c r="C35" s="25">
        <v>14</v>
      </c>
      <c r="E35" s="23">
        <v>14</v>
      </c>
      <c r="F35" s="4">
        <v>1.5053763440860215E-3</v>
      </c>
      <c r="G35" s="3">
        <v>3</v>
      </c>
      <c r="H35" s="4">
        <v>7.4794315632011965E-4</v>
      </c>
      <c r="I35" s="3">
        <v>15</v>
      </c>
      <c r="J35" s="4">
        <v>4.5171198843617312E-4</v>
      </c>
      <c r="K35" s="10">
        <v>8.9999999999999998E-4</v>
      </c>
      <c r="L35" s="116">
        <v>813.20939999999996</v>
      </c>
      <c r="N35" s="6"/>
      <c r="O35" s="6"/>
    </row>
    <row r="36" spans="1:15">
      <c r="A36" s="6" t="s">
        <v>257</v>
      </c>
      <c r="B36" s="7" t="s">
        <v>258</v>
      </c>
      <c r="E36" s="23">
        <v>0</v>
      </c>
      <c r="F36" s="4">
        <v>0</v>
      </c>
      <c r="G36" s="3">
        <v>2</v>
      </c>
      <c r="H36" s="4">
        <v>4.9862877088007981E-4</v>
      </c>
      <c r="I36" s="3">
        <v>42</v>
      </c>
      <c r="J36" s="4">
        <v>1.2647935676212846E-3</v>
      </c>
      <c r="K36" s="10">
        <v>5.9999999999999995E-4</v>
      </c>
      <c r="L36" s="116">
        <v>542.13959999999997</v>
      </c>
      <c r="N36" s="6"/>
      <c r="O36" s="6"/>
    </row>
    <row r="37" spans="1:15">
      <c r="A37" s="6" t="s">
        <v>259</v>
      </c>
      <c r="B37" s="7" t="s">
        <v>260</v>
      </c>
      <c r="E37" s="23">
        <v>0</v>
      </c>
      <c r="F37" s="4">
        <v>0</v>
      </c>
      <c r="G37" s="3">
        <v>1</v>
      </c>
      <c r="H37" s="4">
        <v>2.493143854400399E-4</v>
      </c>
      <c r="I37" s="3">
        <v>22</v>
      </c>
      <c r="J37" s="4">
        <v>6.6251091637305388E-4</v>
      </c>
      <c r="K37" s="10">
        <v>2.9999999999999997E-4</v>
      </c>
      <c r="L37" s="116">
        <v>271.06979999999999</v>
      </c>
      <c r="N37" s="6"/>
      <c r="O37" s="6"/>
    </row>
    <row r="38" spans="1:15">
      <c r="A38" s="6" t="s">
        <v>261</v>
      </c>
      <c r="B38" s="7" t="s">
        <v>262</v>
      </c>
      <c r="C38" s="25">
        <v>19</v>
      </c>
      <c r="D38" s="25">
        <v>13</v>
      </c>
      <c r="E38" s="23">
        <v>32</v>
      </c>
      <c r="F38" s="4">
        <v>3.4408602150537634E-3</v>
      </c>
      <c r="G38" s="3">
        <v>171</v>
      </c>
      <c r="H38" s="4">
        <v>4.2632759910246822E-2</v>
      </c>
      <c r="I38" s="3">
        <v>204</v>
      </c>
      <c r="J38" s="4">
        <v>6.1432830427319545E-3</v>
      </c>
      <c r="K38" s="10">
        <v>1.7399999999999999E-2</v>
      </c>
      <c r="L38" s="116">
        <v>15722.0484</v>
      </c>
      <c r="N38" s="6"/>
      <c r="O38" s="6"/>
    </row>
    <row r="39" spans="1:15">
      <c r="A39" s="6" t="s">
        <v>103</v>
      </c>
      <c r="B39" s="7" t="s">
        <v>263</v>
      </c>
      <c r="C39" s="25">
        <v>10</v>
      </c>
      <c r="D39" s="25">
        <v>1</v>
      </c>
      <c r="E39" s="23">
        <v>11</v>
      </c>
      <c r="F39" s="4">
        <v>1.1827956989247312E-3</v>
      </c>
      <c r="G39" s="3">
        <v>31</v>
      </c>
      <c r="H39" s="4">
        <v>7.7287459486412363E-3</v>
      </c>
      <c r="I39" s="3">
        <v>149</v>
      </c>
      <c r="J39" s="4">
        <v>4.4870057517993195E-3</v>
      </c>
      <c r="K39" s="10">
        <v>4.4999999999999997E-3</v>
      </c>
      <c r="L39" s="116">
        <v>4066.0469999999996</v>
      </c>
      <c r="N39" s="6"/>
      <c r="O39" s="6"/>
    </row>
    <row r="40" spans="1:15">
      <c r="A40" s="6" t="s">
        <v>264</v>
      </c>
      <c r="B40" s="7" t="s">
        <v>265</v>
      </c>
      <c r="E40" s="23">
        <v>0</v>
      </c>
      <c r="F40" s="4">
        <v>0</v>
      </c>
      <c r="G40" s="3">
        <v>2</v>
      </c>
      <c r="H40" s="4">
        <v>4.9862877088007981E-4</v>
      </c>
      <c r="I40" s="3">
        <v>33</v>
      </c>
      <c r="J40" s="4">
        <v>9.9376637455958071E-4</v>
      </c>
      <c r="K40" s="10">
        <v>5.0000000000000001E-4</v>
      </c>
      <c r="L40" s="116">
        <v>451.78300000000002</v>
      </c>
      <c r="N40" s="6"/>
      <c r="O40" s="6"/>
    </row>
    <row r="41" spans="1:15">
      <c r="A41" s="6" t="s">
        <v>266</v>
      </c>
      <c r="B41" s="7" t="s">
        <v>267</v>
      </c>
      <c r="E41" s="23">
        <v>0</v>
      </c>
      <c r="F41" s="4">
        <v>0</v>
      </c>
      <c r="H41" s="4">
        <v>0</v>
      </c>
      <c r="I41" s="3">
        <v>47</v>
      </c>
      <c r="J41" s="4">
        <v>1.4153642304333424E-3</v>
      </c>
      <c r="K41" s="10">
        <v>5.0000000000000001E-4</v>
      </c>
      <c r="L41" s="116">
        <v>451.78300000000002</v>
      </c>
      <c r="N41" s="6"/>
      <c r="O41" s="6"/>
    </row>
    <row r="42" spans="1:15">
      <c r="A42" s="6" t="s">
        <v>268</v>
      </c>
      <c r="B42" s="7" t="s">
        <v>269</v>
      </c>
      <c r="E42" s="23">
        <v>0</v>
      </c>
      <c r="F42" s="4">
        <v>0</v>
      </c>
      <c r="H42" s="4">
        <v>0</v>
      </c>
      <c r="I42" s="3">
        <v>13</v>
      </c>
      <c r="J42" s="4">
        <v>3.9148372331135003E-4</v>
      </c>
      <c r="K42" s="10">
        <v>1E-4</v>
      </c>
      <c r="L42" s="116">
        <v>90.3566</v>
      </c>
      <c r="N42" s="6"/>
      <c r="O42" s="6"/>
    </row>
    <row r="43" spans="1:15">
      <c r="A43" s="6" t="s">
        <v>270</v>
      </c>
      <c r="B43" s="7" t="s">
        <v>271</v>
      </c>
      <c r="C43" s="25">
        <v>9</v>
      </c>
      <c r="D43" s="25">
        <v>6</v>
      </c>
      <c r="E43" s="23">
        <v>15</v>
      </c>
      <c r="F43" s="4">
        <v>1.6129032258064516E-3</v>
      </c>
      <c r="H43" s="4">
        <v>0</v>
      </c>
      <c r="I43" s="3">
        <v>73</v>
      </c>
      <c r="J43" s="4">
        <v>2.1983316770560423E-3</v>
      </c>
      <c r="K43" s="10">
        <v>1.2999999999999999E-3</v>
      </c>
      <c r="L43" s="116">
        <v>1174.6358</v>
      </c>
      <c r="N43" s="6"/>
      <c r="O43" s="6"/>
    </row>
    <row r="44" spans="1:15">
      <c r="A44" s="6" t="s">
        <v>272</v>
      </c>
      <c r="B44" s="7" t="s">
        <v>273</v>
      </c>
      <c r="D44" s="25">
        <v>1</v>
      </c>
      <c r="E44" s="23">
        <v>1</v>
      </c>
      <c r="F44" s="4">
        <v>1.0752688172043011E-4</v>
      </c>
      <c r="H44" s="4">
        <v>0</v>
      </c>
      <c r="I44" s="3">
        <v>290</v>
      </c>
      <c r="J44" s="4">
        <v>8.733098443099347E-3</v>
      </c>
      <c r="K44" s="10">
        <v>2.8999999999999998E-3</v>
      </c>
      <c r="L44" s="116">
        <v>2620.3413999999998</v>
      </c>
      <c r="N44" s="6"/>
      <c r="O44" s="6"/>
    </row>
    <row r="45" spans="1:15">
      <c r="A45" s="6" t="s">
        <v>274</v>
      </c>
      <c r="B45" s="7" t="s">
        <v>275</v>
      </c>
      <c r="E45" s="23">
        <v>0</v>
      </c>
      <c r="F45" s="4">
        <v>0</v>
      </c>
      <c r="H45" s="4">
        <v>0</v>
      </c>
      <c r="I45" s="3">
        <v>5</v>
      </c>
      <c r="J45" s="4">
        <v>1.505706628120577E-4</v>
      </c>
      <c r="K45" s="10">
        <v>1E-4</v>
      </c>
      <c r="L45" s="116">
        <v>90.3566</v>
      </c>
      <c r="N45" s="6"/>
      <c r="O45" s="6"/>
    </row>
    <row r="46" spans="1:15">
      <c r="A46" s="6" t="s">
        <v>276</v>
      </c>
      <c r="B46" s="7" t="s">
        <v>277</v>
      </c>
      <c r="E46" s="23">
        <v>0</v>
      </c>
      <c r="F46" s="4">
        <v>0</v>
      </c>
      <c r="G46" s="3">
        <v>4</v>
      </c>
      <c r="H46" s="4">
        <v>9.9725754176015961E-4</v>
      </c>
      <c r="I46" s="3">
        <v>25</v>
      </c>
      <c r="J46" s="4">
        <v>7.5285331406028846E-4</v>
      </c>
      <c r="K46" s="10">
        <v>5.9999999999999995E-4</v>
      </c>
      <c r="L46" s="116">
        <v>542.13959999999997</v>
      </c>
      <c r="N46" s="6"/>
      <c r="O46" s="6"/>
    </row>
    <row r="47" spans="1:15">
      <c r="A47" s="6" t="s">
        <v>278</v>
      </c>
      <c r="B47" s="7" t="s">
        <v>279</v>
      </c>
      <c r="E47" s="23">
        <v>0</v>
      </c>
      <c r="F47" s="4">
        <v>0</v>
      </c>
      <c r="H47" s="4">
        <v>0</v>
      </c>
      <c r="I47" s="3">
        <v>8</v>
      </c>
      <c r="J47" s="4">
        <v>2.4091306049929231E-4</v>
      </c>
      <c r="K47" s="10">
        <v>1E-4</v>
      </c>
      <c r="L47" s="116">
        <v>90.3566</v>
      </c>
      <c r="N47" s="6"/>
      <c r="O47" s="6"/>
    </row>
    <row r="48" spans="1:15">
      <c r="A48" s="6" t="s">
        <v>280</v>
      </c>
      <c r="B48" s="7" t="s">
        <v>281</v>
      </c>
      <c r="E48" s="23">
        <v>0</v>
      </c>
      <c r="F48" s="4">
        <v>0</v>
      </c>
      <c r="G48" s="3">
        <v>27</v>
      </c>
      <c r="H48" s="4">
        <v>6.7314884068810773E-3</v>
      </c>
      <c r="I48" s="3">
        <v>242</v>
      </c>
      <c r="J48" s="4">
        <v>7.2876200801035929E-3</v>
      </c>
      <c r="K48" s="10">
        <v>4.7000000000000002E-3</v>
      </c>
      <c r="L48" s="116">
        <v>4246.7601999999997</v>
      </c>
      <c r="N48" s="6"/>
      <c r="O48" s="6"/>
    </row>
    <row r="49" spans="1:15">
      <c r="A49" s="6" t="s">
        <v>282</v>
      </c>
      <c r="B49" s="7" t="s">
        <v>283</v>
      </c>
      <c r="E49" s="23">
        <v>0</v>
      </c>
      <c r="F49" s="4">
        <v>0</v>
      </c>
      <c r="H49" s="4">
        <v>0</v>
      </c>
      <c r="I49" s="3">
        <v>20</v>
      </c>
      <c r="J49" s="4">
        <v>6.0228265124823079E-4</v>
      </c>
      <c r="K49" s="10">
        <v>2.0000000000000001E-4</v>
      </c>
      <c r="L49" s="116">
        <v>180.7132</v>
      </c>
      <c r="N49" s="6"/>
      <c r="O49" s="6"/>
    </row>
    <row r="50" spans="1:15">
      <c r="A50" s="6" t="s">
        <v>284</v>
      </c>
      <c r="B50" s="7" t="s">
        <v>285</v>
      </c>
      <c r="E50" s="23">
        <v>0</v>
      </c>
      <c r="F50" s="4">
        <v>0</v>
      </c>
      <c r="H50" s="4">
        <v>0</v>
      </c>
      <c r="I50" s="3">
        <v>22</v>
      </c>
      <c r="J50" s="4">
        <v>6.6251091637305388E-4</v>
      </c>
      <c r="K50" s="10">
        <v>2.0000000000000001E-4</v>
      </c>
      <c r="L50" s="116">
        <v>180.7132</v>
      </c>
      <c r="N50" s="6"/>
      <c r="O50" s="6"/>
    </row>
    <row r="51" spans="1:15">
      <c r="A51" s="6" t="s">
        <v>570</v>
      </c>
      <c r="B51" s="7" t="s">
        <v>394</v>
      </c>
      <c r="C51" s="25">
        <v>225</v>
      </c>
      <c r="D51" s="25">
        <v>28</v>
      </c>
      <c r="E51" s="23">
        <v>253</v>
      </c>
      <c r="F51" s="4">
        <v>2.7204301075268816E-2</v>
      </c>
      <c r="G51" s="3">
        <v>111</v>
      </c>
      <c r="H51" s="4">
        <v>2.7673896783844427E-2</v>
      </c>
      <c r="I51" s="3">
        <v>407</v>
      </c>
      <c r="J51" s="4">
        <v>1.2256451952901497E-2</v>
      </c>
      <c r="K51" s="10">
        <v>2.24E-2</v>
      </c>
      <c r="L51" s="116">
        <v>20239.878400000001</v>
      </c>
      <c r="N51" s="6"/>
      <c r="O51" s="6"/>
    </row>
    <row r="52" spans="1:15">
      <c r="A52" s="6" t="s">
        <v>571</v>
      </c>
      <c r="B52" s="7" t="s">
        <v>395</v>
      </c>
      <c r="C52" s="25">
        <v>27</v>
      </c>
      <c r="D52" s="25">
        <v>32</v>
      </c>
      <c r="E52" s="23">
        <v>59</v>
      </c>
      <c r="F52" s="4">
        <v>6.3440860215053761E-3</v>
      </c>
      <c r="G52" s="3">
        <v>55</v>
      </c>
      <c r="H52" s="4">
        <v>1.3712291199202194E-2</v>
      </c>
      <c r="I52" s="3">
        <v>393</v>
      </c>
      <c r="J52" s="4">
        <v>1.1834854097027735E-2</v>
      </c>
      <c r="K52" s="10">
        <v>1.06E-2</v>
      </c>
      <c r="L52" s="116">
        <v>9577.7996000000003</v>
      </c>
      <c r="N52" s="6"/>
      <c r="O52" s="6"/>
    </row>
    <row r="53" spans="1:15">
      <c r="A53" s="6" t="s">
        <v>286</v>
      </c>
      <c r="B53" s="7" t="s">
        <v>287</v>
      </c>
      <c r="C53" s="25">
        <v>111</v>
      </c>
      <c r="D53" s="25">
        <v>93</v>
      </c>
      <c r="E53" s="23">
        <v>204</v>
      </c>
      <c r="F53" s="4">
        <v>2.1935483870967741E-2</v>
      </c>
      <c r="H53" s="4">
        <v>0</v>
      </c>
      <c r="I53" s="3">
        <v>9</v>
      </c>
      <c r="J53" s="4">
        <v>2.7102719306170385E-4</v>
      </c>
      <c r="K53" s="10">
        <v>7.4000000000000003E-3</v>
      </c>
      <c r="L53" s="116">
        <v>6686.3884000000007</v>
      </c>
      <c r="N53" s="6"/>
      <c r="O53" s="6"/>
    </row>
    <row r="54" spans="1:15">
      <c r="A54" s="6" t="s">
        <v>288</v>
      </c>
      <c r="B54" s="7" t="s">
        <v>289</v>
      </c>
      <c r="C54" s="25">
        <v>296</v>
      </c>
      <c r="E54" s="23">
        <v>296</v>
      </c>
      <c r="F54" s="4">
        <v>3.1827956989247314E-2</v>
      </c>
      <c r="G54" s="3">
        <v>25</v>
      </c>
      <c r="H54" s="4">
        <v>6.232859636000997E-3</v>
      </c>
      <c r="I54" s="3">
        <v>93</v>
      </c>
      <c r="J54" s="4">
        <v>2.8006143283042734E-3</v>
      </c>
      <c r="K54" s="10">
        <v>1.3599999999999999E-2</v>
      </c>
      <c r="L54" s="116">
        <v>12288.497599999999</v>
      </c>
      <c r="N54" s="6"/>
      <c r="O54" s="6"/>
    </row>
    <row r="55" spans="1:15">
      <c r="A55" s="6" t="s">
        <v>290</v>
      </c>
      <c r="B55" s="7" t="s">
        <v>291</v>
      </c>
      <c r="C55" s="25">
        <v>14</v>
      </c>
      <c r="D55" s="25">
        <v>13</v>
      </c>
      <c r="E55" s="23">
        <v>27</v>
      </c>
      <c r="F55" s="4">
        <v>2.9032258064516131E-3</v>
      </c>
      <c r="G55" s="3">
        <v>18</v>
      </c>
      <c r="H55" s="4">
        <v>4.4876589379207179E-3</v>
      </c>
      <c r="I55" s="3">
        <v>448</v>
      </c>
      <c r="J55" s="4">
        <v>1.349113138796037E-2</v>
      </c>
      <c r="K55" s="10">
        <v>7.0000000000000001E-3</v>
      </c>
      <c r="L55" s="116">
        <v>6324.9620000000004</v>
      </c>
      <c r="N55" s="6"/>
      <c r="O55" s="6"/>
    </row>
    <row r="56" spans="1:15">
      <c r="A56" s="6" t="s">
        <v>292</v>
      </c>
      <c r="B56" s="7" t="s">
        <v>293</v>
      </c>
      <c r="E56" s="23">
        <v>0</v>
      </c>
      <c r="F56" s="4">
        <v>0</v>
      </c>
      <c r="G56" s="3">
        <v>4</v>
      </c>
      <c r="H56" s="4">
        <v>9.9725754176015961E-4</v>
      </c>
      <c r="I56" s="3">
        <v>21</v>
      </c>
      <c r="J56" s="4">
        <v>6.3239678381064228E-4</v>
      </c>
      <c r="K56" s="10">
        <v>5.0000000000000001E-4</v>
      </c>
      <c r="L56" s="116">
        <v>451.78300000000002</v>
      </c>
      <c r="N56" s="6"/>
      <c r="O56" s="6"/>
    </row>
    <row r="57" spans="1:15">
      <c r="A57" s="6" t="s">
        <v>295</v>
      </c>
      <c r="B57" s="7" t="s">
        <v>296</v>
      </c>
      <c r="E57" s="23">
        <v>0</v>
      </c>
      <c r="F57" s="4">
        <v>0</v>
      </c>
      <c r="H57" s="4">
        <v>0</v>
      </c>
      <c r="I57" s="3">
        <v>6</v>
      </c>
      <c r="J57" s="4">
        <v>1.8068479537446924E-4</v>
      </c>
      <c r="K57" s="10">
        <v>1E-4</v>
      </c>
      <c r="L57" s="116">
        <v>90.3566</v>
      </c>
      <c r="N57" s="6"/>
      <c r="O57" s="6"/>
    </row>
    <row r="58" spans="1:15">
      <c r="A58" s="6" t="s">
        <v>297</v>
      </c>
      <c r="B58" s="7" t="s">
        <v>298</v>
      </c>
      <c r="C58" s="25">
        <v>183</v>
      </c>
      <c r="D58" s="25">
        <v>2</v>
      </c>
      <c r="E58" s="23">
        <v>185</v>
      </c>
      <c r="F58" s="4">
        <v>1.9892473118279571E-2</v>
      </c>
      <c r="G58" s="3">
        <v>23</v>
      </c>
      <c r="H58" s="4">
        <v>5.7342308651209175E-3</v>
      </c>
      <c r="I58" s="3">
        <v>85</v>
      </c>
      <c r="J58" s="4">
        <v>2.559701267804981E-3</v>
      </c>
      <c r="K58" s="10">
        <v>9.4000000000000004E-3</v>
      </c>
      <c r="L58" s="116">
        <v>8493.5203999999994</v>
      </c>
      <c r="N58" s="6"/>
      <c r="O58" s="6"/>
    </row>
    <row r="59" spans="1:15">
      <c r="A59" s="6" t="s">
        <v>299</v>
      </c>
      <c r="B59" s="7" t="s">
        <v>300</v>
      </c>
      <c r="C59" s="25">
        <v>36</v>
      </c>
      <c r="E59" s="23">
        <v>36</v>
      </c>
      <c r="F59" s="4">
        <v>3.8709677419354839E-3</v>
      </c>
      <c r="G59" s="3">
        <v>27</v>
      </c>
      <c r="H59" s="4">
        <v>6.7314884068810773E-3</v>
      </c>
      <c r="I59" s="3">
        <v>110</v>
      </c>
      <c r="J59" s="4">
        <v>3.3125545818652692E-3</v>
      </c>
      <c r="K59" s="10">
        <v>4.5999999999999999E-3</v>
      </c>
      <c r="L59" s="116">
        <v>4156.4035999999996</v>
      </c>
      <c r="N59" s="6"/>
      <c r="O59" s="6"/>
    </row>
    <row r="60" spans="1:15">
      <c r="A60" s="6" t="s">
        <v>301</v>
      </c>
      <c r="B60" s="7" t="s">
        <v>302</v>
      </c>
      <c r="C60" s="25">
        <v>12</v>
      </c>
      <c r="D60" s="25">
        <v>13</v>
      </c>
      <c r="E60" s="23">
        <v>25</v>
      </c>
      <c r="F60" s="4">
        <v>2.6881720430107529E-3</v>
      </c>
      <c r="G60" s="3">
        <v>1</v>
      </c>
      <c r="H60" s="4">
        <v>2.493143854400399E-4</v>
      </c>
      <c r="I60" s="3">
        <v>275</v>
      </c>
      <c r="J60" s="4">
        <v>8.2813864546631734E-3</v>
      </c>
      <c r="K60" s="10">
        <v>3.7000000000000002E-3</v>
      </c>
      <c r="L60" s="116">
        <v>3343.1942000000004</v>
      </c>
      <c r="N60" s="6"/>
      <c r="O60" s="6"/>
    </row>
    <row r="61" spans="1:15">
      <c r="A61" s="6" t="s">
        <v>303</v>
      </c>
      <c r="B61" s="7" t="s">
        <v>304</v>
      </c>
      <c r="E61" s="23">
        <v>0</v>
      </c>
      <c r="F61" s="4">
        <v>0</v>
      </c>
      <c r="H61" s="4">
        <v>0</v>
      </c>
      <c r="I61" s="3">
        <v>39</v>
      </c>
      <c r="J61" s="4">
        <v>1.1744511699340501E-3</v>
      </c>
      <c r="K61" s="10">
        <v>4.0000000000000002E-4</v>
      </c>
      <c r="L61" s="116">
        <v>361.4264</v>
      </c>
      <c r="N61" s="6"/>
      <c r="O61" s="6"/>
    </row>
    <row r="62" spans="1:15">
      <c r="A62" s="6" t="s">
        <v>492</v>
      </c>
      <c r="B62" s="7" t="s">
        <v>493</v>
      </c>
      <c r="E62" s="23">
        <v>0</v>
      </c>
      <c r="F62" s="4">
        <v>0</v>
      </c>
      <c r="H62" s="4">
        <v>0</v>
      </c>
      <c r="I62" s="3">
        <v>10</v>
      </c>
      <c r="J62" s="4">
        <v>3.0114132562411539E-4</v>
      </c>
      <c r="K62" s="10">
        <v>1E-4</v>
      </c>
      <c r="L62" s="116">
        <v>90.3566</v>
      </c>
      <c r="N62" s="6"/>
      <c r="O62" s="6"/>
    </row>
    <row r="63" spans="1:15">
      <c r="A63" s="6" t="s">
        <v>557</v>
      </c>
      <c r="B63" s="7" t="s">
        <v>558</v>
      </c>
      <c r="E63" s="23">
        <v>0</v>
      </c>
      <c r="F63" s="4">
        <v>0</v>
      </c>
      <c r="G63" s="3">
        <v>7</v>
      </c>
      <c r="H63" s="4">
        <v>1.7452006980802793E-3</v>
      </c>
      <c r="I63" s="3">
        <v>12</v>
      </c>
      <c r="J63" s="4">
        <v>3.6136959074893848E-4</v>
      </c>
      <c r="K63" s="10">
        <v>6.9999999999999999E-4</v>
      </c>
      <c r="L63" s="116">
        <v>632.49620000000004</v>
      </c>
      <c r="N63" s="6"/>
      <c r="O63" s="6"/>
    </row>
    <row r="64" spans="1:15">
      <c r="A64" s="6" t="s">
        <v>305</v>
      </c>
      <c r="B64" s="7" t="s">
        <v>306</v>
      </c>
      <c r="E64" s="23">
        <v>0</v>
      </c>
      <c r="F64" s="4">
        <v>0</v>
      </c>
      <c r="G64" s="3">
        <v>8</v>
      </c>
      <c r="H64" s="4">
        <v>1.9945150835203192E-3</v>
      </c>
      <c r="I64" s="3">
        <v>32</v>
      </c>
      <c r="J64" s="4">
        <v>9.6365224199716922E-4</v>
      </c>
      <c r="K64" s="10">
        <v>1E-3</v>
      </c>
      <c r="L64" s="116">
        <v>903.56600000000003</v>
      </c>
      <c r="N64" s="6"/>
      <c r="O64" s="6"/>
    </row>
    <row r="65" spans="1:15">
      <c r="A65" s="6" t="s">
        <v>307</v>
      </c>
      <c r="B65" s="7" t="s">
        <v>308</v>
      </c>
      <c r="E65" s="23">
        <v>0</v>
      </c>
      <c r="F65" s="4">
        <v>0</v>
      </c>
      <c r="H65" s="4">
        <v>0</v>
      </c>
      <c r="I65" s="3">
        <v>69</v>
      </c>
      <c r="J65" s="4">
        <v>2.0778751468063963E-3</v>
      </c>
      <c r="K65" s="10">
        <v>6.9999999999999999E-4</v>
      </c>
      <c r="L65" s="116">
        <v>632.49620000000004</v>
      </c>
      <c r="N65" s="6"/>
      <c r="O65" s="6"/>
    </row>
    <row r="66" spans="1:15">
      <c r="A66" s="6" t="s">
        <v>484</v>
      </c>
      <c r="B66" s="7" t="s">
        <v>485</v>
      </c>
      <c r="E66" s="23">
        <v>0</v>
      </c>
      <c r="F66" s="4">
        <v>0</v>
      </c>
      <c r="H66" s="4">
        <v>0</v>
      </c>
      <c r="I66" s="3">
        <v>2</v>
      </c>
      <c r="J66" s="4">
        <v>6.0228265124823076E-5</v>
      </c>
      <c r="K66" s="10">
        <v>0</v>
      </c>
      <c r="L66" s="116">
        <v>0</v>
      </c>
      <c r="N66" s="6"/>
      <c r="O66" s="6"/>
    </row>
    <row r="67" spans="1:15">
      <c r="A67" s="6" t="s">
        <v>309</v>
      </c>
      <c r="B67" s="7" t="s">
        <v>310</v>
      </c>
      <c r="C67" s="25">
        <v>7</v>
      </c>
      <c r="D67" s="25">
        <v>9</v>
      </c>
      <c r="E67" s="23">
        <v>16</v>
      </c>
      <c r="F67" s="4">
        <v>1.7204301075268817E-3</v>
      </c>
      <c r="G67" s="3">
        <v>6</v>
      </c>
      <c r="H67" s="4">
        <v>1.4958863126402393E-3</v>
      </c>
      <c r="I67" s="3">
        <v>197</v>
      </c>
      <c r="J67" s="4">
        <v>5.9324841147950736E-3</v>
      </c>
      <c r="K67" s="10">
        <v>3.0000000000000001E-3</v>
      </c>
      <c r="L67" s="116">
        <v>2710.6979999999999</v>
      </c>
      <c r="N67" s="6"/>
      <c r="O67" s="6"/>
    </row>
    <row r="68" spans="1:15">
      <c r="A68" s="6" t="s">
        <v>311</v>
      </c>
      <c r="B68" s="7" t="s">
        <v>312</v>
      </c>
      <c r="E68" s="23">
        <v>0</v>
      </c>
      <c r="F68" s="4">
        <v>0</v>
      </c>
      <c r="G68" s="3">
        <v>12</v>
      </c>
      <c r="H68" s="4">
        <v>2.9917726252804786E-3</v>
      </c>
      <c r="I68" s="3">
        <v>22</v>
      </c>
      <c r="J68" s="4">
        <v>6.6251091637305388E-4</v>
      </c>
      <c r="K68" s="10">
        <v>1.1999999999999999E-3</v>
      </c>
      <c r="L68" s="116">
        <v>1084.2791999999999</v>
      </c>
      <c r="N68" s="6"/>
      <c r="O68" s="6"/>
    </row>
    <row r="69" spans="1:15">
      <c r="A69" s="6" t="s">
        <v>313</v>
      </c>
      <c r="B69" s="7" t="s">
        <v>314</v>
      </c>
      <c r="D69" s="25">
        <v>2</v>
      </c>
      <c r="E69" s="23">
        <v>2</v>
      </c>
      <c r="F69" s="4">
        <v>2.1505376344086021E-4</v>
      </c>
      <c r="G69" s="3">
        <v>6</v>
      </c>
      <c r="H69" s="4">
        <v>1.4958863126402393E-3</v>
      </c>
      <c r="I69" s="3">
        <v>141</v>
      </c>
      <c r="J69" s="4">
        <v>4.2460926913000267E-3</v>
      </c>
      <c r="K69" s="10">
        <v>2E-3</v>
      </c>
      <c r="L69" s="116">
        <v>1807.1320000000001</v>
      </c>
      <c r="N69" s="6"/>
      <c r="O69" s="6"/>
    </row>
    <row r="70" spans="1:15">
      <c r="A70" s="6" t="s">
        <v>315</v>
      </c>
      <c r="B70" s="7" t="s">
        <v>316</v>
      </c>
      <c r="E70" s="23">
        <v>0</v>
      </c>
      <c r="F70" s="4">
        <v>0</v>
      </c>
      <c r="G70" s="3">
        <v>8</v>
      </c>
      <c r="H70" s="4">
        <v>1.9945150835203192E-3</v>
      </c>
      <c r="I70" s="3">
        <v>26</v>
      </c>
      <c r="J70" s="4">
        <v>7.8296744662270006E-4</v>
      </c>
      <c r="K70" s="10">
        <v>8.9999999999999998E-4</v>
      </c>
      <c r="L70" s="116">
        <v>813.20939999999996</v>
      </c>
      <c r="N70" s="6"/>
      <c r="O70" s="6"/>
    </row>
    <row r="71" spans="1:15">
      <c r="A71" s="6" t="s">
        <v>317</v>
      </c>
      <c r="B71" s="7" t="s">
        <v>318</v>
      </c>
      <c r="E71" s="23">
        <v>0</v>
      </c>
      <c r="F71" s="4">
        <v>0</v>
      </c>
      <c r="H71" s="4">
        <v>0</v>
      </c>
      <c r="I71" s="3">
        <v>18</v>
      </c>
      <c r="J71" s="4">
        <v>5.420543861234077E-4</v>
      </c>
      <c r="K71" s="10">
        <v>2.0000000000000001E-4</v>
      </c>
      <c r="L71" s="116">
        <v>180.7132</v>
      </c>
      <c r="N71" s="6"/>
      <c r="O71" s="6"/>
    </row>
    <row r="72" spans="1:15">
      <c r="A72" s="6" t="s">
        <v>319</v>
      </c>
      <c r="B72" s="7" t="s">
        <v>320</v>
      </c>
      <c r="E72" s="23">
        <v>0</v>
      </c>
      <c r="F72" s="4">
        <v>0</v>
      </c>
      <c r="G72" s="3">
        <v>2</v>
      </c>
      <c r="H72" s="4">
        <v>4.9862877088007981E-4</v>
      </c>
      <c r="I72" s="3">
        <v>19</v>
      </c>
      <c r="J72" s="4">
        <v>5.721685186858193E-4</v>
      </c>
      <c r="K72" s="10">
        <v>4.0000000000000002E-4</v>
      </c>
      <c r="L72" s="116">
        <v>361.4264</v>
      </c>
      <c r="N72" s="6"/>
      <c r="O72" s="6"/>
    </row>
    <row r="73" spans="1:15">
      <c r="A73" s="6" t="s">
        <v>321</v>
      </c>
      <c r="B73" s="7" t="s">
        <v>466</v>
      </c>
      <c r="E73" s="23">
        <v>0</v>
      </c>
      <c r="F73" s="4">
        <v>0</v>
      </c>
      <c r="G73" s="3">
        <v>6</v>
      </c>
      <c r="H73" s="4">
        <v>1.4958863126402393E-3</v>
      </c>
      <c r="I73" s="3">
        <v>118</v>
      </c>
      <c r="J73" s="4">
        <v>3.5534676423645615E-3</v>
      </c>
      <c r="K73" s="10">
        <v>1.6999999999999999E-3</v>
      </c>
      <c r="L73" s="116">
        <v>1536.0621999999998</v>
      </c>
      <c r="N73" s="6"/>
      <c r="O73" s="6"/>
    </row>
    <row r="74" spans="1:15">
      <c r="A74" s="6" t="s">
        <v>322</v>
      </c>
      <c r="B74" s="7" t="s">
        <v>323</v>
      </c>
      <c r="E74" s="23">
        <v>0</v>
      </c>
      <c r="F74" s="4">
        <v>0</v>
      </c>
      <c r="H74" s="4">
        <v>0</v>
      </c>
      <c r="I74" s="3">
        <v>57</v>
      </c>
      <c r="J74" s="4">
        <v>1.7165055560574578E-3</v>
      </c>
      <c r="K74" s="10">
        <v>5.9999999999999995E-4</v>
      </c>
      <c r="L74" s="116">
        <v>542.13959999999997</v>
      </c>
      <c r="N74" s="6"/>
      <c r="O74" s="6"/>
    </row>
    <row r="75" spans="1:15">
      <c r="A75" s="6" t="s">
        <v>324</v>
      </c>
      <c r="B75" s="7" t="s">
        <v>325</v>
      </c>
      <c r="E75" s="23">
        <v>0</v>
      </c>
      <c r="F75" s="4">
        <v>0</v>
      </c>
      <c r="H75" s="4">
        <v>0</v>
      </c>
      <c r="I75" s="3">
        <v>1</v>
      </c>
      <c r="J75" s="4">
        <v>3.0114132562411538E-5</v>
      </c>
      <c r="K75" s="10">
        <v>0</v>
      </c>
      <c r="L75" s="116">
        <v>0</v>
      </c>
      <c r="N75" s="6"/>
      <c r="O75" s="6"/>
    </row>
    <row r="76" spans="1:15">
      <c r="A76" s="6" t="s">
        <v>326</v>
      </c>
      <c r="B76" s="7" t="s">
        <v>327</v>
      </c>
      <c r="E76" s="23">
        <v>0</v>
      </c>
      <c r="F76" s="4">
        <v>0</v>
      </c>
      <c r="H76" s="4">
        <v>0</v>
      </c>
      <c r="I76" s="3">
        <v>4</v>
      </c>
      <c r="J76" s="4">
        <v>1.2045653024964615E-4</v>
      </c>
      <c r="K76" s="10">
        <v>0</v>
      </c>
      <c r="L76" s="116">
        <v>0</v>
      </c>
      <c r="N76" s="6"/>
      <c r="O76" s="6"/>
    </row>
    <row r="77" spans="1:15">
      <c r="A77" s="29" t="s">
        <v>583</v>
      </c>
      <c r="B77" s="13" t="s">
        <v>584</v>
      </c>
      <c r="C77" s="25">
        <v>4</v>
      </c>
      <c r="D77" s="25">
        <v>1</v>
      </c>
      <c r="E77" s="23">
        <v>5</v>
      </c>
      <c r="F77" s="4">
        <v>5.3763440860215054E-4</v>
      </c>
      <c r="H77" s="4">
        <v>0</v>
      </c>
      <c r="I77" s="3">
        <v>2</v>
      </c>
      <c r="J77" s="4">
        <v>6.0228265124823076E-5</v>
      </c>
      <c r="K77" s="10">
        <v>2.0000000000000001E-4</v>
      </c>
      <c r="L77" s="116">
        <v>180.7132</v>
      </c>
      <c r="N77" s="6"/>
      <c r="O77" s="6"/>
    </row>
    <row r="78" spans="1:15">
      <c r="A78" s="29" t="s">
        <v>563</v>
      </c>
      <c r="B78" s="13" t="s">
        <v>564</v>
      </c>
      <c r="C78" s="25">
        <v>67</v>
      </c>
      <c r="E78" s="23">
        <v>67</v>
      </c>
      <c r="F78" s="4">
        <v>7.204301075268817E-3</v>
      </c>
      <c r="H78" s="4">
        <v>0</v>
      </c>
      <c r="I78" s="3">
        <v>4</v>
      </c>
      <c r="J78" s="4">
        <v>1.2045653024964615E-4</v>
      </c>
      <c r="K78" s="10">
        <v>2.3999999999999998E-3</v>
      </c>
      <c r="L78" s="116">
        <v>2168.5583999999999</v>
      </c>
      <c r="N78" s="6"/>
      <c r="O78" s="6"/>
    </row>
    <row r="79" spans="1:15">
      <c r="A79" s="6" t="s">
        <v>328</v>
      </c>
      <c r="B79" s="7" t="s">
        <v>329</v>
      </c>
      <c r="E79" s="23">
        <v>0</v>
      </c>
      <c r="F79" s="4">
        <v>0</v>
      </c>
      <c r="H79" s="4">
        <v>0</v>
      </c>
      <c r="I79" s="3">
        <v>22</v>
      </c>
      <c r="J79" s="4">
        <v>6.6251091637305388E-4</v>
      </c>
      <c r="K79" s="10">
        <v>2.0000000000000001E-4</v>
      </c>
      <c r="L79" s="116">
        <v>180.7132</v>
      </c>
      <c r="N79" s="6"/>
      <c r="O79" s="6"/>
    </row>
    <row r="80" spans="1:15">
      <c r="A80" s="6" t="s">
        <v>330</v>
      </c>
      <c r="B80" s="7" t="s">
        <v>331</v>
      </c>
      <c r="E80" s="23">
        <v>0</v>
      </c>
      <c r="F80" s="4">
        <v>0</v>
      </c>
      <c r="H80" s="4">
        <v>0</v>
      </c>
      <c r="I80" s="3">
        <v>8</v>
      </c>
      <c r="J80" s="4">
        <v>2.4091306049929231E-4</v>
      </c>
      <c r="K80" s="10">
        <v>1E-4</v>
      </c>
      <c r="L80" s="116">
        <v>90.3566</v>
      </c>
      <c r="N80" s="6"/>
      <c r="O80" s="6"/>
    </row>
    <row r="81" spans="1:15">
      <c r="A81" s="6" t="s">
        <v>332</v>
      </c>
      <c r="B81" s="7" t="s">
        <v>333</v>
      </c>
      <c r="D81" s="25">
        <v>1</v>
      </c>
      <c r="E81" s="23">
        <v>1</v>
      </c>
      <c r="F81" s="4">
        <v>1.0752688172043011E-4</v>
      </c>
      <c r="G81" s="3">
        <v>4</v>
      </c>
      <c r="H81" s="4">
        <v>9.9725754176015961E-4</v>
      </c>
      <c r="I81" s="3">
        <v>53</v>
      </c>
      <c r="J81" s="4">
        <v>1.5960490258078116E-3</v>
      </c>
      <c r="K81" s="10">
        <v>8.9999999999999998E-4</v>
      </c>
      <c r="L81" s="116">
        <v>813.20939999999996</v>
      </c>
      <c r="N81" s="6"/>
      <c r="O81" s="6"/>
    </row>
    <row r="82" spans="1:15">
      <c r="A82" s="6" t="s">
        <v>334</v>
      </c>
      <c r="B82" s="7" t="s">
        <v>335</v>
      </c>
      <c r="C82" s="25">
        <v>217</v>
      </c>
      <c r="D82" s="25">
        <v>2</v>
      </c>
      <c r="E82" s="23">
        <v>219</v>
      </c>
      <c r="F82" s="4">
        <v>2.3548387096774193E-2</v>
      </c>
      <c r="G82" s="3">
        <v>25</v>
      </c>
      <c r="H82" s="4">
        <v>6.232859636000997E-3</v>
      </c>
      <c r="I82" s="3">
        <v>126</v>
      </c>
      <c r="J82" s="4">
        <v>3.7943807028638539E-3</v>
      </c>
      <c r="K82" s="10">
        <v>1.12E-2</v>
      </c>
      <c r="L82" s="116">
        <v>10119.939200000001</v>
      </c>
      <c r="N82" s="6"/>
      <c r="O82" s="6"/>
    </row>
    <row r="83" spans="1:15">
      <c r="A83" s="6" t="s">
        <v>336</v>
      </c>
      <c r="B83" s="7" t="s">
        <v>337</v>
      </c>
      <c r="E83" s="23">
        <v>0</v>
      </c>
      <c r="F83" s="4">
        <v>0</v>
      </c>
      <c r="G83" s="3">
        <v>3</v>
      </c>
      <c r="H83" s="4">
        <v>7.4794315632011965E-4</v>
      </c>
      <c r="I83" s="3">
        <v>6</v>
      </c>
      <c r="J83" s="4">
        <v>1.8068479537446924E-4</v>
      </c>
      <c r="K83" s="10">
        <v>2.9999999999999997E-4</v>
      </c>
      <c r="L83" s="116">
        <v>271.06979999999999</v>
      </c>
      <c r="N83" s="6"/>
      <c r="O83" s="6"/>
    </row>
    <row r="84" spans="1:15">
      <c r="A84" s="6" t="s">
        <v>338</v>
      </c>
      <c r="B84" s="7" t="s">
        <v>339</v>
      </c>
      <c r="C84" s="25">
        <v>207</v>
      </c>
      <c r="D84" s="25">
        <v>1</v>
      </c>
      <c r="E84" s="23">
        <v>208</v>
      </c>
      <c r="F84" s="4">
        <v>2.2365591397849462E-2</v>
      </c>
      <c r="G84" s="3">
        <v>12</v>
      </c>
      <c r="H84" s="4">
        <v>2.9917726252804786E-3</v>
      </c>
      <c r="I84" s="3">
        <v>135</v>
      </c>
      <c r="J84" s="4">
        <v>4.0654078959255577E-3</v>
      </c>
      <c r="K84" s="10">
        <v>9.7999999999999997E-3</v>
      </c>
      <c r="L84" s="116">
        <v>8854.9467999999997</v>
      </c>
      <c r="N84" s="6"/>
      <c r="O84" s="6"/>
    </row>
    <row r="85" spans="1:15">
      <c r="A85" s="6" t="s">
        <v>340</v>
      </c>
      <c r="B85" s="7" t="s">
        <v>341</v>
      </c>
      <c r="C85" s="25">
        <v>6</v>
      </c>
      <c r="D85" s="25">
        <v>4</v>
      </c>
      <c r="E85" s="23">
        <v>10</v>
      </c>
      <c r="F85" s="4">
        <v>1.0752688172043011E-3</v>
      </c>
      <c r="G85" s="3">
        <v>6</v>
      </c>
      <c r="H85" s="4">
        <v>1.4958863126402393E-3</v>
      </c>
      <c r="I85" s="3">
        <v>50</v>
      </c>
      <c r="J85" s="4">
        <v>1.5057066281205769E-3</v>
      </c>
      <c r="K85" s="10">
        <v>1.4E-3</v>
      </c>
      <c r="L85" s="116">
        <v>1264.9924000000001</v>
      </c>
      <c r="N85" s="6"/>
      <c r="O85" s="6"/>
    </row>
    <row r="86" spans="1:15">
      <c r="A86" s="6" t="s">
        <v>342</v>
      </c>
      <c r="B86" s="7" t="s">
        <v>343</v>
      </c>
      <c r="C86" s="25">
        <v>45</v>
      </c>
      <c r="D86" s="25">
        <v>8</v>
      </c>
      <c r="E86" s="23">
        <v>53</v>
      </c>
      <c r="F86" s="4">
        <v>5.6989247311827959E-3</v>
      </c>
      <c r="G86" s="3">
        <v>69</v>
      </c>
      <c r="H86" s="4">
        <v>1.7202692595362751E-2</v>
      </c>
      <c r="I86" s="3">
        <v>703</v>
      </c>
      <c r="J86" s="4">
        <v>2.1170235191375314E-2</v>
      </c>
      <c r="K86" s="10">
        <v>1.47E-2</v>
      </c>
      <c r="L86" s="116">
        <v>13282.4202</v>
      </c>
      <c r="N86" s="6"/>
      <c r="O86" s="6"/>
    </row>
    <row r="87" spans="1:15">
      <c r="A87" s="6" t="s">
        <v>344</v>
      </c>
      <c r="B87" s="7" t="s">
        <v>345</v>
      </c>
      <c r="E87" s="23">
        <v>0</v>
      </c>
      <c r="F87" s="4">
        <v>0</v>
      </c>
      <c r="H87" s="4">
        <v>0</v>
      </c>
      <c r="I87" s="3">
        <v>48</v>
      </c>
      <c r="J87" s="4">
        <v>1.4454783629957539E-3</v>
      </c>
      <c r="K87" s="10">
        <v>5.0000000000000001E-4</v>
      </c>
      <c r="L87" s="116">
        <v>451.78300000000002</v>
      </c>
      <c r="N87" s="6"/>
      <c r="O87" s="6"/>
    </row>
    <row r="88" spans="1:15">
      <c r="A88" s="6" t="s">
        <v>346</v>
      </c>
      <c r="B88" s="7" t="s">
        <v>347</v>
      </c>
      <c r="C88" s="25">
        <v>7</v>
      </c>
      <c r="D88" s="25">
        <v>5</v>
      </c>
      <c r="E88" s="23">
        <v>12</v>
      </c>
      <c r="F88" s="4">
        <v>1.2903225806451613E-3</v>
      </c>
      <c r="G88" s="3">
        <v>7</v>
      </c>
      <c r="H88" s="4">
        <v>1.7452006980802793E-3</v>
      </c>
      <c r="I88" s="3">
        <v>469</v>
      </c>
      <c r="J88" s="4">
        <v>1.4123528171771012E-2</v>
      </c>
      <c r="K88" s="10">
        <v>5.7000000000000002E-3</v>
      </c>
      <c r="L88" s="116">
        <v>5150.3262000000004</v>
      </c>
      <c r="N88" s="6"/>
      <c r="O88" s="6"/>
    </row>
    <row r="89" spans="1:15">
      <c r="A89" s="6" t="s">
        <v>348</v>
      </c>
      <c r="B89" s="7" t="s">
        <v>349</v>
      </c>
      <c r="E89" s="23">
        <v>0</v>
      </c>
      <c r="F89" s="4">
        <v>0</v>
      </c>
      <c r="H89" s="4">
        <v>0</v>
      </c>
      <c r="I89" s="3">
        <v>17</v>
      </c>
      <c r="J89" s="4">
        <v>5.1194025356099621E-4</v>
      </c>
      <c r="K89" s="10">
        <v>2.0000000000000001E-4</v>
      </c>
      <c r="L89" s="116">
        <v>180.7132</v>
      </c>
      <c r="N89" s="6"/>
      <c r="O89" s="6"/>
    </row>
    <row r="90" spans="1:15">
      <c r="A90" s="6" t="s">
        <v>350</v>
      </c>
      <c r="B90" s="7" t="s">
        <v>351</v>
      </c>
      <c r="E90" s="23">
        <v>0</v>
      </c>
      <c r="F90" s="4">
        <v>0</v>
      </c>
      <c r="H90" s="4">
        <v>0</v>
      </c>
      <c r="I90" s="3">
        <v>4</v>
      </c>
      <c r="J90" s="4">
        <v>1.2045653024964615E-4</v>
      </c>
      <c r="K90" s="10">
        <v>0</v>
      </c>
      <c r="L90" s="116">
        <v>0</v>
      </c>
      <c r="N90" s="6"/>
      <c r="O90" s="6"/>
    </row>
    <row r="91" spans="1:15">
      <c r="A91" s="32" t="s">
        <v>352</v>
      </c>
      <c r="B91" s="31"/>
      <c r="C91" s="30">
        <v>3196</v>
      </c>
      <c r="D91" s="30">
        <v>456</v>
      </c>
      <c r="E91" s="30">
        <v>3652</v>
      </c>
      <c r="F91" s="130">
        <v>0.39268817204301076</v>
      </c>
      <c r="G91" s="30">
        <v>1128</v>
      </c>
      <c r="H91" s="130">
        <v>0.28122662677636501</v>
      </c>
      <c r="I91" s="30">
        <v>7434</v>
      </c>
      <c r="J91" s="130">
        <v>0.22386846146896744</v>
      </c>
      <c r="K91" s="130">
        <v>0.29939999999999989</v>
      </c>
      <c r="L91" s="132">
        <v>270527.66039999988</v>
      </c>
      <c r="N91" s="6"/>
      <c r="O91" s="6"/>
    </row>
  </sheetData>
  <pageMargins left="0.37" right="0.75" top="0.41" bottom="0.39" header="0.31" footer="0.21"/>
  <pageSetup scale="73" fitToHeight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O12"/>
  <sheetViews>
    <sheetView zoomScale="90" zoomScaleNormal="90" workbookViewId="0">
      <pane xSplit="1" ySplit="4" topLeftCell="B5" activePane="bottomRight" state="frozen"/>
      <selection activeCell="E41" sqref="E41"/>
      <selection pane="topRight" activeCell="E41" sqref="E41"/>
      <selection pane="bottomLeft" activeCell="E41" sqref="E41"/>
      <selection pane="bottomRight" activeCell="A2" sqref="A2"/>
    </sheetView>
  </sheetViews>
  <sheetFormatPr defaultColWidth="8.88671875" defaultRowHeight="13.2"/>
  <cols>
    <col min="1" max="1" width="49.33203125" style="6" bestFit="1" customWidth="1"/>
    <col min="2" max="2" width="19.109375" style="7" customWidth="1"/>
    <col min="3" max="3" width="6" style="25" customWidth="1"/>
    <col min="4" max="4" width="5.88671875" style="25" customWidth="1"/>
    <col min="5" max="5" width="9.109375" style="22" customWidth="1"/>
    <col min="6" max="6" width="9.109375" style="4" customWidth="1"/>
    <col min="7" max="7" width="17.44140625" style="3" bestFit="1" customWidth="1"/>
    <col min="8" max="8" width="9.109375" style="4" customWidth="1"/>
    <col min="9" max="9" width="9.109375" style="3" customWidth="1"/>
    <col min="10" max="10" width="9.109375" style="4" customWidth="1"/>
    <col min="11" max="11" width="9.109375" style="1" customWidth="1"/>
    <col min="12" max="12" width="16.5546875" style="1" customWidth="1"/>
    <col min="13" max="13" width="4.109375" style="6" customWidth="1"/>
    <col min="14" max="14" width="23.109375" style="35" customWidth="1"/>
    <col min="15" max="15" width="17.6640625" style="35" customWidth="1"/>
    <col min="16" max="16384" width="8.88671875" style="6"/>
  </cols>
  <sheetData>
    <row r="1" spans="1:15">
      <c r="A1" s="1" t="s">
        <v>0</v>
      </c>
      <c r="B1" s="2"/>
      <c r="C1" s="24"/>
      <c r="D1" s="24"/>
      <c r="K1" s="72"/>
      <c r="L1" s="73"/>
      <c r="M1" s="73"/>
    </row>
    <row r="2" spans="1:15" ht="13.8" thickBot="1">
      <c r="A2" s="1" t="s">
        <v>624</v>
      </c>
      <c r="B2" s="2"/>
      <c r="C2" s="24"/>
      <c r="D2" s="24"/>
      <c r="K2" s="72"/>
      <c r="L2" s="73"/>
      <c r="M2" s="73"/>
    </row>
    <row r="3" spans="1:15" ht="26.4">
      <c r="A3" s="3" t="s">
        <v>589</v>
      </c>
      <c r="K3" s="74"/>
      <c r="L3" s="83" t="s">
        <v>605</v>
      </c>
      <c r="M3" s="75"/>
      <c r="N3" s="34" t="s">
        <v>1</v>
      </c>
    </row>
    <row r="4" spans="1:15" s="35" customFormat="1" ht="27" thickBot="1">
      <c r="A4" s="76" t="s">
        <v>3</v>
      </c>
      <c r="B4" s="77" t="s">
        <v>4</v>
      </c>
      <c r="C4" s="78" t="s">
        <v>561</v>
      </c>
      <c r="D4" s="78" t="s">
        <v>562</v>
      </c>
      <c r="E4" s="79" t="s">
        <v>606</v>
      </c>
      <c r="F4" s="80" t="s">
        <v>607</v>
      </c>
      <c r="G4" s="81" t="s">
        <v>608</v>
      </c>
      <c r="H4" s="80" t="s">
        <v>609</v>
      </c>
      <c r="I4" s="81" t="s">
        <v>610</v>
      </c>
      <c r="J4" s="80" t="s">
        <v>607</v>
      </c>
      <c r="K4" s="82" t="s">
        <v>611</v>
      </c>
      <c r="L4" s="115">
        <f>'FY15 Summary'!J3</f>
        <v>903566</v>
      </c>
      <c r="N4" s="122" t="s">
        <v>621</v>
      </c>
      <c r="O4" s="123" t="s">
        <v>622</v>
      </c>
    </row>
    <row r="5" spans="1:15">
      <c r="A5" s="1" t="s">
        <v>353</v>
      </c>
      <c r="B5" s="2"/>
      <c r="C5" s="24"/>
      <c r="D5" s="24"/>
      <c r="L5" s="116"/>
      <c r="N5" s="6"/>
      <c r="O5" s="6"/>
    </row>
    <row r="6" spans="1:15">
      <c r="A6" s="6" t="s">
        <v>354</v>
      </c>
      <c r="B6" s="7" t="s">
        <v>355</v>
      </c>
      <c r="C6" s="25">
        <v>9</v>
      </c>
      <c r="D6" s="25">
        <v>12</v>
      </c>
      <c r="E6" s="23">
        <v>21</v>
      </c>
      <c r="F6" s="4">
        <v>2.2580645161290325E-3</v>
      </c>
      <c r="G6" s="3">
        <v>37</v>
      </c>
      <c r="H6" s="4">
        <v>9.2246322612814756E-3</v>
      </c>
      <c r="I6" s="3">
        <v>55</v>
      </c>
      <c r="J6" s="4">
        <v>1.6562772909326346E-3</v>
      </c>
      <c r="K6" s="10">
        <v>4.4000000000000003E-3</v>
      </c>
      <c r="L6" s="116">
        <v>3975.6904000000004</v>
      </c>
      <c r="N6" s="6"/>
      <c r="O6" s="6"/>
    </row>
    <row r="7" spans="1:15">
      <c r="A7" s="6" t="s">
        <v>470</v>
      </c>
      <c r="B7" s="7" t="s">
        <v>471</v>
      </c>
      <c r="E7" s="23">
        <v>0</v>
      </c>
      <c r="F7" s="4">
        <v>0</v>
      </c>
      <c r="H7" s="4">
        <v>0</v>
      </c>
      <c r="I7" s="3">
        <v>19</v>
      </c>
      <c r="J7" s="4">
        <v>5.721685186858193E-4</v>
      </c>
      <c r="K7" s="10">
        <v>2.0000000000000001E-4</v>
      </c>
      <c r="L7" s="116">
        <v>180.7132</v>
      </c>
      <c r="N7" s="6"/>
      <c r="O7" s="6"/>
    </row>
    <row r="8" spans="1:15">
      <c r="A8" s="6" t="s">
        <v>44</v>
      </c>
      <c r="B8" s="7" t="s">
        <v>468</v>
      </c>
      <c r="E8" s="23">
        <v>0</v>
      </c>
      <c r="F8" s="4">
        <v>0</v>
      </c>
      <c r="H8" s="4">
        <v>0</v>
      </c>
      <c r="I8" s="3">
        <v>6</v>
      </c>
      <c r="J8" s="4">
        <v>1.8068479537446924E-4</v>
      </c>
      <c r="K8" s="10">
        <v>1E-4</v>
      </c>
      <c r="L8" s="116">
        <v>90.3566</v>
      </c>
      <c r="N8" s="6"/>
      <c r="O8" s="6"/>
    </row>
    <row r="9" spans="1:15">
      <c r="A9" s="6" t="s">
        <v>12</v>
      </c>
      <c r="B9" s="7" t="s">
        <v>356</v>
      </c>
      <c r="E9" s="23">
        <v>0</v>
      </c>
      <c r="F9" s="4">
        <v>0</v>
      </c>
      <c r="H9" s="4">
        <v>0</v>
      </c>
      <c r="I9" s="3">
        <v>90</v>
      </c>
      <c r="J9" s="4">
        <v>2.7102719306170385E-3</v>
      </c>
      <c r="K9" s="10">
        <v>8.9999999999999998E-4</v>
      </c>
      <c r="L9" s="116">
        <v>813.20939999999996</v>
      </c>
      <c r="N9" s="6"/>
      <c r="O9" s="6"/>
    </row>
    <row r="10" spans="1:15">
      <c r="A10" s="6" t="s">
        <v>103</v>
      </c>
      <c r="B10" s="7" t="s">
        <v>357</v>
      </c>
      <c r="C10" s="25">
        <v>4</v>
      </c>
      <c r="D10" s="25">
        <v>2</v>
      </c>
      <c r="E10" s="23">
        <v>6</v>
      </c>
      <c r="F10" s="4">
        <v>6.4516129032258064E-4</v>
      </c>
      <c r="G10" s="3">
        <v>19</v>
      </c>
      <c r="H10" s="4">
        <v>4.7369733233607577E-3</v>
      </c>
      <c r="I10" s="3">
        <v>120</v>
      </c>
      <c r="J10" s="4">
        <v>3.613695907489385E-3</v>
      </c>
      <c r="K10" s="10">
        <v>3.0000000000000001E-3</v>
      </c>
      <c r="L10" s="116">
        <v>2710.6979999999999</v>
      </c>
      <c r="N10" s="6"/>
      <c r="O10" s="6"/>
    </row>
    <row r="11" spans="1:15">
      <c r="A11" s="6" t="s">
        <v>358</v>
      </c>
      <c r="B11" s="7" t="s">
        <v>359</v>
      </c>
      <c r="E11" s="23">
        <v>0</v>
      </c>
      <c r="F11" s="4">
        <v>0</v>
      </c>
      <c r="G11" s="3">
        <v>3</v>
      </c>
      <c r="H11" s="4">
        <v>7.4794315632011965E-4</v>
      </c>
      <c r="I11" s="3">
        <v>7</v>
      </c>
      <c r="J11" s="4">
        <v>2.1079892793688079E-4</v>
      </c>
      <c r="K11" s="10">
        <v>2.9999999999999997E-4</v>
      </c>
      <c r="L11" s="116">
        <v>271.06979999999999</v>
      </c>
      <c r="N11" s="6"/>
      <c r="O11" s="6"/>
    </row>
    <row r="12" spans="1:15">
      <c r="A12" s="32" t="s">
        <v>360</v>
      </c>
      <c r="B12" s="31"/>
      <c r="C12" s="30">
        <v>13</v>
      </c>
      <c r="D12" s="30">
        <v>14</v>
      </c>
      <c r="E12" s="30">
        <v>27</v>
      </c>
      <c r="F12" s="130">
        <v>2.9032258064516131E-3</v>
      </c>
      <c r="G12" s="30">
        <v>59</v>
      </c>
      <c r="H12" s="130">
        <v>1.4709548740962352E-2</v>
      </c>
      <c r="I12" s="30">
        <v>297</v>
      </c>
      <c r="J12" s="130">
        <v>8.943897371036227E-3</v>
      </c>
      <c r="K12" s="130">
        <v>8.8999999999999999E-3</v>
      </c>
      <c r="L12" s="132">
        <v>8041.7374000000009</v>
      </c>
      <c r="N12" s="6"/>
      <c r="O12" s="6"/>
    </row>
  </sheetData>
  <pageMargins left="0.37" right="0.75" top="0.41" bottom="0.39" header="0.31" footer="0.21"/>
  <pageSetup scale="73" fitToHeight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O21"/>
  <sheetViews>
    <sheetView zoomScale="90" zoomScaleNormal="90" workbookViewId="0">
      <pane xSplit="1" ySplit="4" topLeftCell="B5" activePane="bottomRight" state="frozen"/>
      <selection activeCell="E41" sqref="E41"/>
      <selection pane="topRight" activeCell="E41" sqref="E41"/>
      <selection pane="bottomLeft" activeCell="E41" sqref="E41"/>
      <selection pane="bottomRight" activeCell="A2" sqref="A2"/>
    </sheetView>
  </sheetViews>
  <sheetFormatPr defaultColWidth="8.88671875" defaultRowHeight="13.2"/>
  <cols>
    <col min="1" max="1" width="49.33203125" style="6" bestFit="1" customWidth="1"/>
    <col min="2" max="2" width="19.109375" style="7" customWidth="1"/>
    <col min="3" max="3" width="6" style="25" customWidth="1"/>
    <col min="4" max="4" width="5.88671875" style="25" customWidth="1"/>
    <col min="5" max="5" width="9.109375" style="22" customWidth="1"/>
    <col min="6" max="6" width="9.109375" style="4" customWidth="1"/>
    <col min="7" max="7" width="17.44140625" style="3" bestFit="1" customWidth="1"/>
    <col min="8" max="8" width="9.109375" style="4" customWidth="1"/>
    <col min="9" max="9" width="9.109375" style="3" customWidth="1"/>
    <col min="10" max="10" width="9.109375" style="4" customWidth="1"/>
    <col min="11" max="11" width="9.109375" style="1" customWidth="1"/>
    <col min="12" max="12" width="16.5546875" style="1" customWidth="1"/>
    <col min="13" max="13" width="4.109375" style="6" customWidth="1"/>
    <col min="14" max="14" width="23.109375" style="35" customWidth="1"/>
    <col min="15" max="15" width="17.6640625" style="35" customWidth="1"/>
    <col min="16" max="16384" width="8.88671875" style="6"/>
  </cols>
  <sheetData>
    <row r="1" spans="1:15">
      <c r="A1" s="1" t="s">
        <v>0</v>
      </c>
      <c r="B1" s="2"/>
      <c r="C1" s="24"/>
      <c r="D1" s="24"/>
      <c r="K1" s="72"/>
      <c r="L1" s="73"/>
      <c r="M1" s="73"/>
    </row>
    <row r="2" spans="1:15" ht="13.8" thickBot="1">
      <c r="A2" s="1" t="s">
        <v>624</v>
      </c>
      <c r="B2" s="2"/>
      <c r="C2" s="24"/>
      <c r="D2" s="24"/>
      <c r="K2" s="72"/>
      <c r="L2" s="73"/>
      <c r="M2" s="73"/>
    </row>
    <row r="3" spans="1:15" ht="26.4">
      <c r="A3" s="3" t="s">
        <v>589</v>
      </c>
      <c r="K3" s="74"/>
      <c r="L3" s="83" t="s">
        <v>605</v>
      </c>
      <c r="M3" s="75"/>
      <c r="N3" s="34" t="s">
        <v>1</v>
      </c>
    </row>
    <row r="4" spans="1:15" s="35" customFormat="1" ht="27" thickBot="1">
      <c r="A4" s="76" t="s">
        <v>3</v>
      </c>
      <c r="B4" s="77" t="s">
        <v>4</v>
      </c>
      <c r="C4" s="78" t="s">
        <v>561</v>
      </c>
      <c r="D4" s="78" t="s">
        <v>562</v>
      </c>
      <c r="E4" s="79" t="s">
        <v>606</v>
      </c>
      <c r="F4" s="80" t="s">
        <v>607</v>
      </c>
      <c r="G4" s="81" t="s">
        <v>608</v>
      </c>
      <c r="H4" s="80" t="s">
        <v>609</v>
      </c>
      <c r="I4" s="81" t="s">
        <v>610</v>
      </c>
      <c r="J4" s="80" t="s">
        <v>607</v>
      </c>
      <c r="K4" s="82" t="s">
        <v>611</v>
      </c>
      <c r="L4" s="115">
        <f>'FY15 Summary'!J3</f>
        <v>903566</v>
      </c>
      <c r="N4" s="122" t="s">
        <v>621</v>
      </c>
      <c r="O4" s="123" t="s">
        <v>622</v>
      </c>
    </row>
    <row r="5" spans="1:15">
      <c r="A5" s="1" t="s">
        <v>361</v>
      </c>
      <c r="B5" s="2"/>
      <c r="C5" s="24"/>
      <c r="D5" s="24"/>
      <c r="L5" s="116"/>
      <c r="N5" s="6"/>
      <c r="O5" s="6"/>
    </row>
    <row r="6" spans="1:15" s="3" customFormat="1">
      <c r="A6" s="3" t="s">
        <v>548</v>
      </c>
      <c r="B6" s="13" t="s">
        <v>572</v>
      </c>
      <c r="C6" s="26"/>
      <c r="D6" s="26"/>
      <c r="E6" s="23">
        <v>0</v>
      </c>
      <c r="F6" s="4">
        <v>0</v>
      </c>
      <c r="H6" s="4">
        <v>0</v>
      </c>
      <c r="I6" s="3">
        <v>3</v>
      </c>
      <c r="J6" s="4">
        <v>9.0342397687234621E-5</v>
      </c>
      <c r="K6" s="10">
        <v>0</v>
      </c>
      <c r="L6" s="116">
        <v>0</v>
      </c>
    </row>
    <row r="7" spans="1:15">
      <c r="A7" s="6" t="s">
        <v>362</v>
      </c>
      <c r="B7" s="7" t="s">
        <v>363</v>
      </c>
      <c r="E7" s="23">
        <v>0</v>
      </c>
      <c r="F7" s="4">
        <v>0</v>
      </c>
      <c r="G7" s="3">
        <v>2</v>
      </c>
      <c r="H7" s="4">
        <v>4.9862877088007981E-4</v>
      </c>
      <c r="I7" s="3">
        <v>153</v>
      </c>
      <c r="J7" s="4">
        <v>4.6074622820489654E-3</v>
      </c>
      <c r="K7" s="10">
        <v>1.6999999999999999E-3</v>
      </c>
      <c r="L7" s="116">
        <v>1536.0621999999998</v>
      </c>
      <c r="N7" s="6"/>
      <c r="O7" s="6"/>
    </row>
    <row r="8" spans="1:15">
      <c r="A8" s="6" t="s">
        <v>364</v>
      </c>
      <c r="B8" s="7" t="s">
        <v>365</v>
      </c>
      <c r="E8" s="23">
        <v>0</v>
      </c>
      <c r="F8" s="4">
        <v>0</v>
      </c>
      <c r="H8" s="4">
        <v>0</v>
      </c>
      <c r="I8" s="3">
        <v>47</v>
      </c>
      <c r="J8" s="4">
        <v>1.4153642304333424E-3</v>
      </c>
      <c r="K8" s="10">
        <v>5.0000000000000001E-4</v>
      </c>
      <c r="L8" s="116">
        <v>451.78300000000002</v>
      </c>
      <c r="N8" s="6"/>
      <c r="O8" s="6"/>
    </row>
    <row r="9" spans="1:15">
      <c r="A9" s="6" t="s">
        <v>366</v>
      </c>
      <c r="B9" s="7" t="s">
        <v>367</v>
      </c>
      <c r="C9" s="25">
        <v>1</v>
      </c>
      <c r="E9" s="23">
        <v>1</v>
      </c>
      <c r="F9" s="4">
        <v>1.0752688172043011E-4</v>
      </c>
      <c r="G9" s="3">
        <v>30</v>
      </c>
      <c r="H9" s="4">
        <v>7.4794315632011965E-3</v>
      </c>
      <c r="I9" s="3">
        <v>529</v>
      </c>
      <c r="J9" s="4">
        <v>1.5930376125515705E-2</v>
      </c>
      <c r="K9" s="10">
        <v>7.7999999999999996E-3</v>
      </c>
      <c r="L9" s="116">
        <v>7047.8148000000001</v>
      </c>
      <c r="N9" s="6"/>
      <c r="O9" s="6"/>
    </row>
    <row r="10" spans="1:15">
      <c r="A10" s="6" t="s">
        <v>368</v>
      </c>
      <c r="B10" s="7" t="s">
        <v>369</v>
      </c>
      <c r="E10" s="23">
        <v>0</v>
      </c>
      <c r="F10" s="4">
        <v>0</v>
      </c>
      <c r="H10" s="4">
        <v>0</v>
      </c>
      <c r="I10" s="3">
        <v>48</v>
      </c>
      <c r="J10" s="4">
        <v>1.4454783629957539E-3</v>
      </c>
      <c r="K10" s="10">
        <v>5.0000000000000001E-4</v>
      </c>
      <c r="L10" s="116">
        <v>451.78300000000002</v>
      </c>
      <c r="N10" s="6"/>
      <c r="O10" s="6"/>
    </row>
    <row r="11" spans="1:15">
      <c r="A11" s="6" t="s">
        <v>486</v>
      </c>
      <c r="B11" s="7" t="s">
        <v>487</v>
      </c>
      <c r="E11" s="23">
        <v>0</v>
      </c>
      <c r="F11" s="4">
        <v>0</v>
      </c>
      <c r="H11" s="4">
        <v>0</v>
      </c>
      <c r="I11" s="3">
        <v>8</v>
      </c>
      <c r="J11" s="4">
        <v>2.4091306049929231E-4</v>
      </c>
      <c r="K11" s="10">
        <v>1E-4</v>
      </c>
      <c r="L11" s="116">
        <v>90.3566</v>
      </c>
      <c r="N11" s="6"/>
      <c r="O11" s="6"/>
    </row>
    <row r="12" spans="1:15">
      <c r="A12" s="6" t="s">
        <v>370</v>
      </c>
      <c r="B12" s="7" t="s">
        <v>371</v>
      </c>
      <c r="E12" s="23">
        <v>0</v>
      </c>
      <c r="F12" s="4">
        <v>0</v>
      </c>
      <c r="H12" s="4">
        <v>0</v>
      </c>
      <c r="I12" s="3">
        <v>39</v>
      </c>
      <c r="J12" s="4">
        <v>1.1744511699340501E-3</v>
      </c>
      <c r="K12" s="10">
        <v>4.0000000000000002E-4</v>
      </c>
      <c r="L12" s="116">
        <v>361.4264</v>
      </c>
      <c r="N12" s="6"/>
      <c r="O12" s="6"/>
    </row>
    <row r="13" spans="1:15">
      <c r="A13" s="6" t="s">
        <v>372</v>
      </c>
      <c r="B13" s="7" t="s">
        <v>373</v>
      </c>
      <c r="E13" s="23">
        <v>0</v>
      </c>
      <c r="F13" s="4">
        <v>0</v>
      </c>
      <c r="H13" s="4">
        <v>0</v>
      </c>
      <c r="I13" s="3">
        <v>24</v>
      </c>
      <c r="J13" s="4">
        <v>7.2273918149787697E-4</v>
      </c>
      <c r="K13" s="10">
        <v>2.0000000000000001E-4</v>
      </c>
      <c r="L13" s="116">
        <v>180.7132</v>
      </c>
      <c r="N13" s="6"/>
      <c r="O13" s="6"/>
    </row>
    <row r="14" spans="1:15">
      <c r="A14" s="6" t="s">
        <v>488</v>
      </c>
      <c r="B14" s="7" t="s">
        <v>489</v>
      </c>
      <c r="E14" s="23">
        <v>0</v>
      </c>
      <c r="F14" s="4">
        <v>0</v>
      </c>
      <c r="G14" s="3">
        <v>1</v>
      </c>
      <c r="H14" s="4">
        <v>2.493143854400399E-4</v>
      </c>
      <c r="I14" s="3">
        <v>38</v>
      </c>
      <c r="J14" s="4">
        <v>1.1443370373716386E-3</v>
      </c>
      <c r="K14" s="10">
        <v>5.0000000000000001E-4</v>
      </c>
      <c r="L14" s="116">
        <v>451.78300000000002</v>
      </c>
      <c r="N14" s="6"/>
      <c r="O14" s="6"/>
    </row>
    <row r="15" spans="1:15">
      <c r="A15" s="6" t="s">
        <v>374</v>
      </c>
      <c r="B15" s="7" t="s">
        <v>375</v>
      </c>
      <c r="C15" s="25">
        <v>60</v>
      </c>
      <c r="D15" s="25">
        <v>81</v>
      </c>
      <c r="E15" s="23">
        <v>141</v>
      </c>
      <c r="F15" s="4">
        <v>1.5161290322580645E-2</v>
      </c>
      <c r="G15" s="3">
        <v>51</v>
      </c>
      <c r="H15" s="4">
        <v>1.2715033657442034E-2</v>
      </c>
      <c r="I15" s="3">
        <v>1389</v>
      </c>
      <c r="J15" s="4">
        <v>4.1828530129189627E-2</v>
      </c>
      <c r="K15" s="10">
        <v>2.3199999999999998E-2</v>
      </c>
      <c r="L15" s="116">
        <v>20962.731199999998</v>
      </c>
      <c r="N15" s="6"/>
      <c r="O15" s="6"/>
    </row>
    <row r="16" spans="1:15">
      <c r="A16" s="6" t="s">
        <v>376</v>
      </c>
      <c r="B16" s="7" t="s">
        <v>377</v>
      </c>
      <c r="E16" s="23">
        <v>0</v>
      </c>
      <c r="F16" s="4">
        <v>0</v>
      </c>
      <c r="H16" s="4">
        <v>0</v>
      </c>
      <c r="I16" s="3">
        <v>114</v>
      </c>
      <c r="J16" s="4">
        <v>3.4330111121149156E-3</v>
      </c>
      <c r="K16" s="10">
        <v>1.1000000000000001E-3</v>
      </c>
      <c r="L16" s="116">
        <v>993.9226000000001</v>
      </c>
      <c r="N16" s="6"/>
      <c r="O16" s="6"/>
    </row>
    <row r="17" spans="1:15">
      <c r="A17" s="6" t="s">
        <v>378</v>
      </c>
      <c r="B17" s="7" t="s">
        <v>379</v>
      </c>
      <c r="E17" s="23">
        <v>0</v>
      </c>
      <c r="F17" s="4">
        <v>0</v>
      </c>
      <c r="H17" s="4">
        <v>0</v>
      </c>
      <c r="I17" s="3">
        <v>37</v>
      </c>
      <c r="J17" s="4">
        <v>1.1142229048092269E-3</v>
      </c>
      <c r="K17" s="10">
        <v>4.0000000000000002E-4</v>
      </c>
      <c r="L17" s="116">
        <v>361.4264</v>
      </c>
      <c r="N17" s="6"/>
      <c r="O17" s="6"/>
    </row>
    <row r="18" spans="1:15">
      <c r="A18" s="3" t="s">
        <v>523</v>
      </c>
      <c r="B18" s="7" t="s">
        <v>28</v>
      </c>
      <c r="C18" s="25">
        <v>1</v>
      </c>
      <c r="D18" s="25">
        <v>1</v>
      </c>
      <c r="E18" s="23">
        <v>2</v>
      </c>
      <c r="F18" s="4">
        <v>2.1505376344086021E-4</v>
      </c>
      <c r="G18" s="3">
        <v>5</v>
      </c>
      <c r="H18" s="4">
        <v>1.2465719272001994E-3</v>
      </c>
      <c r="I18" s="3">
        <v>10</v>
      </c>
      <c r="J18" s="4">
        <v>3.0114132562411539E-4</v>
      </c>
      <c r="K18" s="10">
        <v>5.9999999999999995E-4</v>
      </c>
      <c r="L18" s="116">
        <v>542.13959999999997</v>
      </c>
      <c r="N18" s="6"/>
      <c r="O18" s="6"/>
    </row>
    <row r="19" spans="1:15">
      <c r="A19" s="6" t="s">
        <v>505</v>
      </c>
      <c r="B19" s="7" t="s">
        <v>506</v>
      </c>
      <c r="E19" s="23">
        <v>0</v>
      </c>
      <c r="F19" s="4">
        <v>0</v>
      </c>
      <c r="H19" s="4">
        <v>0</v>
      </c>
      <c r="I19" s="3">
        <v>4</v>
      </c>
      <c r="J19" s="4">
        <v>1.2045653024964615E-4</v>
      </c>
      <c r="K19" s="10">
        <v>0</v>
      </c>
      <c r="L19" s="116">
        <v>0</v>
      </c>
      <c r="N19" s="6"/>
      <c r="O19" s="6"/>
    </row>
    <row r="20" spans="1:15">
      <c r="A20" s="6" t="s">
        <v>40</v>
      </c>
      <c r="B20" s="7" t="s">
        <v>41</v>
      </c>
      <c r="E20" s="23">
        <v>0</v>
      </c>
      <c r="F20" s="4">
        <v>0</v>
      </c>
      <c r="G20" s="3">
        <v>1</v>
      </c>
      <c r="H20" s="4">
        <v>2.493143854400399E-4</v>
      </c>
      <c r="I20" s="3">
        <v>8</v>
      </c>
      <c r="J20" s="4">
        <v>2.4091306049929231E-4</v>
      </c>
      <c r="K20" s="10">
        <v>2.0000000000000001E-4</v>
      </c>
      <c r="L20" s="116">
        <v>180.7132</v>
      </c>
      <c r="N20" s="6"/>
      <c r="O20" s="6"/>
    </row>
    <row r="21" spans="1:15" ht="26.4">
      <c r="A21" s="32" t="s">
        <v>380</v>
      </c>
      <c r="B21" s="31"/>
      <c r="C21" s="30">
        <v>62</v>
      </c>
      <c r="D21" s="30">
        <v>82</v>
      </c>
      <c r="E21" s="30">
        <v>144</v>
      </c>
      <c r="F21" s="130">
        <v>1.5483870967741935E-2</v>
      </c>
      <c r="G21" s="30">
        <v>90</v>
      </c>
      <c r="H21" s="130">
        <v>2.2438294689603594E-2</v>
      </c>
      <c r="I21" s="30">
        <v>2451</v>
      </c>
      <c r="J21" s="130">
        <v>7.3809738910470671E-2</v>
      </c>
      <c r="K21" s="130">
        <v>3.7199999999999997E-2</v>
      </c>
      <c r="L21" s="132">
        <v>33612.655200000001</v>
      </c>
      <c r="N21" s="6"/>
      <c r="O21" s="6"/>
    </row>
  </sheetData>
  <pageMargins left="0.37" right="0.75" top="0.41" bottom="0.39" header="0.31" footer="0.21"/>
  <pageSetup scale="73" fitToHeight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FY15 Summary</vt:lpstr>
      <vt:lpstr>DCA</vt:lpstr>
      <vt:lpstr>DCM</vt:lpstr>
      <vt:lpstr>DCS</vt:lpstr>
      <vt:lpstr>DCJ</vt:lpstr>
      <vt:lpstr>DCHS</vt:lpstr>
      <vt:lpstr>DOH</vt:lpstr>
      <vt:lpstr>LIB</vt:lpstr>
      <vt:lpstr>NON-D</vt:lpstr>
      <vt:lpstr>DA</vt:lpstr>
      <vt:lpstr>MCSO</vt:lpstr>
      <vt:lpstr>Detail</vt:lpstr>
      <vt:lpstr>Sheet2</vt:lpstr>
      <vt:lpstr>DA!Print_Area</vt:lpstr>
      <vt:lpstr>DCA!Print_Area</vt:lpstr>
      <vt:lpstr>DCHS!Print_Area</vt:lpstr>
      <vt:lpstr>DCJ!Print_Area</vt:lpstr>
      <vt:lpstr>DCM!Print_Area</vt:lpstr>
      <vt:lpstr>DCS!Print_Area</vt:lpstr>
      <vt:lpstr>Detail!Print_Area</vt:lpstr>
      <vt:lpstr>DOH!Print_Area</vt:lpstr>
      <vt:lpstr>'FY15 Summary'!Print_Area</vt:lpstr>
      <vt:lpstr>LIB!Print_Area</vt:lpstr>
      <vt:lpstr>MCSO!Print_Area</vt:lpstr>
      <vt:lpstr>'NON-D'!Print_Area</vt:lpstr>
    </vt:vector>
  </TitlesOfParts>
  <Company>Multnomah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wallisd</dc:creator>
  <cp:lastModifiedBy>unruhj</cp:lastModifiedBy>
  <cp:lastPrinted>2013-11-21T00:32:14Z</cp:lastPrinted>
  <dcterms:created xsi:type="dcterms:W3CDTF">2008-10-09T21:31:58Z</dcterms:created>
  <dcterms:modified xsi:type="dcterms:W3CDTF">2013-12-13T16:31:24Z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-1382724459</vt:i4>
  </property>
  <property fmtid="{D5CDD505-2E9C-101B-9397-08002B2CF9AE}" pid="3" name="_EmailSubject">
    <vt:lpwstr>FY11 Records Allocations</vt:lpwstr>
  </property>
  <property fmtid="{D5CDD505-2E9C-101B-9397-08002B2CF9AE}" pid="4" name="_AuthorEmail">
    <vt:lpwstr>dwight.d.wallis@co.multnomah.or.us</vt:lpwstr>
  </property>
  <property fmtid="{D5CDD505-2E9C-101B-9397-08002B2CF9AE}" pid="5" name="_AuthorEmailDisplayName">
    <vt:lpwstr>WALLIS Dwight D</vt:lpwstr>
  </property>
  <property fmtid="{D5CDD505-2E9C-101B-9397-08002B2CF9AE}" pid="6" name="_PreviousAdHocReviewCycleID">
    <vt:i4>1599459155</vt:i4>
  </property>
  <property fmtid="{D5CDD505-2E9C-101B-9397-08002B2CF9AE}" pid="7" name="_ReviewingToolsShownOnce">
    <vt:lpwstr/>
  </property>
</Properties>
</file>