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19\FY19 Rate Dev\Published Rate Sheets\"/>
    </mc:Choice>
  </mc:AlternateContent>
  <bookViews>
    <workbookView xWindow="0" yWindow="0" windowWidth="19200" windowHeight="6900" tabRatio="823"/>
  </bookViews>
  <sheets>
    <sheet name="Workbook Overview" sheetId="18" r:id="rId1"/>
    <sheet name="FY 2019 Rates" sheetId="17" r:id="rId2"/>
    <sheet name="FY 2019 ISR Summary" sheetId="10" r:id="rId3"/>
    <sheet name="County Motor Pool EE" sheetId="11" r:id="rId4"/>
    <sheet name="County Motor Pool Cost Object" sheetId="20" r:id="rId5"/>
    <sheet name="Car Share Hrs EE" sheetId="12" r:id="rId6"/>
    <sheet name="Car Share Hrs Cost Object" sheetId="13" r:id="rId7"/>
    <sheet name="Long Term Rental" sheetId="21" r:id="rId8"/>
  </sheets>
  <externalReferences>
    <externalReference r:id="rId9"/>
    <externalReference r:id="rId10"/>
    <externalReference r:id="rId11"/>
  </externalReferences>
  <definedNames>
    <definedName name="_3A2___EBS_Billing_IGA" localSheetId="4">[1]_3A2___EBS_Billing_IGA!#REF!</definedName>
    <definedName name="_3A2___EBS_Billing_IGA" localSheetId="7">[1]_3A2___EBS_Billing_IGA!#REF!</definedName>
    <definedName name="_3A2___EBS_Billing_IGA">[1]_3A2___EBS_Billing_IGA!#REF!</definedName>
    <definedName name="_xlnm._FilterDatabase" localSheetId="6" hidden="1">'Car Share Hrs Cost Object'!$A$1:$A$158</definedName>
    <definedName name="_xlnm._FilterDatabase" localSheetId="4" hidden="1">'County Motor Pool Cost Object'!$A$1:$B$239</definedName>
    <definedName name="_xlnm._FilterDatabase" localSheetId="3" hidden="1">'County Motor Pool EE'!$A$1:$B$346</definedName>
    <definedName name="_xlnm._FilterDatabase" localSheetId="2" hidden="1">'FY 2019 ISR Summary'!$A$1:$A$36</definedName>
    <definedName name="_xlnm._FilterDatabase" localSheetId="7" hidden="1">'Long Term Rental'!$B$3:$G$435</definedName>
    <definedName name="_Order1" hidden="1">255</definedName>
    <definedName name="_Sort" localSheetId="4" hidden="1">#REF!</definedName>
    <definedName name="_Sort" localSheetId="7" hidden="1">#REF!</definedName>
    <definedName name="_Sort" hidden="1">#REF!</definedName>
    <definedName name="list" localSheetId="4">#REF!</definedName>
    <definedName name="list" localSheetId="7">#REF!</definedName>
    <definedName name="list">#REF!</definedName>
    <definedName name="MCSO1" localSheetId="4" hidden="1">[2]DOH!#REF!</definedName>
    <definedName name="MCSO1" localSheetId="7" hidden="1">[2]DOH!#REF!</definedName>
    <definedName name="MCSO1" hidden="1">[2]DOH!#REF!</definedName>
    <definedName name="MCSO2" localSheetId="4" hidden="1">[3]DOH!#REF!</definedName>
    <definedName name="MCSO2" localSheetId="7" hidden="1">[3]DOH!#REF!</definedName>
    <definedName name="MCSO2" hidden="1">[3]DOH!#REF!</definedName>
    <definedName name="_xlnm.Print_Area" localSheetId="6">'Car Share Hrs Cost Object'!$A$1:$B$158</definedName>
    <definedName name="_xlnm.Print_Area" localSheetId="5">'Car Share Hrs EE'!$A$1:$B$326</definedName>
    <definedName name="_xlnm.Print_Area" localSheetId="4">'County Motor Pool Cost Object'!$A$1:$B$235</definedName>
    <definedName name="_xlnm.Print_Area" localSheetId="3">'County Motor Pool EE'!$A$1:$B$345</definedName>
    <definedName name="_xlnm.Print_Area" localSheetId="2">'FY 2019 ISR Summary'!$A$1:$O$15</definedName>
    <definedName name="_xlnm.Print_Area" localSheetId="1">'FY 2019 Rates'!$A$1:$C$7</definedName>
    <definedName name="yearmake" localSheetId="4">#REF!</definedName>
    <definedName name="yearmake" localSheetId="7">#REF!</definedName>
    <definedName name="yearmake">#REF!</definedName>
  </definedNames>
  <calcPr calcId="162913"/>
  <extLst>
    <ext xmlns:x15="http://schemas.microsoft.com/office/spreadsheetml/2010/11/main" uri="{FCE2AD5D-F65C-4FA6-A056-5C36A1767C68}">
      <x15:dataModel>
        <x15:modelTables>
          <x15:modelTable id="Range1-28c994e0-8586-49e1-8e71-9823de7154da" name="Range1 1" connection="Connection2"/>
          <x15:modelTable id="Range1" name="Range1" connection="Connection1"/>
          <x15:modelTable id="Range" name="Range" connection="Connection"/>
        </x15:modelTables>
      </x15:dataModel>
    </ext>
  </extLst>
</workbook>
</file>

<file path=xl/calcChain.xml><?xml version="1.0" encoding="utf-8"?>
<calcChain xmlns="http://schemas.openxmlformats.org/spreadsheetml/2006/main">
  <c r="F436" i="21" l="1"/>
  <c r="E436" i="21"/>
  <c r="F435" i="21"/>
  <c r="G435" i="21" s="1"/>
  <c r="F433" i="21"/>
  <c r="G433" i="21" s="1"/>
  <c r="F431" i="21"/>
  <c r="G431" i="21" s="1"/>
  <c r="F429" i="21"/>
  <c r="G429" i="21" s="1"/>
  <c r="F426" i="21"/>
  <c r="G426" i="21" s="1"/>
  <c r="F423" i="21"/>
  <c r="G423" i="21" s="1"/>
  <c r="F421" i="21"/>
  <c r="G421" i="21" s="1"/>
  <c r="F419" i="21"/>
  <c r="G419" i="21" s="1"/>
  <c r="F415" i="21"/>
  <c r="G415" i="21" s="1"/>
  <c r="F413" i="21"/>
  <c r="G413" i="21" s="1"/>
  <c r="F411" i="21"/>
  <c r="G411" i="21" s="1"/>
  <c r="F409" i="21"/>
  <c r="G409" i="21" s="1"/>
  <c r="F407" i="21"/>
  <c r="G407" i="21" s="1"/>
  <c r="F357" i="21"/>
  <c r="G357" i="21" s="1"/>
  <c r="F354" i="21"/>
  <c r="G354" i="21" s="1"/>
  <c r="F351" i="21"/>
  <c r="G351" i="21" s="1"/>
  <c r="F346" i="21"/>
  <c r="G346" i="21" s="1"/>
  <c r="F342" i="21"/>
  <c r="G342" i="21" s="1"/>
  <c r="F338" i="21"/>
  <c r="G338" i="21" s="1"/>
  <c r="F334" i="21"/>
  <c r="G334" i="21" s="1"/>
  <c r="F332" i="21"/>
  <c r="G332" i="21" s="1"/>
  <c r="F295" i="21"/>
  <c r="G295" i="21" s="1"/>
  <c r="F293" i="21"/>
  <c r="G293" i="21" s="1"/>
  <c r="F287" i="21"/>
  <c r="G287" i="21" s="1"/>
  <c r="F285" i="21"/>
  <c r="G285" i="21" s="1"/>
  <c r="F283" i="21"/>
  <c r="G283" i="21" s="1"/>
  <c r="F273" i="21"/>
  <c r="G273" i="21" s="1"/>
  <c r="F271" i="21"/>
  <c r="G271" i="21" s="1"/>
  <c r="F269" i="21"/>
  <c r="G269" i="21" s="1"/>
  <c r="F264" i="21"/>
  <c r="G264" i="21" s="1"/>
  <c r="F262" i="21"/>
  <c r="G262" i="21" s="1"/>
  <c r="F260" i="21"/>
  <c r="G260" i="21" s="1"/>
  <c r="F257" i="21"/>
  <c r="G257" i="21" s="1"/>
  <c r="F244" i="21"/>
  <c r="G244" i="21" s="1"/>
  <c r="F240" i="21"/>
  <c r="G240" i="21" s="1"/>
  <c r="F237" i="21"/>
  <c r="G237" i="21" s="1"/>
  <c r="F235" i="21"/>
  <c r="G235" i="21" s="1"/>
  <c r="F233" i="21"/>
  <c r="G233" i="21" s="1"/>
  <c r="F231" i="21"/>
  <c r="G231" i="21" s="1"/>
  <c r="F228" i="21"/>
  <c r="G228" i="21" s="1"/>
  <c r="F225" i="21"/>
  <c r="G225" i="21" s="1"/>
  <c r="F223" i="21"/>
  <c r="G223" i="21" s="1"/>
  <c r="F221" i="21"/>
  <c r="G221" i="21" s="1"/>
  <c r="F217" i="21"/>
  <c r="G217" i="21" s="1"/>
  <c r="F215" i="21"/>
  <c r="G215" i="21" s="1"/>
  <c r="F213" i="21"/>
  <c r="G213" i="21" s="1"/>
  <c r="F211" i="21"/>
  <c r="G211" i="21" s="1"/>
  <c r="F209" i="21"/>
  <c r="G209" i="21" s="1"/>
  <c r="F207" i="21"/>
  <c r="G207" i="21" s="1"/>
  <c r="F205" i="21"/>
  <c r="G205" i="21" s="1"/>
  <c r="F203" i="21"/>
  <c r="G203" i="21" s="1"/>
  <c r="F200" i="21"/>
  <c r="G200" i="21" s="1"/>
  <c r="F198" i="21"/>
  <c r="G198" i="21" s="1"/>
  <c r="F195" i="21"/>
  <c r="G195" i="21" s="1"/>
  <c r="F189" i="21"/>
  <c r="G189" i="21" s="1"/>
  <c r="F184" i="21"/>
  <c r="G184" i="21" s="1"/>
  <c r="F182" i="21"/>
  <c r="G182" i="21" s="1"/>
  <c r="F178" i="21"/>
  <c r="G178" i="21" s="1"/>
  <c r="F176" i="21"/>
  <c r="G176" i="21" s="1"/>
  <c r="F174" i="21"/>
  <c r="G174" i="21" s="1"/>
  <c r="F163" i="21"/>
  <c r="G163" i="21" s="1"/>
  <c r="F160" i="21"/>
  <c r="G160" i="21" s="1"/>
  <c r="F158" i="21"/>
  <c r="G158" i="21" s="1"/>
  <c r="F133" i="21"/>
  <c r="G133" i="21" s="1"/>
  <c r="F131" i="21"/>
  <c r="G131" i="21" s="1"/>
  <c r="F129" i="21"/>
  <c r="G129" i="21" s="1"/>
  <c r="F127" i="21"/>
  <c r="G127" i="21" s="1"/>
  <c r="F123" i="21"/>
  <c r="G123" i="21" s="1"/>
  <c r="F121" i="21"/>
  <c r="G121" i="21" s="1"/>
  <c r="F119" i="21"/>
  <c r="G119" i="21" s="1"/>
  <c r="F117" i="21"/>
  <c r="G117" i="21" s="1"/>
  <c r="F115" i="21"/>
  <c r="G115" i="21" s="1"/>
  <c r="F112" i="21"/>
  <c r="G112" i="21" s="1"/>
  <c r="F103" i="21"/>
  <c r="G103" i="21" s="1"/>
  <c r="F101" i="21"/>
  <c r="G101" i="21" s="1"/>
  <c r="F98" i="21"/>
  <c r="G98" i="21" s="1"/>
  <c r="F96" i="21"/>
  <c r="G96" i="21" s="1"/>
  <c r="F94" i="21"/>
  <c r="G94" i="21" s="1"/>
  <c r="F91" i="21"/>
  <c r="G91" i="21" s="1"/>
  <c r="F88" i="21"/>
  <c r="G88" i="21" s="1"/>
  <c r="F86" i="21"/>
  <c r="G86" i="21" s="1"/>
  <c r="F84" i="21"/>
  <c r="G84" i="21" s="1"/>
  <c r="F82" i="21"/>
  <c r="G82" i="21" s="1"/>
  <c r="F78" i="21"/>
  <c r="G78" i="21" s="1"/>
  <c r="F72" i="21"/>
  <c r="G72" i="21" s="1"/>
  <c r="F68" i="21"/>
  <c r="G68" i="21" s="1"/>
  <c r="F59" i="21"/>
  <c r="G59" i="21" s="1"/>
  <c r="F57" i="21"/>
  <c r="G57" i="21" s="1"/>
  <c r="F55" i="21"/>
  <c r="G55" i="21" s="1"/>
  <c r="F53" i="21"/>
  <c r="G53" i="21" s="1"/>
  <c r="F24" i="21"/>
  <c r="G24" i="21" s="1"/>
  <c r="F22" i="21"/>
  <c r="G22" i="21" s="1"/>
  <c r="F20" i="21"/>
  <c r="G20" i="21" s="1"/>
  <c r="F13" i="21"/>
  <c r="G13" i="21" s="1"/>
  <c r="F11" i="21"/>
  <c r="G11" i="21" s="1"/>
  <c r="F9" i="21"/>
  <c r="G9" i="21" s="1"/>
  <c r="G436" i="21" s="1"/>
  <c r="F15" i="10"/>
  <c r="L5" i="10"/>
  <c r="L32" i="10" l="1"/>
  <c r="M32" i="10" s="1"/>
  <c r="L31" i="10"/>
  <c r="M31" i="10" s="1"/>
  <c r="L30" i="10"/>
  <c r="M30" i="10" s="1"/>
  <c r="L29" i="10"/>
  <c r="M29" i="10" s="1"/>
  <c r="L28" i="10"/>
  <c r="M28" i="10" s="1"/>
  <c r="L27" i="10"/>
  <c r="M27" i="10" s="1"/>
  <c r="L26" i="10"/>
  <c r="M26" i="10" s="1"/>
  <c r="L25" i="10"/>
  <c r="M25" i="10" s="1"/>
  <c r="L24" i="10"/>
  <c r="M24" i="10" s="1"/>
  <c r="L23" i="10"/>
  <c r="M23" i="10" s="1"/>
  <c r="K33" i="10"/>
  <c r="K15" i="10"/>
  <c r="L33" i="10" l="1"/>
  <c r="F6" i="10" l="1"/>
  <c r="J33" i="10" l="1"/>
  <c r="J15" i="10" l="1"/>
  <c r="D33" i="10" l="1"/>
  <c r="I15" i="10" l="1"/>
  <c r="H5" i="10" l="1"/>
  <c r="H13" i="10" l="1"/>
  <c r="H9" i="10"/>
  <c r="H8" i="10"/>
  <c r="H6" i="10"/>
  <c r="L6" i="10" s="1"/>
  <c r="H14" i="10" l="1"/>
  <c r="H12" i="10"/>
  <c r="H11" i="10"/>
  <c r="H10" i="10"/>
  <c r="F8" i="10" l="1"/>
  <c r="L8" i="10" s="1"/>
  <c r="F11" i="10"/>
  <c r="L11" i="10" s="1"/>
  <c r="F14" i="10"/>
  <c r="L14" i="10" s="1"/>
  <c r="F9" i="10"/>
  <c r="L9" i="10" s="1"/>
  <c r="F12" i="10"/>
  <c r="L12" i="10" s="1"/>
  <c r="F7" i="10"/>
  <c r="F13" i="10"/>
  <c r="L13" i="10" s="1"/>
  <c r="H7" i="10"/>
  <c r="G15" i="10"/>
  <c r="F5" i="10"/>
  <c r="E15" i="10"/>
  <c r="F10" i="10"/>
  <c r="L10" i="10" s="1"/>
  <c r="L7" i="10" l="1"/>
  <c r="H15" i="10"/>
  <c r="B15" i="10"/>
  <c r="C9" i="10" s="1"/>
  <c r="L15" i="10" l="1"/>
  <c r="C7" i="10"/>
  <c r="C8" i="10"/>
  <c r="C5" i="10"/>
  <c r="D5" i="10" s="1"/>
  <c r="M5" i="10" s="1"/>
  <c r="N5" i="10" s="1"/>
  <c r="C14" i="10"/>
  <c r="C6" i="10"/>
  <c r="C10" i="10"/>
  <c r="C12" i="10"/>
  <c r="C11" i="10"/>
  <c r="C13" i="10"/>
  <c r="C15" i="10" l="1"/>
  <c r="D14" i="10" l="1"/>
  <c r="D11" i="10"/>
  <c r="D12" i="10"/>
  <c r="D13" i="10"/>
  <c r="D7" i="10"/>
  <c r="D9" i="10"/>
  <c r="D6" i="10"/>
  <c r="D10" i="10"/>
  <c r="D8" i="10"/>
  <c r="M13" i="10" l="1"/>
  <c r="N13" i="10" s="1"/>
  <c r="O13" i="10" s="1"/>
  <c r="M12" i="10"/>
  <c r="N12" i="10" s="1"/>
  <c r="O12" i="10" s="1"/>
  <c r="M9" i="10"/>
  <c r="N9" i="10" s="1"/>
  <c r="O9" i="10" s="1"/>
  <c r="M11" i="10"/>
  <c r="N11" i="10" s="1"/>
  <c r="O11" i="10" s="1"/>
  <c r="M10" i="10"/>
  <c r="N10" i="10" s="1"/>
  <c r="O10" i="10" s="1"/>
  <c r="M6" i="10"/>
  <c r="M8" i="10"/>
  <c r="N8" i="10" s="1"/>
  <c r="O8" i="10" s="1"/>
  <c r="M7" i="10"/>
  <c r="N7" i="10" s="1"/>
  <c r="O7" i="10" s="1"/>
  <c r="M14" i="10"/>
  <c r="N14" i="10" s="1"/>
  <c r="O14" i="10" s="1"/>
  <c r="D15" i="10"/>
  <c r="N6" i="10" l="1"/>
  <c r="M15" i="10"/>
  <c r="O5" i="10"/>
  <c r="N15" i="10" l="1"/>
  <c r="O15" i="10" s="1"/>
  <c r="O6" i="10"/>
</calcChain>
</file>

<file path=xl/connections.xml><?xml version="1.0" encoding="utf-8"?>
<connections xmlns="http://schemas.openxmlformats.org/spreadsheetml/2006/main">
  <connection id="1" name="Connection" type="104" refreshedVersion="0" background="1">
    <extLst>
      <ext xmlns:x15="http://schemas.microsoft.com/office/spreadsheetml/2010/11/main" uri="{DE250136-89BD-433C-8126-D09CA5730AF9}">
        <x15:connection id="Range"/>
      </ext>
    </extLst>
  </connection>
  <connection id="2" name="Connection1" type="104" refreshedVersion="0" background="1">
    <extLst>
      <ext xmlns:x15="http://schemas.microsoft.com/office/spreadsheetml/2010/11/main" uri="{DE250136-89BD-433C-8126-D09CA5730AF9}">
        <x15:connection id="Range1"/>
      </ext>
    </extLst>
  </connection>
  <connection id="3" name="Connection2" type="104" refreshedVersion="0" background="1">
    <extLst>
      <ext xmlns:x15="http://schemas.microsoft.com/office/spreadsheetml/2010/11/main" uri="{DE250136-89BD-433C-8126-D09CA5730AF9}">
        <x15:connection id="Range1-28c994e0-8586-49e1-8e71-9823de7154da"/>
      </ext>
    </extLst>
  </connection>
  <connection id="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<sst xmlns="http://schemas.openxmlformats.org/spreadsheetml/2006/main" count="1576" uniqueCount="1201">
  <si>
    <t>6710RT1015</t>
  </si>
  <si>
    <t>ROADME</t>
  </si>
  <si>
    <t>ROADMA</t>
  </si>
  <si>
    <t>4FA65-05-1</t>
  </si>
  <si>
    <t>44704-GF</t>
  </si>
  <si>
    <t>4FA14-22-10</t>
  </si>
  <si>
    <t>4FA14-22-1</t>
  </si>
  <si>
    <t>43500-GF</t>
  </si>
  <si>
    <t>42400-GF1</t>
  </si>
  <si>
    <t>4CA66-06-1</t>
  </si>
  <si>
    <t>41523-00-3002</t>
  </si>
  <si>
    <t>41521-GF</t>
  </si>
  <si>
    <t>41519-GF</t>
  </si>
  <si>
    <t>4MA37-17-26</t>
  </si>
  <si>
    <t>4MA37-17-25</t>
  </si>
  <si>
    <t>41506-GF</t>
  </si>
  <si>
    <t>4MA37-17-35</t>
  </si>
  <si>
    <t>41404-GF</t>
  </si>
  <si>
    <t>41404-00-3002</t>
  </si>
  <si>
    <t>4CA300-17-1</t>
  </si>
  <si>
    <t>41401-00-3002</t>
  </si>
  <si>
    <t>41304-GF</t>
  </si>
  <si>
    <t>41302-00-3002</t>
  </si>
  <si>
    <t>4MA37-17-12</t>
  </si>
  <si>
    <t>4CA288-01-1</t>
  </si>
  <si>
    <t>41101-GF</t>
  </si>
  <si>
    <t>SCPSS.CGF</t>
  </si>
  <si>
    <t>SCPSP.SUN.FS.CGF</t>
  </si>
  <si>
    <t>SCPSP.SUN.CGF</t>
  </si>
  <si>
    <t>SCPSP.SSS.CGF</t>
  </si>
  <si>
    <t>SCPSP.HUB.ELHUBUW</t>
  </si>
  <si>
    <t>SCPSP.CVB.CGF</t>
  </si>
  <si>
    <t>SCPCSPPV.CGF</t>
  </si>
  <si>
    <t>SCPCPS.CGF</t>
  </si>
  <si>
    <t>DV CRD.OJJDP.DCI 13</t>
  </si>
  <si>
    <t>DV CRD.DVERT.CGF</t>
  </si>
  <si>
    <t>DD10 REG 157</t>
  </si>
  <si>
    <t>DD10 PAR LA</t>
  </si>
  <si>
    <t>DD10 KIDS LA</t>
  </si>
  <si>
    <t>DD10 KIDS 48</t>
  </si>
  <si>
    <t>DD10 IE LA</t>
  </si>
  <si>
    <t>DD10 BUS SVC LA</t>
  </si>
  <si>
    <t>DD10 AIT LA</t>
  </si>
  <si>
    <t>DD10 AIT CGF</t>
  </si>
  <si>
    <t>DD10 AIT 55</t>
  </si>
  <si>
    <t>DD10 ADULTS 48</t>
  </si>
  <si>
    <t>DD10 ADM LA</t>
  </si>
  <si>
    <t>CHSBS.FIN.IND1000</t>
  </si>
  <si>
    <t>ADSDIVVSGF</t>
  </si>
  <si>
    <t>ADSDIVPGGF</t>
  </si>
  <si>
    <t>ADSDIVLTCWDXIX</t>
  </si>
  <si>
    <t>ADSDIVLTCSEDXIX</t>
  </si>
  <si>
    <t>ADSDIVLTCNNEDXIX</t>
  </si>
  <si>
    <t>ADSDIVLTCMCXIX</t>
  </si>
  <si>
    <t>ADSDIVCS201XIX</t>
  </si>
  <si>
    <t>ADSDIVCS201GF</t>
  </si>
  <si>
    <t>ADSDIVAPSXIX</t>
  </si>
  <si>
    <t>ADSDIVAHXIX</t>
  </si>
  <si>
    <t>ADSDIVAHLMXIX</t>
  </si>
  <si>
    <t>ADSDIVAHGF</t>
  </si>
  <si>
    <t>ADSDIVADM201GF</t>
  </si>
  <si>
    <t>CUNNINGHAM E</t>
  </si>
  <si>
    <t>TRANPIGAR520</t>
  </si>
  <si>
    <t>PULLEN M</t>
  </si>
  <si>
    <t>TRANSO50</t>
  </si>
  <si>
    <t>BLACK B</t>
  </si>
  <si>
    <t>TRANSO</t>
  </si>
  <si>
    <t>BERRY J</t>
  </si>
  <si>
    <t>TRANPSR200</t>
  </si>
  <si>
    <t>MCQUILLAN K</t>
  </si>
  <si>
    <t>TRANPLRPG520</t>
  </si>
  <si>
    <t>VALENCIA J</t>
  </si>
  <si>
    <t>TRANPLRPG510</t>
  </si>
  <si>
    <t>TRANPCPD520</t>
  </si>
  <si>
    <t>BOSSEN KEN</t>
  </si>
  <si>
    <t>ROADT9G05</t>
  </si>
  <si>
    <t>KUNTER T</t>
  </si>
  <si>
    <t>ROADT9G07</t>
  </si>
  <si>
    <t>HAGEN C</t>
  </si>
  <si>
    <t>STAMP A</t>
  </si>
  <si>
    <t>LPSCC.SB1145</t>
  </si>
  <si>
    <t>VALTERRA JOE</t>
  </si>
  <si>
    <t>SCHLECHTER J</t>
  </si>
  <si>
    <t>LEWIS T</t>
  </si>
  <si>
    <t>MUCKEN T</t>
  </si>
  <si>
    <t>6700AN0066510</t>
  </si>
  <si>
    <t>6700AN0052510</t>
  </si>
  <si>
    <t>COLEMAN A</t>
  </si>
  <si>
    <t>STASZEWSKA K</t>
  </si>
  <si>
    <t>SZYMONIAK B</t>
  </si>
  <si>
    <t>BODIN K</t>
  </si>
  <si>
    <t>41511-GF</t>
  </si>
  <si>
    <t>LENTZ K</t>
  </si>
  <si>
    <t>BUCHHOLTZ T</t>
  </si>
  <si>
    <t>YAMBRA R</t>
  </si>
  <si>
    <t>CAINGCOY F</t>
  </si>
  <si>
    <t>VUE K</t>
  </si>
  <si>
    <t>OLESITSE O</t>
  </si>
  <si>
    <t>BAXTER T</t>
  </si>
  <si>
    <t>FAITH R</t>
  </si>
  <si>
    <t>GOTZINGER B</t>
  </si>
  <si>
    <t>LIU C</t>
  </si>
  <si>
    <t>BROWN J</t>
  </si>
  <si>
    <t>LYNCH T</t>
  </si>
  <si>
    <t>MIHM S</t>
  </si>
  <si>
    <t>BARASO S</t>
  </si>
  <si>
    <t>WASIUTYNSKI J</t>
  </si>
  <si>
    <t>ALAMAN S</t>
  </si>
  <si>
    <t>HANSELL T</t>
  </si>
  <si>
    <t>BOMAN Q</t>
  </si>
  <si>
    <t>TIMBERLAKE M</t>
  </si>
  <si>
    <t>WEBER M</t>
  </si>
  <si>
    <t>PAVLACKY P</t>
  </si>
  <si>
    <t>MILLS S</t>
  </si>
  <si>
    <t>HUYNH P</t>
  </si>
  <si>
    <t>REDEAU W</t>
  </si>
  <si>
    <t>DONALDSON C</t>
  </si>
  <si>
    <t>WILSON T</t>
  </si>
  <si>
    <t>FERGUSON R</t>
  </si>
  <si>
    <t>BELL A</t>
  </si>
  <si>
    <t>TRIPPY K</t>
  </si>
  <si>
    <t>DEBRULER P</t>
  </si>
  <si>
    <t>GABRIS R</t>
  </si>
  <si>
    <t>LOPEZ E</t>
  </si>
  <si>
    <t>MARCUM T</t>
  </si>
  <si>
    <t>DUNCAN B</t>
  </si>
  <si>
    <t>LINDSAY D</t>
  </si>
  <si>
    <t>SUBLETT M</t>
  </si>
  <si>
    <t>ZEPEDA F</t>
  </si>
  <si>
    <t>JOINER S</t>
  </si>
  <si>
    <t>TRALLE K</t>
  </si>
  <si>
    <t>CRATION A</t>
  </si>
  <si>
    <t>WILLSON K</t>
  </si>
  <si>
    <t>YATES P</t>
  </si>
  <si>
    <t>GIBSON G</t>
  </si>
  <si>
    <t>YEHSHOPA T</t>
  </si>
  <si>
    <t>WILLIAMS P</t>
  </si>
  <si>
    <t>FLEMING L</t>
  </si>
  <si>
    <t>RUSSELL L</t>
  </si>
  <si>
    <t>POSTERA S</t>
  </si>
  <si>
    <t>VOSS C</t>
  </si>
  <si>
    <t>NICHOLSON S</t>
  </si>
  <si>
    <t>JOHNSON E</t>
  </si>
  <si>
    <t>BRADFORD J</t>
  </si>
  <si>
    <t>ALANO K</t>
  </si>
  <si>
    <t>DETMAN B</t>
  </si>
  <si>
    <t>GIBSON-CAIRNS D</t>
  </si>
  <si>
    <t>SCHREINER P</t>
  </si>
  <si>
    <t>BERNARD K</t>
  </si>
  <si>
    <t>ZURN M</t>
  </si>
  <si>
    <t>RIVERA T</t>
  </si>
  <si>
    <t>WEAVER N</t>
  </si>
  <si>
    <t>PENNING C</t>
  </si>
  <si>
    <t>BLOMDAHL C</t>
  </si>
  <si>
    <t>GLASSON W</t>
  </si>
  <si>
    <t>KAMINS J</t>
  </si>
  <si>
    <t>THOMAS K</t>
  </si>
  <si>
    <t>ROSE M</t>
  </si>
  <si>
    <t>SAPPELL K</t>
  </si>
  <si>
    <t>FILES S</t>
  </si>
  <si>
    <t>HOCKER G</t>
  </si>
  <si>
    <t>KWON M</t>
  </si>
  <si>
    <t>LOVE C</t>
  </si>
  <si>
    <t>CIRCOSTA M</t>
  </si>
  <si>
    <t>RHODES M</t>
  </si>
  <si>
    <t>HERNANDEZ N</t>
  </si>
  <si>
    <t>WOLFF L</t>
  </si>
  <si>
    <t>HALL F</t>
  </si>
  <si>
    <t>SCPSP.HUB.INNOV</t>
  </si>
  <si>
    <t>BALAJEE S</t>
  </si>
  <si>
    <t>SIMMONS S</t>
  </si>
  <si>
    <t>HAWKINS J</t>
  </si>
  <si>
    <t>WAGNER A</t>
  </si>
  <si>
    <t>QUICKSALL A</t>
  </si>
  <si>
    <t>FLORES J</t>
  </si>
  <si>
    <t>DEIBERT R</t>
  </si>
  <si>
    <t>JOHS.AD.MC.NEW.CGF</t>
  </si>
  <si>
    <t>THOMAS C</t>
  </si>
  <si>
    <t>GOLDSTEIN A</t>
  </si>
  <si>
    <t>LAWRENCE B</t>
  </si>
  <si>
    <t>KARIM M</t>
  </si>
  <si>
    <t>DD10 MCR LA</t>
  </si>
  <si>
    <t>SIMMERS S</t>
  </si>
  <si>
    <t>HUELSMAN K</t>
  </si>
  <si>
    <t>WRIGHT N</t>
  </si>
  <si>
    <t>GARY R</t>
  </si>
  <si>
    <t>VALENTINE M</t>
  </si>
  <si>
    <t>COBB J</t>
  </si>
  <si>
    <t>MBA O</t>
  </si>
  <si>
    <t>KNISS C</t>
  </si>
  <si>
    <t>SANTOS D</t>
  </si>
  <si>
    <t>OKALANI A</t>
  </si>
  <si>
    <t>PEREZ K</t>
  </si>
  <si>
    <t>ORTIZ A</t>
  </si>
  <si>
    <t>KENT S</t>
  </si>
  <si>
    <t>LEECH I</t>
  </si>
  <si>
    <t>MACKZUM G</t>
  </si>
  <si>
    <t>DD10 IE 48</t>
  </si>
  <si>
    <t>PEARCE A</t>
  </si>
  <si>
    <t>ZUST H</t>
  </si>
  <si>
    <t>SAMPSON J</t>
  </si>
  <si>
    <t>DOUGHERTY M</t>
  </si>
  <si>
    <t>HURST S</t>
  </si>
  <si>
    <t>HATHAWAY S</t>
  </si>
  <si>
    <t>FERGUSON I</t>
  </si>
  <si>
    <t>DROWNE T</t>
  </si>
  <si>
    <t>MASUDA A</t>
  </si>
  <si>
    <t>WALLACE A</t>
  </si>
  <si>
    <t>MOLVER L</t>
  </si>
  <si>
    <t>JACKSON J</t>
  </si>
  <si>
    <t>LAFARA C</t>
  </si>
  <si>
    <t>WIENKER G</t>
  </si>
  <si>
    <t>MADDEN D</t>
  </si>
  <si>
    <t>HOTTGES-ORTIZ N</t>
  </si>
  <si>
    <t>COATES C</t>
  </si>
  <si>
    <t>GRANT C</t>
  </si>
  <si>
    <t>DANIELSON V</t>
  </si>
  <si>
    <t>BECK J</t>
  </si>
  <si>
    <t>COHEN E</t>
  </si>
  <si>
    <t>MCEVOY M</t>
  </si>
  <si>
    <t>BARNHART T</t>
  </si>
  <si>
    <t>JOHNSON R</t>
  </si>
  <si>
    <t>CHSDO.MIL.CGF</t>
  </si>
  <si>
    <t>MEYERHOFF J</t>
  </si>
  <si>
    <t>NELSON A</t>
  </si>
  <si>
    <t>BOLES M</t>
  </si>
  <si>
    <t>WILSON D</t>
  </si>
  <si>
    <t>BREY P</t>
  </si>
  <si>
    <t>DUDEK M</t>
  </si>
  <si>
    <t>JACKSON F</t>
  </si>
  <si>
    <t>BATISTE-BALL K</t>
  </si>
  <si>
    <t>SALAVEDRA D</t>
  </si>
  <si>
    <t>SCHMIDLIN J</t>
  </si>
  <si>
    <t>WOOD C</t>
  </si>
  <si>
    <t>ADSDIV44OAMH</t>
  </si>
  <si>
    <t>JONES M</t>
  </si>
  <si>
    <t>4SA11-2</t>
  </si>
  <si>
    <t>4FA73-03-1</t>
  </si>
  <si>
    <t>4FA52-15-31-1</t>
  </si>
  <si>
    <t>GARCIA J</t>
  </si>
  <si>
    <t>4CA279-01-1</t>
  </si>
  <si>
    <t>ACEBO J</t>
  </si>
  <si>
    <t>41514-GF</t>
  </si>
  <si>
    <t>HEWITT C</t>
  </si>
  <si>
    <t>BEAR R</t>
  </si>
  <si>
    <t>SPILDE B</t>
  </si>
  <si>
    <t>41507-GF</t>
  </si>
  <si>
    <t>KERWIN B</t>
  </si>
  <si>
    <t>SCHOOLER T</t>
  </si>
  <si>
    <t>MAY I</t>
  </si>
  <si>
    <t>41301-00-3002</t>
  </si>
  <si>
    <t>ALTAMIRANO K</t>
  </si>
  <si>
    <t>41210-GF</t>
  </si>
  <si>
    <t>MASSAD J</t>
  </si>
  <si>
    <t>4SA11-3</t>
  </si>
  <si>
    <t>DUNCAN E</t>
  </si>
  <si>
    <t>SOUTHERLAND C</t>
  </si>
  <si>
    <t>OCHOA L</t>
  </si>
  <si>
    <t>BRYSON N</t>
  </si>
  <si>
    <t>WINTERS P</t>
  </si>
  <si>
    <t>NGUYEN Q</t>
  </si>
  <si>
    <t>DIAZ E</t>
  </si>
  <si>
    <t>HEGARTY T</t>
  </si>
  <si>
    <t>MUSE A</t>
  </si>
  <si>
    <t>BROCHU E</t>
  </si>
  <si>
    <t>DENTINGER J</t>
  </si>
  <si>
    <t>THAO J</t>
  </si>
  <si>
    <t>HUHN G</t>
  </si>
  <si>
    <t>GOLDMAN K</t>
  </si>
  <si>
    <t>PAGONES C</t>
  </si>
  <si>
    <t>VOGT A</t>
  </si>
  <si>
    <t>HUDSON J</t>
  </si>
  <si>
    <t>SCPCESRR.MISC</t>
  </si>
  <si>
    <t>RISER A</t>
  </si>
  <si>
    <t>HOANG D</t>
  </si>
  <si>
    <t>SLATER C</t>
  </si>
  <si>
    <t>LAWRENCE A</t>
  </si>
  <si>
    <t>SOUKHASEUM S</t>
  </si>
  <si>
    <t>BOVARNICK P</t>
  </si>
  <si>
    <t>AKIBA J</t>
  </si>
  <si>
    <t>SIEFERT K</t>
  </si>
  <si>
    <t>LATIMER J</t>
  </si>
  <si>
    <t>PETERS S</t>
  </si>
  <si>
    <t>PETERS C</t>
  </si>
  <si>
    <t>MORGAN W</t>
  </si>
  <si>
    <t>YOUNG S</t>
  </si>
  <si>
    <t>ALTSTADT R</t>
  </si>
  <si>
    <t>SEASTRAND J</t>
  </si>
  <si>
    <t>SCHWAB K</t>
  </si>
  <si>
    <t>TILLMAN L</t>
  </si>
  <si>
    <t>ALBARRAN P</t>
  </si>
  <si>
    <t>SADLER D</t>
  </si>
  <si>
    <t>MORENO M</t>
  </si>
  <si>
    <t>TRANSO10</t>
  </si>
  <si>
    <t>TRANPRTP</t>
  </si>
  <si>
    <t>TRANPPDBRT200</t>
  </si>
  <si>
    <t>TRANPPDBRT</t>
  </si>
  <si>
    <t>MANSOR A</t>
  </si>
  <si>
    <t>TRANPBPD520</t>
  </si>
  <si>
    <t>BOYD A</t>
  </si>
  <si>
    <t>CARROLL D</t>
  </si>
  <si>
    <t>IWAI R</t>
  </si>
  <si>
    <t>GARZA J</t>
  </si>
  <si>
    <t>CJASD.SB1145.MTAP</t>
  </si>
  <si>
    <t>MARTINEZ M</t>
  </si>
  <si>
    <t>MILLER J</t>
  </si>
  <si>
    <t>MEREDITH C</t>
  </si>
  <si>
    <t>STUDER M</t>
  </si>
  <si>
    <t>JENKINS L</t>
  </si>
  <si>
    <t>4SA126-3</t>
  </si>
  <si>
    <t>EBY T</t>
  </si>
  <si>
    <t>4CA232-01-1</t>
  </si>
  <si>
    <t>EATON A</t>
  </si>
  <si>
    <t>HAMPTON J</t>
  </si>
  <si>
    <t>DAVIDSON K</t>
  </si>
  <si>
    <t>MORROW K</t>
  </si>
  <si>
    <t>SCOTT B</t>
  </si>
  <si>
    <t>GAITHER B</t>
  </si>
  <si>
    <t>CHANDLER D</t>
  </si>
  <si>
    <t>BAKER T</t>
  </si>
  <si>
    <t>BAILEY D</t>
  </si>
  <si>
    <t>WIDICK S</t>
  </si>
  <si>
    <t>BOYLE R</t>
  </si>
  <si>
    <t>COOPER A</t>
  </si>
  <si>
    <t>CROSS M</t>
  </si>
  <si>
    <t>MERCER T</t>
  </si>
  <si>
    <t>KELLY C</t>
  </si>
  <si>
    <t>TEAV A</t>
  </si>
  <si>
    <t>SCHULHOFF E</t>
  </si>
  <si>
    <t>BRANTLEY R</t>
  </si>
  <si>
    <t>MEYER S</t>
  </si>
  <si>
    <t>CRANOR R</t>
  </si>
  <si>
    <t>NOVICK R</t>
  </si>
  <si>
    <t>PENA D</t>
  </si>
  <si>
    <t>ROBINSON W</t>
  </si>
  <si>
    <t>WHEELER-WEBER M</t>
  </si>
  <si>
    <t>BUCHANAN C</t>
  </si>
  <si>
    <t>PHARISS R</t>
  </si>
  <si>
    <t>41523-30-3002</t>
  </si>
  <si>
    <t>OSUNA J</t>
  </si>
  <si>
    <t>HUGHES B</t>
  </si>
  <si>
    <t>SOMERA K</t>
  </si>
  <si>
    <t>MILLS T</t>
  </si>
  <si>
    <t>STANZIONE S</t>
  </si>
  <si>
    <t>METS G</t>
  </si>
  <si>
    <t>MCMANUS J</t>
  </si>
  <si>
    <t>WYBERT W</t>
  </si>
  <si>
    <t>4FA77-03-1</t>
  </si>
  <si>
    <t>4FA43-07</t>
  </si>
  <si>
    <t>WYMAN J</t>
  </si>
  <si>
    <t>41515-GF</t>
  </si>
  <si>
    <t>CANNON L</t>
  </si>
  <si>
    <t>41101-00-3002</t>
  </si>
  <si>
    <t>KEELEY J</t>
  </si>
  <si>
    <t>NORRIS JR J</t>
  </si>
  <si>
    <t>CHRISTY I</t>
  </si>
  <si>
    <t>NISHI-STRATTNER M</t>
  </si>
  <si>
    <t>MCCALL S</t>
  </si>
  <si>
    <t>GERBER F</t>
  </si>
  <si>
    <t>MCVEY S</t>
  </si>
  <si>
    <t>BOCKALMAN N</t>
  </si>
  <si>
    <t>CECIL K</t>
  </si>
  <si>
    <t>JUSTICE D</t>
  </si>
  <si>
    <t>HERMANN N</t>
  </si>
  <si>
    <t>OSBORNE B</t>
  </si>
  <si>
    <t>MARTIN J</t>
  </si>
  <si>
    <t>KNAPP A</t>
  </si>
  <si>
    <t>DES BRISAY M</t>
  </si>
  <si>
    <t>HARRIS S</t>
  </si>
  <si>
    <t>THOMPSON J</t>
  </si>
  <si>
    <t>JACKSON N</t>
  </si>
  <si>
    <t>SMITH E</t>
  </si>
  <si>
    <t>KIRKPATRICK A</t>
  </si>
  <si>
    <t>BERNE C</t>
  </si>
  <si>
    <t>SCHMITZ V</t>
  </si>
  <si>
    <t>4SA09-2</t>
  </si>
  <si>
    <t>MYERS R</t>
  </si>
  <si>
    <t>ELLEN M</t>
  </si>
  <si>
    <t>PRECIADO J</t>
  </si>
  <si>
    <t>BAIKOV J</t>
  </si>
  <si>
    <t>SCPCESWX.CGF</t>
  </si>
  <si>
    <t>GLASCO NICOLE</t>
  </si>
  <si>
    <t>HAYNES J</t>
  </si>
  <si>
    <t>BACKER T</t>
  </si>
  <si>
    <t>YEE K</t>
  </si>
  <si>
    <t>SCHNEIDER C</t>
  </si>
  <si>
    <t>COOK K</t>
  </si>
  <si>
    <t>KOLESNICK K</t>
  </si>
  <si>
    <t>YOUELL S</t>
  </si>
  <si>
    <t>O`DONNELL C</t>
  </si>
  <si>
    <t>BERRY A</t>
  </si>
  <si>
    <t>DANIEL S</t>
  </si>
  <si>
    <t>JESPERSEN L</t>
  </si>
  <si>
    <t>SMITH B</t>
  </si>
  <si>
    <t>CORBLY L</t>
  </si>
  <si>
    <t>PEOPLES K</t>
  </si>
  <si>
    <t>LANGE G</t>
  </si>
  <si>
    <t>SCROGGINS J</t>
  </si>
  <si>
    <t>RHEIN K</t>
  </si>
  <si>
    <t>ROBERTS C</t>
  </si>
  <si>
    <t>MUDRICK M</t>
  </si>
  <si>
    <t>TOMKINS J</t>
  </si>
  <si>
    <t>HAHN C</t>
  </si>
  <si>
    <t>BOCHSLER D</t>
  </si>
  <si>
    <t>TROY A</t>
  </si>
  <si>
    <t>BIALOZOR T</t>
  </si>
  <si>
    <t>SANDGREN M</t>
  </si>
  <si>
    <t>MILLER R</t>
  </si>
  <si>
    <t>JEZIERSKI D</t>
  </si>
  <si>
    <t>CROWGEY J</t>
  </si>
  <si>
    <t>SHATZ T</t>
  </si>
  <si>
    <t>O'CONNOR H</t>
  </si>
  <si>
    <t>ADSDIVCS201LTSSSF</t>
  </si>
  <si>
    <t>MCKINTSRY E</t>
  </si>
  <si>
    <t>LI M</t>
  </si>
  <si>
    <t>JOSEPH A</t>
  </si>
  <si>
    <t>HERNANDEZ VALDOVIN</t>
  </si>
  <si>
    <t>DAVIS J</t>
  </si>
  <si>
    <t>CLOYD K</t>
  </si>
  <si>
    <t>AMADOR M</t>
  </si>
  <si>
    <t>HUGARTY T</t>
  </si>
  <si>
    <t>PAQUETTE A</t>
  </si>
  <si>
    <t>MULLEN G</t>
  </si>
  <si>
    <t>TRANSO20</t>
  </si>
  <si>
    <t>FARMER S</t>
  </si>
  <si>
    <t>TRANSF20</t>
  </si>
  <si>
    <t>TRANPBPD510</t>
  </si>
  <si>
    <t>ALVAREZ X</t>
  </si>
  <si>
    <t>MOLINA E</t>
  </si>
  <si>
    <t>MYC.32420</t>
  </si>
  <si>
    <t>O`CONNELL J</t>
  </si>
  <si>
    <t>GRANT S</t>
  </si>
  <si>
    <t>SHATTUCK M</t>
  </si>
  <si>
    <t>41502-GF</t>
  </si>
  <si>
    <t>SUTHERLAND K</t>
  </si>
  <si>
    <t>KHUT R</t>
  </si>
  <si>
    <t>CERBONE M</t>
  </si>
  <si>
    <t>WORONA J</t>
  </si>
  <si>
    <t>MCNEEL L</t>
  </si>
  <si>
    <t>WOOLEY P</t>
  </si>
  <si>
    <t>NIMESGREN J</t>
  </si>
  <si>
    <t>MOORE A</t>
  </si>
  <si>
    <t>HAMPTON R</t>
  </si>
  <si>
    <t>LEIBBRANDT H</t>
  </si>
  <si>
    <t>WILTON N</t>
  </si>
  <si>
    <t>PUNCHES J</t>
  </si>
  <si>
    <t>BELL C</t>
  </si>
  <si>
    <t>BILLMYRE K</t>
  </si>
  <si>
    <t>BLANCHARD C</t>
  </si>
  <si>
    <t>CALLAGHAN M</t>
  </si>
  <si>
    <t>WALDOW L</t>
  </si>
  <si>
    <t>BOLSON S</t>
  </si>
  <si>
    <t>PAINTER D</t>
  </si>
  <si>
    <t>ENSLEY K</t>
  </si>
  <si>
    <t>NYBERG K</t>
  </si>
  <si>
    <t>NAVAS M</t>
  </si>
  <si>
    <t>AYRES D</t>
  </si>
  <si>
    <t>STRAUHULL J</t>
  </si>
  <si>
    <t>MILLER H</t>
  </si>
  <si>
    <t>OLSON S</t>
  </si>
  <si>
    <t>BENNETT N</t>
  </si>
  <si>
    <t>HARVEY S</t>
  </si>
  <si>
    <t>41505-20-3002</t>
  </si>
  <si>
    <t>TAYLOR J</t>
  </si>
  <si>
    <t>4SA143-3</t>
  </si>
  <si>
    <t>SCOVILL S</t>
  </si>
  <si>
    <t>SACKEY J</t>
  </si>
  <si>
    <t>PULTZ J</t>
  </si>
  <si>
    <t>PRANIAN K</t>
  </si>
  <si>
    <t>PAZ-WHITMORE L</t>
  </si>
  <si>
    <t>MUELLER M</t>
  </si>
  <si>
    <t>JORDAN A</t>
  </si>
  <si>
    <t>REITEL K</t>
  </si>
  <si>
    <t>HERNANDEZ T</t>
  </si>
  <si>
    <t>HAWKINS M</t>
  </si>
  <si>
    <t>GUTIERREZ M</t>
  </si>
  <si>
    <t>COLISTRO A</t>
  </si>
  <si>
    <t>4MA37-17-27</t>
  </si>
  <si>
    <t>41527-00-3002</t>
  </si>
  <si>
    <t>THOMAS M</t>
  </si>
  <si>
    <t>PAZ L</t>
  </si>
  <si>
    <t>PATRICK W</t>
  </si>
  <si>
    <t>NICHOLS C</t>
  </si>
  <si>
    <t>COUGHLIN K</t>
  </si>
  <si>
    <t>BRAZZLE T</t>
  </si>
  <si>
    <t>BONETTI K</t>
  </si>
  <si>
    <t>TRAVERS DERRICK</t>
  </si>
  <si>
    <t>4FA78-02-1</t>
  </si>
  <si>
    <t>PLUMMER G</t>
  </si>
  <si>
    <t>PETTY J</t>
  </si>
  <si>
    <t>PETESZ G</t>
  </si>
  <si>
    <t>6610AN0066510</t>
  </si>
  <si>
    <t>MONTOSE BRANDON</t>
  </si>
  <si>
    <t>MILES STEVE</t>
  </si>
  <si>
    <t>MELTON K</t>
  </si>
  <si>
    <t>LEE MICHAEL</t>
  </si>
  <si>
    <t>GASTON C</t>
  </si>
  <si>
    <t>FRANKLIN M</t>
  </si>
  <si>
    <t>FISHER K</t>
  </si>
  <si>
    <t>DEPUTY LEE</t>
  </si>
  <si>
    <t>COURSER KIP</t>
  </si>
  <si>
    <t>CALANDRIELLO C</t>
  </si>
  <si>
    <t>BRAEME-BURR K</t>
  </si>
  <si>
    <t>BECK A</t>
  </si>
  <si>
    <t>BAKER J</t>
  </si>
  <si>
    <t>BACKSTRAND K</t>
  </si>
  <si>
    <t>ADAMS C</t>
  </si>
  <si>
    <t>ACKER K</t>
  </si>
  <si>
    <t>SCPCS.SNAPOUT.SNAP.16</t>
  </si>
  <si>
    <t>KAHN S</t>
  </si>
  <si>
    <t>BANNISTER N</t>
  </si>
  <si>
    <t>TAYLOR-CLINE K</t>
  </si>
  <si>
    <t>RICHARDSON E</t>
  </si>
  <si>
    <t>CHSDO.MIL.FII</t>
  </si>
  <si>
    <t>ALBERTI A</t>
  </si>
  <si>
    <t>4FA14-23-1</t>
  </si>
  <si>
    <t>WILBORN-HADLEY K</t>
  </si>
  <si>
    <t>WENDT L</t>
  </si>
  <si>
    <t>CHSDO.IND1000</t>
  </si>
  <si>
    <t>WARREN C</t>
  </si>
  <si>
    <t>ROADEG520</t>
  </si>
  <si>
    <t>SMITH CURRIE L</t>
  </si>
  <si>
    <t>SCOTT W</t>
  </si>
  <si>
    <t>SALINAS V</t>
  </si>
  <si>
    <t>ROSS L</t>
  </si>
  <si>
    <t>RENON A</t>
  </si>
  <si>
    <t>RAHMAN Z</t>
  </si>
  <si>
    <t>OTT J</t>
  </si>
  <si>
    <t>ORMROD D</t>
  </si>
  <si>
    <t>MORTON K</t>
  </si>
  <si>
    <t>MIX A</t>
  </si>
  <si>
    <t>TRANPCIP550</t>
  </si>
  <si>
    <t>MCGILTON M</t>
  </si>
  <si>
    <t>LINNELL S</t>
  </si>
  <si>
    <t>JONES A</t>
  </si>
  <si>
    <t>JEFFREY S</t>
  </si>
  <si>
    <t>JAMES K</t>
  </si>
  <si>
    <t>FORD B</t>
  </si>
  <si>
    <t>DON PFISTER</t>
  </si>
  <si>
    <t>DECOSTA J</t>
  </si>
  <si>
    <t>CURRIE L</t>
  </si>
  <si>
    <t>AGUILLON R</t>
  </si>
  <si>
    <t>HURLEY A</t>
  </si>
  <si>
    <t>VANECK S</t>
  </si>
  <si>
    <t>RAMIREZ R</t>
  </si>
  <si>
    <t>EVERSON E</t>
  </si>
  <si>
    <t>4SA66-1</t>
  </si>
  <si>
    <t>BATSON M</t>
  </si>
  <si>
    <t>4MH04-15</t>
  </si>
  <si>
    <t>4MH04-12</t>
  </si>
  <si>
    <t>STUART</t>
  </si>
  <si>
    <t>FAI K</t>
  </si>
  <si>
    <t>RIVERA M</t>
  </si>
  <si>
    <t>HYDE R</t>
  </si>
  <si>
    <t>6710RT1015C</t>
  </si>
  <si>
    <t>6700AN0066520</t>
  </si>
  <si>
    <t>OSBORNE L</t>
  </si>
  <si>
    <t>MYRICK D</t>
  </si>
  <si>
    <t>BROWNE E</t>
  </si>
  <si>
    <t>KJELLSTRAND M</t>
  </si>
  <si>
    <t>CABRERA J</t>
  </si>
  <si>
    <t>LYEN M</t>
  </si>
  <si>
    <t>SMITH K</t>
  </si>
  <si>
    <t>AMEN H</t>
  </si>
  <si>
    <t>BROOKS M</t>
  </si>
  <si>
    <t>MOLLA B</t>
  </si>
  <si>
    <t>TAN J</t>
  </si>
  <si>
    <t>TRAN C</t>
  </si>
  <si>
    <t>HERRON S</t>
  </si>
  <si>
    <t>NAVARRO M</t>
  </si>
  <si>
    <t>DONOVAN E</t>
  </si>
  <si>
    <t>SHAW J</t>
  </si>
  <si>
    <t>WILLETT C</t>
  </si>
  <si>
    <t>NEAL T</t>
  </si>
  <si>
    <t>ROSALES R</t>
  </si>
  <si>
    <t>GIBSON D</t>
  </si>
  <si>
    <t>4CA32-1</t>
  </si>
  <si>
    <t>SCPCSPPV.SNAP.15</t>
  </si>
  <si>
    <t>41503-GF</t>
  </si>
  <si>
    <t>HERNANDEZ NOELIA</t>
  </si>
  <si>
    <t>HALL D</t>
  </si>
  <si>
    <t>JACOBS J</t>
  </si>
  <si>
    <t>AULT K</t>
  </si>
  <si>
    <t>LUCAS A</t>
  </si>
  <si>
    <t>ANDERSON J</t>
  </si>
  <si>
    <t>WIRSHUP T</t>
  </si>
  <si>
    <t>JIMMY THAO</t>
  </si>
  <si>
    <t>DUC HOANG</t>
  </si>
  <si>
    <t>CHANEL THOMAS</t>
  </si>
  <si>
    <t>LARA MOLVER</t>
  </si>
  <si>
    <t>JENNIFER MASOTJA</t>
  </si>
  <si>
    <t>ZIMMERMAN B</t>
  </si>
  <si>
    <t>JOHS.SOS.EX.MC.NEW.TEMP</t>
  </si>
  <si>
    <t>SCPCESWX.SPLIT</t>
  </si>
  <si>
    <t>SNYDER K</t>
  </si>
  <si>
    <t>RODRIGUEZ L</t>
  </si>
  <si>
    <t>ZIEGLER E</t>
  </si>
  <si>
    <t>WADDELL M</t>
  </si>
  <si>
    <t>SMITH A</t>
  </si>
  <si>
    <t>SWAN HANNAH</t>
  </si>
  <si>
    <t>KLEIN R</t>
  </si>
  <si>
    <t>FICK C</t>
  </si>
  <si>
    <t>MYERS E</t>
  </si>
  <si>
    <t>KAFOURY D</t>
  </si>
  <si>
    <t>4FA84-01-1</t>
  </si>
  <si>
    <t>LUM K</t>
  </si>
  <si>
    <t>MCGINNIS E</t>
  </si>
  <si>
    <t>KODIROV S</t>
  </si>
  <si>
    <t>41503-00-3002</t>
  </si>
  <si>
    <t>WILSON A</t>
  </si>
  <si>
    <t>VAN ECK S</t>
  </si>
  <si>
    <t>STEVENS G</t>
  </si>
  <si>
    <t>SPURLOCK M</t>
  </si>
  <si>
    <t>4SA25-28</t>
  </si>
  <si>
    <t>OLSEN S</t>
  </si>
  <si>
    <t>B503 OPS</t>
  </si>
  <si>
    <t>JEWELL S</t>
  </si>
  <si>
    <t>HUIZINGA R</t>
  </si>
  <si>
    <t>HOWARD D</t>
  </si>
  <si>
    <t>HALL T</t>
  </si>
  <si>
    <t>FERRO K</t>
  </si>
  <si>
    <t>FALKENBERG K</t>
  </si>
  <si>
    <t>CAMPBELL M</t>
  </si>
  <si>
    <t>BUTLER N</t>
  </si>
  <si>
    <t>KAMISIA S</t>
  </si>
  <si>
    <t>WOODRUFF L</t>
  </si>
  <si>
    <t>4SA25-31</t>
  </si>
  <si>
    <t>HOFTEY C</t>
  </si>
  <si>
    <t>BILLESBACH S</t>
  </si>
  <si>
    <t>JOHNSON A</t>
  </si>
  <si>
    <t>BRAZZLE B</t>
  </si>
  <si>
    <t>JANZ R</t>
  </si>
  <si>
    <t>DD10 AIT 48</t>
  </si>
  <si>
    <t>CLAYTON J</t>
  </si>
  <si>
    <t>SURVL</t>
  </si>
  <si>
    <t>ROADT9G10</t>
  </si>
  <si>
    <t>LAMB A</t>
  </si>
  <si>
    <t>JOLIN M</t>
  </si>
  <si>
    <t>MULLER W</t>
  </si>
  <si>
    <t>6700RT1015</t>
  </si>
  <si>
    <t>WASHINGTON JEFF</t>
  </si>
  <si>
    <t>ROSENBERGER</t>
  </si>
  <si>
    <t>KONADO S</t>
  </si>
  <si>
    <t>STAINO J</t>
  </si>
  <si>
    <t>SONNE A</t>
  </si>
  <si>
    <t>KELLER R</t>
  </si>
  <si>
    <t>TAYLOR S</t>
  </si>
  <si>
    <t>JONES K</t>
  </si>
  <si>
    <t>AUSTIN D</t>
  </si>
  <si>
    <t>REED R</t>
  </si>
  <si>
    <t>GARVIN J</t>
  </si>
  <si>
    <t>PURINGTON N</t>
  </si>
  <si>
    <t>ROBERTS N</t>
  </si>
  <si>
    <t>4MA35-17-3</t>
  </si>
  <si>
    <t>RASHAD E</t>
  </si>
  <si>
    <t>MEJIA D</t>
  </si>
  <si>
    <t>DAVIS A</t>
  </si>
  <si>
    <t>WILLIAMS K</t>
  </si>
  <si>
    <t>VIUKOLA ERRON</t>
  </si>
  <si>
    <t>VEGA PEDERSON J</t>
  </si>
  <si>
    <t>VALDEZ CHUY</t>
  </si>
  <si>
    <t>STAVENJORD R</t>
  </si>
  <si>
    <t>SKINNER R</t>
  </si>
  <si>
    <t>PAMLER RYAH</t>
  </si>
  <si>
    <t>MCNEIL A</t>
  </si>
  <si>
    <t>KELLY L</t>
  </si>
  <si>
    <t>JINKINS A</t>
  </si>
  <si>
    <t>GILBERTSON L</t>
  </si>
  <si>
    <t>GALLIPPI K</t>
  </si>
  <si>
    <t>DAX J</t>
  </si>
  <si>
    <t>TRANPHSC520</t>
  </si>
  <si>
    <t>RIXFORD M</t>
  </si>
  <si>
    <t>HANSON L</t>
  </si>
  <si>
    <t>ADSDIVCS201TAACL</t>
  </si>
  <si>
    <t>CHENEY A</t>
  </si>
  <si>
    <t>FY 2019 Published Motor Pool Internal Service Charges</t>
  </si>
  <si>
    <t>Fixed</t>
  </si>
  <si>
    <t>Pass Through</t>
  </si>
  <si>
    <t>Fixed + Pass Through</t>
  </si>
  <si>
    <t>Department</t>
  </si>
  <si>
    <t>% of hours</t>
  </si>
  <si>
    <t>Total Fixed (Overhead Cost by % of Hours)</t>
  </si>
  <si>
    <t>Motor Pool / Hrs</t>
  </si>
  <si>
    <t>Motor Pool Charge at $7.50/hr</t>
  </si>
  <si>
    <t>Car Share/ Hrs</t>
  </si>
  <si>
    <t>Car Share at $7.50/hr</t>
  </si>
  <si>
    <t>Day Rental (Daily/Overnight) Days</t>
  </si>
  <si>
    <t>Total Pass-Through</t>
  </si>
  <si>
    <t>DA</t>
  </si>
  <si>
    <t>DCA</t>
  </si>
  <si>
    <t>DCHS</t>
  </si>
  <si>
    <t>DCJ</t>
  </si>
  <si>
    <t>DCM</t>
  </si>
  <si>
    <t>DCS</t>
  </si>
  <si>
    <t>HD</t>
  </si>
  <si>
    <t>LIB</t>
  </si>
  <si>
    <t>MCSO</t>
  </si>
  <si>
    <t>NonD</t>
  </si>
  <si>
    <t>Total</t>
  </si>
  <si>
    <t>FY 2018 Published Motor Pool Internal Service Charges</t>
  </si>
  <si>
    <t>Total MP/Car Share/Day Rental</t>
  </si>
  <si>
    <t>DOH</t>
  </si>
  <si>
    <t>Non Dept</t>
  </si>
  <si>
    <t>GARRET V</t>
  </si>
  <si>
    <t>HOHNSTEIN J</t>
  </si>
  <si>
    <t>DA.SED.66</t>
  </si>
  <si>
    <t>ADSIVLTCEDXIX</t>
  </si>
  <si>
    <t>6700AN005150</t>
  </si>
  <si>
    <t>TRANF</t>
  </si>
  <si>
    <t>TRANpCIP520</t>
  </si>
  <si>
    <t>TRANS520</t>
  </si>
  <si>
    <t>TRANSPIRP6520</t>
  </si>
  <si>
    <t>40155-GF</t>
  </si>
  <si>
    <t>41502-10-3002</t>
  </si>
  <si>
    <t>41511 GF</t>
  </si>
  <si>
    <t>4MH04-26-1</t>
  </si>
  <si>
    <t>4SA55-28</t>
  </si>
  <si>
    <t>JOHN.AD.MC.NEW.CGF</t>
  </si>
  <si>
    <t>JOHS.AS.MC.NEW.CGF</t>
  </si>
  <si>
    <t>TRANS050</t>
  </si>
  <si>
    <t>Allen Vogt</t>
  </si>
  <si>
    <t>Chanel Thomas</t>
  </si>
  <si>
    <t>Charles Sparks</t>
  </si>
  <si>
    <t>Cheryle Connelly</t>
  </si>
  <si>
    <t>Don Bochsler</t>
  </si>
  <si>
    <t>Ila Christy</t>
  </si>
  <si>
    <t>James Zimmerman</t>
  </si>
  <si>
    <t>Kevin Demer</t>
  </si>
  <si>
    <t>Kirsten  Adkerson</t>
  </si>
  <si>
    <t>Meredith Thomas</t>
  </si>
  <si>
    <t>Todd Jackson</t>
  </si>
  <si>
    <t>Alexis Alberti</t>
  </si>
  <si>
    <t>Alison Gayne-Hill</t>
  </si>
  <si>
    <t>Alison Nelson</t>
  </si>
  <si>
    <t>Alison Noe</t>
  </si>
  <si>
    <t>Alyssa Colistro</t>
  </si>
  <si>
    <t>Amanda Pearce</t>
  </si>
  <si>
    <t>Amy Solt</t>
  </si>
  <si>
    <t>Andrea Bleifuss</t>
  </si>
  <si>
    <t>Andrea Joseph</t>
  </si>
  <si>
    <t>Andrea Quicksall</t>
  </si>
  <si>
    <t>Angelica M Ruiz</t>
  </si>
  <si>
    <t>Anna Wallace</t>
  </si>
  <si>
    <t>Anne  Masuda</t>
  </si>
  <si>
    <t>Annie Neal</t>
  </si>
  <si>
    <t>April Ortiz</t>
  </si>
  <si>
    <t>April Wagner</t>
  </si>
  <si>
    <t>Arwen Okalani</t>
  </si>
  <si>
    <t>Becky Bangs</t>
  </si>
  <si>
    <t>Bethany Chamberlin</t>
  </si>
  <si>
    <t>Betty Girsch</t>
  </si>
  <si>
    <t>Brian Hughes</t>
  </si>
  <si>
    <t>Brianna Lawrence</t>
  </si>
  <si>
    <t>Carmelle Kniss</t>
  </si>
  <si>
    <t>Carolyn McGrath</t>
  </si>
  <si>
    <t>Catherine Cavanaugh</t>
  </si>
  <si>
    <t>Catherine Pagones Retzlaff</t>
  </si>
  <si>
    <t>Charlene Frye</t>
  </si>
  <si>
    <t>Cheryl Lemley</t>
  </si>
  <si>
    <t>Chester Brown</t>
  </si>
  <si>
    <t>Chris Thomas</t>
  </si>
  <si>
    <t>Christen Wood</t>
  </si>
  <si>
    <t>Clay LaFara</t>
  </si>
  <si>
    <t>Courland Coates</t>
  </si>
  <si>
    <t>Crystal Grant</t>
  </si>
  <si>
    <t>Cyndi Hewitt</t>
  </si>
  <si>
    <t>Dana Parker</t>
  </si>
  <si>
    <t>Danielle Wilkes</t>
  </si>
  <si>
    <t>Darlotte Justice</t>
  </si>
  <si>
    <t>David Zambrano</t>
  </si>
  <si>
    <t>Dawn  Madden</t>
  </si>
  <si>
    <t>Dawn Alisa Sadler</t>
  </si>
  <si>
    <t>Dawn Santos</t>
  </si>
  <si>
    <t>Dena Wilson</t>
  </si>
  <si>
    <t>Dessa  Salavedra</t>
  </si>
  <si>
    <t>Donna Jezierski</t>
  </si>
  <si>
    <t>Donna Rinehart</t>
  </si>
  <si>
    <t>Elaine McKinstry</t>
  </si>
  <si>
    <t>Elisa Deierlein</t>
  </si>
  <si>
    <t>Ellen Taylor</t>
  </si>
  <si>
    <t>Emily Gardner</t>
  </si>
  <si>
    <t>Eric Cohen</t>
  </si>
  <si>
    <t>Erin Grahek</t>
  </si>
  <si>
    <t>Eun Young Won</t>
  </si>
  <si>
    <t>Felicia Jackson</t>
  </si>
  <si>
    <t>Frances Hall</t>
  </si>
  <si>
    <t>Garth Mackzum</t>
  </si>
  <si>
    <t>Gavin Morgan</t>
  </si>
  <si>
    <t>Grant Wienker</t>
  </si>
  <si>
    <t>Gregory Belisle</t>
  </si>
  <si>
    <t>Gunta Mets</t>
  </si>
  <si>
    <t>Hannah Flegal</t>
  </si>
  <si>
    <t>HAUSKINS J</t>
  </si>
  <si>
    <t>Hilary Zust</t>
  </si>
  <si>
    <t>Hillevi Johnson</t>
  </si>
  <si>
    <t>Hope OConnor</t>
  </si>
  <si>
    <t>Ian Ferguson</t>
  </si>
  <si>
    <t>Ian Leech</t>
  </si>
  <si>
    <t>Jacqueline Schmidlin</t>
  </si>
  <si>
    <t>Jacqueline Tate</t>
  </si>
  <si>
    <t>Jahad  Hudson</t>
  </si>
  <si>
    <t>Jana Stone</t>
  </si>
  <si>
    <t>Janet Hawkins</t>
  </si>
  <si>
    <t>Janet Tucker McManus</t>
  </si>
  <si>
    <t>Janice  Robinson</t>
  </si>
  <si>
    <t>Jason Crowgey</t>
  </si>
  <si>
    <t>Jeffry Sampson</t>
  </si>
  <si>
    <t>Jennifer Cobb</t>
  </si>
  <si>
    <t>Jennifer Foreman</t>
  </si>
  <si>
    <t>Jennifer Gulzow</t>
  </si>
  <si>
    <t>Jennifer Jackson</t>
  </si>
  <si>
    <t>Jennifer Sackey</t>
  </si>
  <si>
    <t>Jennifer Skiba</t>
  </si>
  <si>
    <t>Jennifer Sroufe</t>
  </si>
  <si>
    <t>Jenny Nester</t>
  </si>
  <si>
    <t>Jessie Osuna Mondragon</t>
  </si>
  <si>
    <t>Joan E. Beck</t>
  </si>
  <si>
    <t>Joan Meyerhoff</t>
  </si>
  <si>
    <t>Joanne OConnell</t>
  </si>
  <si>
    <t>Johannah Keeley</t>
  </si>
  <si>
    <t>John (Davy) Norris</t>
  </si>
  <si>
    <t>John Taylor</t>
  </si>
  <si>
    <t>Jose  Ibarra</t>
  </si>
  <si>
    <t>Jose Flores</t>
  </si>
  <si>
    <t>Joyce Pultz</t>
  </si>
  <si>
    <t>Juan Leon</t>
  </si>
  <si>
    <t>Judith Nicole  Connell</t>
  </si>
  <si>
    <t>Kamron Graham</t>
  </si>
  <si>
    <t>Kari Somera</t>
  </si>
  <si>
    <t>Karla Powell</t>
  </si>
  <si>
    <t>Katheryn Bernstein  Gigler</t>
  </si>
  <si>
    <t>Kathleen Jane Reitel</t>
  </si>
  <si>
    <t>Katia Perez</t>
  </si>
  <si>
    <t>Ken Huelsman</t>
  </si>
  <si>
    <t>Kendahl Batiste-Ball</t>
  </si>
  <si>
    <t>Khela Singer</t>
  </si>
  <si>
    <t>Kiera Bethwiller</t>
  </si>
  <si>
    <t>Kimberly Sieffert</t>
  </si>
  <si>
    <t>Lara Molver</t>
  </si>
  <si>
    <t>Lauren  Fontanarosa</t>
  </si>
  <si>
    <t>Laurie Wolff</t>
  </si>
  <si>
    <t>Lee Girard</t>
  </si>
  <si>
    <t>Linda Lund</t>
  </si>
  <si>
    <t>Lisa Davis</t>
  </si>
  <si>
    <t>Lisa Dessen Ocana</t>
  </si>
  <si>
    <t>Lolita Broadous</t>
  </si>
  <si>
    <t>Lori Leskovec</t>
  </si>
  <si>
    <t>Loriann McNeill</t>
  </si>
  <si>
    <t>Marcus Mueller</t>
  </si>
  <si>
    <t>Marika Dudek</t>
  </si>
  <si>
    <t>Marissa Csanyi</t>
  </si>
  <si>
    <t>Mark Nishistrattner</t>
  </si>
  <si>
    <t>Mark Sanford</t>
  </si>
  <si>
    <t>Mary  Goetzinger</t>
  </si>
  <si>
    <t>Mary Ellen Boles</t>
  </si>
  <si>
    <t>Mary Fredericks</t>
  </si>
  <si>
    <t>Mary Li</t>
  </si>
  <si>
    <t>Meggan McEvoy</t>
  </si>
  <si>
    <t>Mehdi Karim</t>
  </si>
  <si>
    <t>Melissa Greeney</t>
  </si>
  <si>
    <t>Melvin Hawkins</t>
  </si>
  <si>
    <t>Mercedes Gutierrez</t>
  </si>
  <si>
    <t>Michelle Dougherty</t>
  </si>
  <si>
    <t>Michelle Valentine</t>
  </si>
  <si>
    <t>Musa Kanso</t>
  </si>
  <si>
    <t>Natascha Hottges-Ortiz</t>
  </si>
  <si>
    <t>Natasha MacDonald</t>
  </si>
  <si>
    <t>Nicole Berlin</t>
  </si>
  <si>
    <t>Nicole Wright</t>
  </si>
  <si>
    <t>Noelia Hernandez</t>
  </si>
  <si>
    <t>Okechukwu Mba</t>
  </si>
  <si>
    <t>Paige Shirts</t>
  </si>
  <si>
    <t>Paul Brey</t>
  </si>
  <si>
    <t>Peggy Samolinski</t>
  </si>
  <si>
    <t>Polly Ames Bovarnick</t>
  </si>
  <si>
    <t>Rachel Gary</t>
  </si>
  <si>
    <t>Rahana Bear</t>
  </si>
  <si>
    <t>Ray Ocampo</t>
  </si>
  <si>
    <t>Raymond Turchetti</t>
  </si>
  <si>
    <t>Rebecca Miller</t>
  </si>
  <si>
    <t>Robyn Baumbach</t>
  </si>
  <si>
    <t>Robyn Baumbach Smith</t>
  </si>
  <si>
    <t>Robyn Johnson</t>
  </si>
  <si>
    <t>Ronald Schilling</t>
  </si>
  <si>
    <t>Ryan Francario</t>
  </si>
  <si>
    <t>Sally Peters</t>
  </si>
  <si>
    <t>Sam Brooks</t>
  </si>
  <si>
    <t>Sanjeev Balajee</t>
  </si>
  <si>
    <t>Sara Simmers</t>
  </si>
  <si>
    <t>Shawin Khan</t>
  </si>
  <si>
    <t>Somlay Soukhaseum</t>
  </si>
  <si>
    <t>Stacey Hurst</t>
  </si>
  <si>
    <t>Stefanie Scovill</t>
  </si>
  <si>
    <t>Stephanie Harvey</t>
  </si>
  <si>
    <t>stephanie manfre</t>
  </si>
  <si>
    <t>Stephanie Simmons</t>
  </si>
  <si>
    <t>Steve Hathaway</t>
  </si>
  <si>
    <t>Suzanne Kent</t>
  </si>
  <si>
    <t>Sydney Smith</t>
  </si>
  <si>
    <t>Talitha Hernandez</t>
  </si>
  <si>
    <t>Tash Shatz</t>
  </si>
  <si>
    <t>Tenicea AmosCombs</t>
  </si>
  <si>
    <t>Terese Brazzle</t>
  </si>
  <si>
    <t>Thomas Hughes</t>
  </si>
  <si>
    <t>timothy barnhart</t>
  </si>
  <si>
    <t>Timothy Drowne</t>
  </si>
  <si>
    <t>ToiNae Gibson</t>
  </si>
  <si>
    <t>Trudy M Mills</t>
  </si>
  <si>
    <t>Victoria  Danielson</t>
  </si>
  <si>
    <t>Walter  Rodriguez</t>
  </si>
  <si>
    <t>Wendell Valante Coxeff</t>
  </si>
  <si>
    <t>William Osborne</t>
  </si>
  <si>
    <t>Wilma Goudy</t>
  </si>
  <si>
    <t>Wilma Redeau</t>
  </si>
  <si>
    <t>Yin Oberg</t>
  </si>
  <si>
    <t>Allison Boyd</t>
  </si>
  <si>
    <t>Susan Ellene Smith</t>
  </si>
  <si>
    <t>Tina Bouillion</t>
  </si>
  <si>
    <t>Todd Schooler</t>
  </si>
  <si>
    <t>William Baney</t>
  </si>
  <si>
    <t>Ahna Eaton</t>
  </si>
  <si>
    <t>Aileen Duldulao</t>
  </si>
  <si>
    <t>Alison Frye</t>
  </si>
  <si>
    <t>Alison Goldstein</t>
  </si>
  <si>
    <t>Amanda Hurley</t>
  </si>
  <si>
    <t>Amanda Kubisch</t>
  </si>
  <si>
    <t>Amy Zlot</t>
  </si>
  <si>
    <t>Anh Tran</t>
  </si>
  <si>
    <t>Anthony Jordan</t>
  </si>
  <si>
    <t>Beth Kerwin</t>
  </si>
  <si>
    <t>Bridget Neilson</t>
  </si>
  <si>
    <t>Brienne Kennedy</t>
  </si>
  <si>
    <t>Brieshon DAgostini</t>
  </si>
  <si>
    <t>Bruce Spilde</t>
  </si>
  <si>
    <t>Caleb Benedict</t>
  </si>
  <si>
    <t>Cassandra Southerland</t>
  </si>
  <si>
    <t>Cesilee Fidler</t>
  </si>
  <si>
    <t>Charmaine Kinney</t>
  </si>
  <si>
    <t>Charniece Tisdale</t>
  </si>
  <si>
    <t>Christina Brown</t>
  </si>
  <si>
    <t>Christopher Hamel</t>
  </si>
  <si>
    <t>Claudia Schroeder</t>
  </si>
  <si>
    <t>Daniel Distler</t>
  </si>
  <si>
    <t>Darline Hill</t>
  </si>
  <si>
    <t>David Cuevas</t>
  </si>
  <si>
    <t>Debra Newton</t>
  </si>
  <si>
    <t>Devarshi Bajpai</t>
  </si>
  <si>
    <t>Edwin Diaz</t>
  </si>
  <si>
    <t>Elizabeth  McGinnis</t>
  </si>
  <si>
    <t>Eric Richardson</t>
  </si>
  <si>
    <t>Erin Brochu</t>
  </si>
  <si>
    <t>Erin Duncan</t>
  </si>
  <si>
    <t>Glen LaFollette</t>
  </si>
  <si>
    <t>Hilary URen</t>
  </si>
  <si>
    <t>ian may</t>
  </si>
  <si>
    <t>Jammel Nicole Rose</t>
  </si>
  <si>
    <t>Jan Acebo</t>
  </si>
  <si>
    <t>Jason Wyman</t>
  </si>
  <si>
    <t>Jaxon Mitchell</t>
  </si>
  <si>
    <t>Jennifer Hampton</t>
  </si>
  <si>
    <t>Jerome Massad</t>
  </si>
  <si>
    <t>Jill Marie Weber</t>
  </si>
  <si>
    <t>Jon Marquardt</t>
  </si>
  <si>
    <t>Jonique Dietzen</t>
  </si>
  <si>
    <t>Jordan Murray</t>
  </si>
  <si>
    <t>Jose Luis Garcia</t>
  </si>
  <si>
    <t>Julia  Brown</t>
  </si>
  <si>
    <t>Kamisia Staszewska</t>
  </si>
  <si>
    <t>Katelyn Joseph</t>
  </si>
  <si>
    <t>Kathryn Pranian</t>
  </si>
  <si>
    <t>Kelly Goodman</t>
  </si>
  <si>
    <t>Kelly Howard</t>
  </si>
  <si>
    <t>Koua Cha</t>
  </si>
  <si>
    <t>Kovi Altamirano</t>
  </si>
  <si>
    <t>Kristen Meyers</t>
  </si>
  <si>
    <t>Laura Paz Whitmore</t>
  </si>
  <si>
    <t>Lawrence Caplan</t>
  </si>
  <si>
    <t>Leesa Cannon</t>
  </si>
  <si>
    <t>Leticia Ochoa</t>
  </si>
  <si>
    <t>Liem Hoang</t>
  </si>
  <si>
    <t>Lisa Ferguson</t>
  </si>
  <si>
    <t>Lisa Murdock</t>
  </si>
  <si>
    <t>Maria Perez</t>
  </si>
  <si>
    <t>Maria Sanchez</t>
  </si>
  <si>
    <t>Marsha Brumbaugh</t>
  </si>
  <si>
    <t>Marta Fisher</t>
  </si>
  <si>
    <t>Martin Grasmeder</t>
  </si>
  <si>
    <t>Melissa McKinney</t>
  </si>
  <si>
    <t>Meredith Jones</t>
  </si>
  <si>
    <t>Nathan Bryson</t>
  </si>
  <si>
    <t>Neal Rotman</t>
  </si>
  <si>
    <t>Nicholas Tipton</t>
  </si>
  <si>
    <t>Pamela Britton</t>
  </si>
  <si>
    <t>Percy Winters Jr</t>
  </si>
  <si>
    <t>Quoc Nguyen</t>
  </si>
  <si>
    <t>Rachel Phariss</t>
  </si>
  <si>
    <t>Rita McConathy</t>
  </si>
  <si>
    <t>Ryan Altstadt</t>
  </si>
  <si>
    <t>Ryan Linskey</t>
  </si>
  <si>
    <t>Ryan Yambra</t>
  </si>
  <si>
    <t>Samuel Junge</t>
  </si>
  <si>
    <t>Sara McCall</t>
  </si>
  <si>
    <t>Sarah Adelhart</t>
  </si>
  <si>
    <t>Sarah Stanzione</t>
  </si>
  <si>
    <t>Shireen Khormooji</t>
  </si>
  <si>
    <t>Stephanie Spann</t>
  </si>
  <si>
    <t>Stephen Kue</t>
  </si>
  <si>
    <t>Stephen Young</t>
  </si>
  <si>
    <t>Susan Lucas</t>
  </si>
  <si>
    <t>Suzanne McVey</t>
  </si>
  <si>
    <t>Taylor Pinsent</t>
  </si>
  <si>
    <t>Trevor Backer</t>
  </si>
  <si>
    <t>Tuesday Graham</t>
  </si>
  <si>
    <t>Tyler Swift</t>
  </si>
  <si>
    <t>Virginia Schmitz</t>
  </si>
  <si>
    <t>Library</t>
  </si>
  <si>
    <t>Kathryn Schwab</t>
  </si>
  <si>
    <t>Non-Departmental</t>
  </si>
  <si>
    <t>Maria Alvarez Lugo</t>
  </si>
  <si>
    <t>Ryan Deibert</t>
  </si>
  <si>
    <t>Sally Erickson</t>
  </si>
  <si>
    <t>41415-GF</t>
  </si>
  <si>
    <t>ADSDICIVTS20IGF</t>
  </si>
  <si>
    <t>ADSDIVAHMLXIX</t>
  </si>
  <si>
    <t>ADSDIVAHMXIX</t>
  </si>
  <si>
    <t>ADSDIVPGCF</t>
  </si>
  <si>
    <t>ADSDNAHMLXIX</t>
  </si>
  <si>
    <t>ADVDIVPGGF</t>
  </si>
  <si>
    <t>ADVSDIVADM201GF</t>
  </si>
  <si>
    <t>ADVSDIVMDTGF</t>
  </si>
  <si>
    <t>ADVSDPGGF</t>
  </si>
  <si>
    <t>DD 10 BUS SVC LA</t>
  </si>
  <si>
    <t>DD 10 MCR LA</t>
  </si>
  <si>
    <t>MA SA QM CGF</t>
  </si>
  <si>
    <t>MA SAQMCGF</t>
  </si>
  <si>
    <t>SPSP.SUN.FS.CGF</t>
  </si>
  <si>
    <t>41302-00-3003</t>
  </si>
  <si>
    <t>41320-00-3002</t>
  </si>
  <si>
    <t xml:space="preserve"> 4SA11-3</t>
  </si>
  <si>
    <t>41505 GF</t>
  </si>
  <si>
    <t>41507 GF</t>
  </si>
  <si>
    <t>43400-GF1</t>
  </si>
  <si>
    <t>4FA14-23</t>
  </si>
  <si>
    <t>4FA73-02-1</t>
  </si>
  <si>
    <t>4FA76-3-GF</t>
  </si>
  <si>
    <t>4ma37-17-27</t>
  </si>
  <si>
    <t>4ma37-17-28</t>
  </si>
  <si>
    <t>MASAQMCGF</t>
  </si>
  <si>
    <t>DV CRO.CGF</t>
  </si>
  <si>
    <t>FY 2019 to FY 2018  $ ∆</t>
  </si>
  <si>
    <t>FY 2019 to FY 2018  % ∆</t>
  </si>
  <si>
    <t>.</t>
  </si>
  <si>
    <t>Day Rental at $31.61/day</t>
  </si>
  <si>
    <t>Day Rental Fuel at $9/day</t>
  </si>
  <si>
    <t>Rate</t>
  </si>
  <si>
    <t>Description</t>
  </si>
  <si>
    <t>$7.50 per hour plus OH</t>
  </si>
  <si>
    <t>6 am-8 pm  2 hrs Min 8 hrs Max (Includes Fuel)</t>
  </si>
  <si>
    <t>Enterprise Car Share Daily</t>
  </si>
  <si>
    <t>7 am - 5 pm  1 hr Min  6.5 hrs Max (Includes Fuel)</t>
  </si>
  <si>
    <t>Enterprise CarShare; Early or Late access</t>
  </si>
  <si>
    <t>$15 Fee</t>
  </si>
  <si>
    <t xml:space="preserve">Early or late check out: hrs between 5 pm &amp; 7 am incur this fee </t>
  </si>
  <si>
    <t>$31.61 per day plus OH &amp; Fuel</t>
  </si>
  <si>
    <t xml:space="preserve">Car Rental over 48 hours </t>
  </si>
  <si>
    <t>Assumption 3 gal per day x $3.00 per Gallon</t>
  </si>
  <si>
    <t>Fuel $9.00 per day Car rental</t>
  </si>
  <si>
    <t>FY 2019</t>
  </si>
  <si>
    <t>FY2017 Car Share Hours</t>
  </si>
  <si>
    <t>Employee Name</t>
  </si>
  <si>
    <t>Enterprise Day Rental</t>
  </si>
  <si>
    <t>Enterprise Day Rental Fuel</t>
  </si>
  <si>
    <t>County Motor Pool</t>
  </si>
  <si>
    <t>Overview</t>
  </si>
  <si>
    <r>
      <t xml:space="preserve">Please notify dca.budget@multco.us if you plan to budget a different amount and provide detail with explanation.  </t>
    </r>
    <r>
      <rPr>
        <sz val="10"/>
        <color indexed="8"/>
        <rFont val="Calibri"/>
        <family val="2"/>
        <scheme val="minor"/>
      </rPr>
      <t>You may be directed to Motor Pool Division for follow up, however, the DCA Budget Hub should be the initial point of contact to better align DCA and client departments' budgets in the final submissions to the Budget Office.</t>
    </r>
  </si>
  <si>
    <t>Workbook Tab Contents</t>
  </si>
  <si>
    <t>This workbook contains Motor Pool internal service charges for FY 2019 budget requests.</t>
  </si>
  <si>
    <t>FY 2019 Rates</t>
  </si>
  <si>
    <t>This sheet includes rates for County Motor Pool, Car Share, Day Rental, Fuel &amp; Fees.</t>
  </si>
  <si>
    <t>FY 2019 ISR Summary</t>
  </si>
  <si>
    <t>Motor Pool Hrs, CarShare Hrs, and Daily Rental Tabs including Data by Employee Name and Dept Cost Objects.</t>
  </si>
  <si>
    <t>FY17 County Motor Pool Hrs</t>
  </si>
  <si>
    <t xml:space="preserve">Department </t>
  </si>
  <si>
    <t>FY2017 Car Share Hrs</t>
  </si>
  <si>
    <t>Detailed information by Employee &amp; Dept cost objects.  Filter can be applied for departmental review purposes.</t>
  </si>
  <si>
    <t xml:space="preserve">Total figure departments should budget for Motor Pool internal services in FY 2019 under Cost Element 60410 broken out into Fixed and Pass-Through and totaled by department in column N. </t>
  </si>
  <si>
    <t>Total MP/Car Share/Day Rental Hours</t>
  </si>
  <si>
    <t>Day Rental Fuel $9/day</t>
  </si>
  <si>
    <t>Note: FY 2019 published rate totals are based on FY 2017 usage with Motor Pool Hours rounded up to nearest quarter hour.</t>
  </si>
  <si>
    <t>Daily Rental $31.61 + Daily Fuel $9.00</t>
  </si>
  <si>
    <t>Please use Filter to View Dept Sums</t>
  </si>
  <si>
    <t>Cost Object</t>
  </si>
  <si>
    <t>Allocation</t>
  </si>
  <si>
    <t>FY 2017 CAR RENTL AMT from SAP</t>
  </si>
  <si>
    <t>Calculated # of Days Rented</t>
  </si>
  <si>
    <t>Calculated # of Hrs (8 hr per day)</t>
  </si>
  <si>
    <t>150000 Total</t>
  </si>
  <si>
    <t>152100 Total</t>
  </si>
  <si>
    <t>153500 Total</t>
  </si>
  <si>
    <t>153800 Total</t>
  </si>
  <si>
    <t>154400 Total</t>
  </si>
  <si>
    <t>205001 Total</t>
  </si>
  <si>
    <t>260001 Total</t>
  </si>
  <si>
    <t>261003 Total</t>
  </si>
  <si>
    <t>HD BSD VG</t>
  </si>
  <si>
    <t>304501 Total</t>
  </si>
  <si>
    <t>401301 Total</t>
  </si>
  <si>
    <t>401302 Total</t>
  </si>
  <si>
    <t>401407 Total</t>
  </si>
  <si>
    <t>401511 Total</t>
  </si>
  <si>
    <t>401514 Total</t>
  </si>
  <si>
    <t>401523 Total</t>
  </si>
  <si>
    <t>401635 Total</t>
  </si>
  <si>
    <t>402150 Total</t>
  </si>
  <si>
    <t>402440 Total</t>
  </si>
  <si>
    <t>403002 Total</t>
  </si>
  <si>
    <t>403004 Total</t>
  </si>
  <si>
    <t>403005 Total</t>
  </si>
  <si>
    <t>403100 Total</t>
  </si>
  <si>
    <t>403310 Total</t>
  </si>
  <si>
    <t>403600 Total</t>
  </si>
  <si>
    <t>404704 Total</t>
  </si>
  <si>
    <t>404785 Total</t>
  </si>
  <si>
    <t>406300 Total</t>
  </si>
  <si>
    <t>407005 Total</t>
  </si>
  <si>
    <t>407010 Total</t>
  </si>
  <si>
    <t>407020 Total</t>
  </si>
  <si>
    <t>407060 Total</t>
  </si>
  <si>
    <t>407100 Total</t>
  </si>
  <si>
    <t>407500 Total</t>
  </si>
  <si>
    <t>409050 Total</t>
  </si>
  <si>
    <t>409155 Total</t>
  </si>
  <si>
    <t>41210-GF Total</t>
  </si>
  <si>
    <t>41302-00-3002 Total</t>
  </si>
  <si>
    <t>41404-GF Total</t>
  </si>
  <si>
    <t>41503-00-3002 Total</t>
  </si>
  <si>
    <t>41505-20-3002 Total</t>
  </si>
  <si>
    <t>41507-GF Total</t>
  </si>
  <si>
    <t>41511-GF Total</t>
  </si>
  <si>
    <t>41514-GF Total</t>
  </si>
  <si>
    <t>41521-GF Total</t>
  </si>
  <si>
    <t>41523-00-3002 Total</t>
  </si>
  <si>
    <t>41523-30-3002 Total</t>
  </si>
  <si>
    <t>42400-GF1 Total</t>
  </si>
  <si>
    <t>4CA279-01-1 Total</t>
  </si>
  <si>
    <t>4CA288-01-1 Total</t>
  </si>
  <si>
    <t>4CA32-1 Total</t>
  </si>
  <si>
    <t>4FA14-22-10 Total</t>
  </si>
  <si>
    <t>4MA37-17-12 Total</t>
  </si>
  <si>
    <t>4MA37-17-26 Total</t>
  </si>
  <si>
    <t>4MH04-12 Total</t>
  </si>
  <si>
    <t>4SA09-2 Total</t>
  </si>
  <si>
    <t>4SA11-2 Total</t>
  </si>
  <si>
    <t>4SA66-1 Total</t>
  </si>
  <si>
    <t>NOND</t>
  </si>
  <si>
    <t>703001 Total</t>
  </si>
  <si>
    <t>706204 Total</t>
  </si>
  <si>
    <t>802300 Total</t>
  </si>
  <si>
    <t>908040 Total</t>
  </si>
  <si>
    <t>ADSDIVAHGF Total</t>
  </si>
  <si>
    <t>ADSDIVAHLMXIX Total</t>
  </si>
  <si>
    <t>ADSDIVAHXIX Total</t>
  </si>
  <si>
    <t>ADSDIVCS201GF Total</t>
  </si>
  <si>
    <t>ADSDIVCS201LTSSSF Total</t>
  </si>
  <si>
    <t>ADSDIVCS201TAACL Total</t>
  </si>
  <si>
    <t>ADSDIVCS201XIX Total</t>
  </si>
  <si>
    <t>ADSDIVLTCNNEDXIX Total</t>
  </si>
  <si>
    <t>ADSDIVLTCWDXIX Total</t>
  </si>
  <si>
    <t>ADSDIVPGGF Total</t>
  </si>
  <si>
    <t>ADSDIVVSGF Total</t>
  </si>
  <si>
    <t>CHSDO.IND1000 Total</t>
  </si>
  <si>
    <t>CHSDO.MIL.CGF Total</t>
  </si>
  <si>
    <t>CHSDO.MIL.FII Total</t>
  </si>
  <si>
    <t>DD10 ADULTS 48 Total</t>
  </si>
  <si>
    <t>DD10 AIT 48 Total</t>
  </si>
  <si>
    <t>DD10 AIT 55 Total</t>
  </si>
  <si>
    <t>DD10 AIT CGF Total</t>
  </si>
  <si>
    <t>DD10 AIT LA Total</t>
  </si>
  <si>
    <t>DD10 BUS SVC LA Total</t>
  </si>
  <si>
    <t>DD10 IE 48 Total</t>
  </si>
  <si>
    <t>DD10 IE LA Total</t>
  </si>
  <si>
    <t>DD10 KIDS 48 Total</t>
  </si>
  <si>
    <t>DD10 MCR LA Total</t>
  </si>
  <si>
    <t>DV CRD.DVERT.CGF Total</t>
  </si>
  <si>
    <t>JOHS.AD.MC.NEW.CGF Total</t>
  </si>
  <si>
    <t>SCPCESRR.MISC Total</t>
  </si>
  <si>
    <t>SCPCPS.CGF Total</t>
  </si>
  <si>
    <t>SCPCS.SNAPOUT.CGF</t>
  </si>
  <si>
    <t>DCHS/MORENOM</t>
  </si>
  <si>
    <t>SCPCS.SNAPOUT.CGF Total</t>
  </si>
  <si>
    <t>SCPCS.SNAPOUT.SNAP.16 Total</t>
  </si>
  <si>
    <t>SCPCSPPV.CGF Total</t>
  </si>
  <si>
    <t>SCPCSPPV.SNAP.15 Total</t>
  </si>
  <si>
    <t>SCPSP.CVB.CGF Total</t>
  </si>
  <si>
    <t>SCPSP.HUB.ELHUBUW Total</t>
  </si>
  <si>
    <t>SCPSP.SUN.CGF Total</t>
  </si>
  <si>
    <t>Long Term Rental</t>
  </si>
  <si>
    <t>Long Term Rental tab is sorted by Dept with subtotal by cost object with EE name included.  Filter on Dept column B for total by Dept.  Rounding may show slight variation from Summary tab.</t>
  </si>
  <si>
    <t>FY 2019 published rate totals are based on FY 2017* usage.</t>
  </si>
  <si>
    <t>*FY 2017 hours have been adjusted to reflect rounding up to nearest quarter hour increment.</t>
  </si>
  <si>
    <t xml:space="preser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</si>
</sst>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46">
    <font>
      <sz val="10"/>
      <name val="Arial"/>
    </font>
    <font>
      <sz val="12"/>
      <color theme="1"/>
      <name val="Calibri"/>
      <family val="2"/>
    </font>
    <font>
      <sz val="12"/>
      <color theme="1"/>
      <name val="Calibri"/>
      <family val="2"/>
    </font>
    <font>
      <sz val="18"/>
      <color theme="3"/>
      <name val="Calibri Light"/>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65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sz val="10"/>
      <name val="Arial"/>
      <family val="2"/>
    </font>
    <font>
      <b/>
      <sz val="10"/>
      <name val="Arial"/>
      <family val="2"/>
    </font>
    <font>
      <sz val="10"/>
      <color indexed="8"/>
      <name val="Arial"/>
      <family val="2"/>
    </font>
    <font>
      <sz val="10"/>
      <color rgb="FF000000"/>
      <name val="Arial"/>
      <family val="2"/>
    </font>
    <font>
      <sz val="11"/>
      <color theme="1"/>
      <name val="Calibri"/>
      <family val="2"/>
      <scheme val="minor"/>
    </font>
    <font>
      <sz val="10"/>
      <color indexed="8"/>
      <name val="Calibri"/>
      <family val="2"/>
      <scheme val="minor"/>
    </font>
    <font>
      <sz val="11"/>
      <color rgb="FF9C6500"/>
      <name val="Calibri"/>
      <family val="2"/>
      <scheme val="minor"/>
    </font>
    <font>
      <sz val="11"/>
      <color indexed="8"/>
      <name val="Calibri"/>
      <family val="2"/>
      <scheme val="minor"/>
    </font>
    <font>
      <sz val="11"/>
      <color theme="1"/>
      <name val="Arial"/>
      <family val="2"/>
    </font>
    <font>
      <sz val="12"/>
      <name val="Arial"/>
      <family val="2"/>
    </font>
    <font>
      <sz val="12"/>
      <color indexed="8"/>
      <name val="Arial"/>
      <family val="2"/>
    </font>
    <font>
      <sz val="10"/>
      <color indexed="8"/>
      <name val="Arial MT"/>
    </font>
    <font>
      <b/>
      <sz val="16"/>
      <color theme="1"/>
      <name val="Calibri"/>
      <family val="2"/>
      <scheme val="minor"/>
    </font>
    <font>
      <b/>
      <sz val="11"/>
      <color theme="1"/>
      <name val="Calibri"/>
      <family val="2"/>
      <scheme val="minor"/>
    </font>
    <font>
      <b/>
      <sz val="12"/>
      <color theme="1"/>
      <name val="Calibri"/>
      <family val="2"/>
      <scheme val="minor"/>
    </font>
    <font>
      <sz val="10"/>
      <name val="Arial"/>
      <family val="2"/>
    </font>
    <font>
      <b/>
      <sz val="12"/>
      <color theme="0"/>
      <name val="Arial"/>
      <family val="2"/>
    </font>
    <font>
      <b/>
      <sz val="12"/>
      <name val="Arial"/>
      <family val="2"/>
    </font>
    <font>
      <b/>
      <sz val="14"/>
      <color theme="1"/>
      <name val="Arial"/>
      <family val="2"/>
    </font>
    <font>
      <sz val="10"/>
      <color theme="0"/>
      <name val="Arial"/>
      <family val="2"/>
    </font>
    <font>
      <sz val="12"/>
      <color theme="0"/>
      <name val="Arial"/>
      <family val="2"/>
    </font>
    <font>
      <b/>
      <sz val="12"/>
      <color theme="0"/>
      <name val="Calibri"/>
      <family val="2"/>
      <scheme val="minor"/>
    </font>
    <font>
      <sz val="12"/>
      <color theme="1"/>
      <name val="Calibri"/>
      <family val="2"/>
      <scheme val="minor"/>
    </font>
    <font>
      <b/>
      <sz val="10"/>
      <color indexed="8"/>
      <name val="Arial"/>
      <family val="2"/>
    </font>
    <font>
      <b/>
      <sz val="10"/>
      <color theme="0"/>
      <name val="Calibri"/>
      <family val="2"/>
      <scheme val="minor"/>
    </font>
    <font>
      <sz val="10"/>
      <name val="Calibri"/>
      <family val="2"/>
      <scheme val="minor"/>
    </font>
    <font>
      <sz val="12"/>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5D9F1"/>
        <bgColor indexed="64"/>
      </patternFill>
    </fill>
    <fill>
      <patternFill patternType="solid">
        <fgColor rgb="FF8DB4E2"/>
        <bgColor indexed="64"/>
      </patternFill>
    </fill>
    <fill>
      <patternFill patternType="solid">
        <fgColor theme="4" tint="0.59999389629810485"/>
        <bgColor indexed="64"/>
      </patternFill>
    </fill>
    <fill>
      <patternFill patternType="solid">
        <fgColor rgb="FF1F497D"/>
        <bgColor indexed="64"/>
      </patternFill>
    </fill>
    <fill>
      <patternFill patternType="solid">
        <fgColor rgb="FF0070C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bottom/>
      <diagonal/>
    </border>
    <border>
      <left style="thin">
        <color theme="0"/>
      </left>
      <right/>
      <top/>
      <bottom style="thin">
        <color theme="0"/>
      </bottom>
      <diagonal/>
    </border>
    <border>
      <left style="thin">
        <color theme="0"/>
      </left>
      <right style="thin">
        <color theme="0"/>
      </right>
      <top style="thin">
        <color indexed="64"/>
      </top>
      <bottom style="double">
        <color indexed="64"/>
      </bottom>
      <diagonal/>
    </border>
    <border>
      <left style="thin">
        <color rgb="FFB2B2B2"/>
      </left>
      <right style="thin">
        <color rgb="FFB2B2B2"/>
      </right>
      <top style="thin">
        <color rgb="FFB2B2B2"/>
      </top>
      <bottom/>
      <diagonal/>
    </border>
    <border>
      <left/>
      <right/>
      <top style="thin">
        <color indexed="64"/>
      </top>
      <bottom style="double">
        <color indexed="64"/>
      </bottom>
      <diagonal/>
    </border>
  </borders>
  <cellStyleXfs count="61">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1" fillId="0" borderId="0">
      <alignment vertical="top"/>
    </xf>
    <xf numFmtId="0" fontId="22" fillId="0" borderId="0"/>
    <xf numFmtId="44" fontId="23" fillId="0" borderId="0" applyFont="0" applyFill="0" applyBorder="0" applyAlignment="0" applyProtection="0"/>
    <xf numFmtId="44" fontId="23"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44" fontId="22"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25" fillId="4" borderId="0" applyNumberFormat="0" applyBorder="0" applyAlignment="0" applyProtection="0"/>
    <xf numFmtId="0" fontId="21" fillId="8" borderId="8" applyNumberFormat="0" applyFont="0" applyAlignment="0" applyProtection="0"/>
    <xf numFmtId="0" fontId="27" fillId="0" borderId="0"/>
    <xf numFmtId="43" fontId="23" fillId="0" borderId="0" applyFont="0" applyFill="0" applyBorder="0" applyAlignment="0" applyProtection="0"/>
    <xf numFmtId="9" fontId="19" fillId="0" borderId="0" applyFont="0" applyFill="0" applyBorder="0" applyAlignment="0" applyProtection="0"/>
    <xf numFmtId="0" fontId="23" fillId="0" borderId="0"/>
    <xf numFmtId="0" fontId="19" fillId="0" borderId="0"/>
    <xf numFmtId="43" fontId="34" fillId="0" borderId="0" applyFont="0" applyFill="0" applyBorder="0" applyAlignment="0" applyProtection="0"/>
    <xf numFmtId="44" fontId="1" fillId="0" borderId="0" applyFont="0" applyFill="0" applyBorder="0" applyAlignment="0" applyProtection="0"/>
  </cellStyleXfs>
  <cellXfs count="151">
    <xf numFmtId="0" fontId="19" fillId="0" borderId="0" xfId="0" applyFont="1"/>
    <xf numFmtId="0" fontId="20" fillId="33" borderId="0" xfId="44" applyFont="1" applyFill="1"/>
    <xf numFmtId="0" fontId="21" fillId="0" borderId="0" xfId="43" applyFill="1">
      <alignment vertical="top"/>
    </xf>
    <xf numFmtId="0" fontId="21" fillId="0" borderId="0" xfId="43">
      <alignment vertical="top"/>
    </xf>
    <xf numFmtId="165" fontId="21" fillId="0" borderId="0" xfId="43" applyNumberFormat="1" applyFill="1">
      <alignment vertical="top"/>
    </xf>
    <xf numFmtId="44" fontId="21" fillId="0" borderId="0" xfId="1" applyFont="1" applyFill="1" applyAlignment="1">
      <alignment vertical="top"/>
    </xf>
    <xf numFmtId="0" fontId="19" fillId="33" borderId="0" xfId="44" applyFont="1" applyFill="1"/>
    <xf numFmtId="1" fontId="28" fillId="33" borderId="0" xfId="58" applyNumberFormat="1" applyFont="1" applyFill="1" applyAlignment="1">
      <alignment horizontal="left"/>
    </xf>
    <xf numFmtId="0" fontId="29" fillId="33" borderId="0" xfId="43" applyFont="1" applyFill="1">
      <alignment vertical="top"/>
    </xf>
    <xf numFmtId="1" fontId="26" fillId="33" borderId="10" xfId="58" applyNumberFormat="1" applyFont="1" applyFill="1" applyBorder="1" applyAlignment="1">
      <alignment horizontal="left"/>
    </xf>
    <xf numFmtId="44" fontId="26" fillId="33" borderId="10" xfId="45" applyFont="1" applyFill="1" applyBorder="1" applyAlignment="1">
      <alignment horizontal="left"/>
    </xf>
    <xf numFmtId="1" fontId="23" fillId="33" borderId="10" xfId="58" applyNumberFormat="1" applyFont="1" applyFill="1" applyBorder="1" applyAlignment="1"/>
    <xf numFmtId="1" fontId="30" fillId="33" borderId="0" xfId="58" applyNumberFormat="1" applyFont="1" applyFill="1" applyBorder="1" applyAlignment="1"/>
    <xf numFmtId="0" fontId="21" fillId="33" borderId="0" xfId="43" applyFont="1" applyFill="1" applyBorder="1">
      <alignment vertical="top"/>
    </xf>
    <xf numFmtId="0" fontId="21" fillId="33" borderId="0" xfId="43" applyFont="1" applyFill="1">
      <alignment vertical="top"/>
    </xf>
    <xf numFmtId="1" fontId="26" fillId="36" borderId="10" xfId="58" applyNumberFormat="1" applyFont="1" applyFill="1" applyBorder="1" applyAlignment="1">
      <alignment horizontal="left"/>
    </xf>
    <xf numFmtId="44" fontId="26" fillId="36" borderId="10" xfId="45" applyFont="1" applyFill="1" applyBorder="1" applyAlignment="1">
      <alignment horizontal="left"/>
    </xf>
    <xf numFmtId="1" fontId="23" fillId="36" borderId="10" xfId="58" applyNumberFormat="1" applyFont="1" applyFill="1" applyBorder="1" applyAlignment="1"/>
    <xf numFmtId="0" fontId="21" fillId="33" borderId="0" xfId="43" applyFont="1" applyFill="1" applyBorder="1" applyAlignment="1">
      <alignment horizontal="right" vertical="top"/>
    </xf>
    <xf numFmtId="0" fontId="21" fillId="33" borderId="0" xfId="43" applyFont="1" applyFill="1" applyAlignment="1">
      <alignment horizontal="right" vertical="top"/>
    </xf>
    <xf numFmtId="1" fontId="30" fillId="33" borderId="0" xfId="58" applyNumberFormat="1" applyFont="1" applyFill="1" applyBorder="1" applyAlignment="1">
      <alignment horizontal="left"/>
    </xf>
    <xf numFmtId="43" fontId="0" fillId="0" borderId="0" xfId="51" applyFont="1" applyFill="1" applyAlignment="1">
      <alignment vertical="top"/>
    </xf>
    <xf numFmtId="44" fontId="21" fillId="0" borderId="0" xfId="43" applyNumberFormat="1" applyFill="1">
      <alignment vertical="top"/>
    </xf>
    <xf numFmtId="44" fontId="0" fillId="0" borderId="0" xfId="45" applyFont="1" applyFill="1" applyAlignment="1">
      <alignment vertical="top"/>
    </xf>
    <xf numFmtId="0" fontId="18" fillId="25" borderId="0" xfId="35" applyAlignment="1">
      <alignment horizontal="center" vertical="center"/>
    </xf>
    <xf numFmtId="0" fontId="18" fillId="25" borderId="0" xfId="35" applyAlignment="1">
      <alignment horizontal="center" vertical="center" wrapText="1"/>
    </xf>
    <xf numFmtId="0" fontId="21" fillId="0" borderId="0" xfId="43" applyAlignment="1">
      <alignment horizontal="center" vertical="center"/>
    </xf>
    <xf numFmtId="0" fontId="18" fillId="25" borderId="0" xfId="35" applyAlignment="1">
      <alignment horizontal="left" vertical="top"/>
    </xf>
    <xf numFmtId="0" fontId="18" fillId="25" borderId="11" xfId="35" applyBorder="1" applyAlignment="1">
      <alignment horizontal="center"/>
    </xf>
    <xf numFmtId="0" fontId="21" fillId="33" borderId="0" xfId="43" applyFill="1">
      <alignment vertical="top"/>
    </xf>
    <xf numFmtId="0" fontId="31" fillId="33" borderId="0" xfId="43" applyFont="1" applyFill="1" applyAlignment="1">
      <alignment horizontal="left" wrapText="1"/>
    </xf>
    <xf numFmtId="0" fontId="26" fillId="33" borderId="0" xfId="43" applyFont="1" applyFill="1" applyAlignment="1">
      <alignment horizontal="left" wrapText="1"/>
    </xf>
    <xf numFmtId="0" fontId="32" fillId="33" borderId="0" xfId="43" applyFont="1" applyFill="1" applyAlignment="1">
      <alignment horizontal="left" vertical="top" wrapText="1"/>
    </xf>
    <xf numFmtId="0" fontId="33" fillId="33" borderId="0" xfId="43" applyFont="1" applyFill="1" applyAlignment="1">
      <alignment horizontal="left" wrapText="1"/>
    </xf>
    <xf numFmtId="0" fontId="24" fillId="33" borderId="0" xfId="43" applyFont="1" applyFill="1" applyAlignment="1">
      <alignment horizontal="left" wrapText="1"/>
    </xf>
    <xf numFmtId="0" fontId="21" fillId="33" borderId="0" xfId="43" applyFill="1" applyAlignment="1">
      <alignment vertical="top" wrapText="1"/>
    </xf>
    <xf numFmtId="0" fontId="19" fillId="0" borderId="0" xfId="43" applyFont="1" applyFill="1">
      <alignment vertical="top"/>
    </xf>
    <xf numFmtId="164" fontId="19" fillId="0" borderId="0" xfId="43" applyNumberFormat="1" applyFont="1" applyFill="1">
      <alignment vertical="top"/>
    </xf>
    <xf numFmtId="0" fontId="19" fillId="0" borderId="0" xfId="43" applyFont="1" applyFill="1" applyAlignment="1"/>
    <xf numFmtId="43" fontId="19" fillId="0" borderId="0" xfId="43" applyNumberFormat="1" applyFont="1" applyFill="1">
      <alignment vertical="top"/>
    </xf>
    <xf numFmtId="44" fontId="19" fillId="0" borderId="0" xfId="43" applyNumberFormat="1" applyFont="1" applyFill="1">
      <alignment vertical="top"/>
    </xf>
    <xf numFmtId="43" fontId="19" fillId="0" borderId="0" xfId="51" applyFont="1" applyFill="1" applyAlignment="1">
      <alignment vertical="top"/>
    </xf>
    <xf numFmtId="44" fontId="19" fillId="0" borderId="0" xfId="45" applyFont="1" applyFill="1" applyAlignment="1">
      <alignment vertical="top"/>
    </xf>
    <xf numFmtId="165" fontId="18" fillId="25" borderId="0" xfId="59" applyNumberFormat="1" applyFont="1" applyFill="1" applyAlignment="1">
      <alignment horizontal="center" vertical="center" wrapText="1"/>
    </xf>
    <xf numFmtId="165" fontId="0" fillId="0" borderId="0" xfId="59" applyNumberFormat="1" applyFont="1" applyFill="1" applyAlignment="1">
      <alignment vertical="top"/>
    </xf>
    <xf numFmtId="165" fontId="19" fillId="0" borderId="0" xfId="59" applyNumberFormat="1" applyFont="1" applyFill="1" applyAlignment="1">
      <alignment vertical="top"/>
    </xf>
    <xf numFmtId="165" fontId="21" fillId="0" borderId="0" xfId="59" applyNumberFormat="1" applyFont="1" applyAlignment="1">
      <alignment vertical="top"/>
    </xf>
    <xf numFmtId="165" fontId="0" fillId="0" borderId="0" xfId="59" applyNumberFormat="1" applyFont="1" applyAlignment="1">
      <alignment vertical="top"/>
    </xf>
    <xf numFmtId="0" fontId="37" fillId="33" borderId="0" xfId="43" applyFont="1" applyFill="1" applyAlignment="1"/>
    <xf numFmtId="0" fontId="19" fillId="33" borderId="0" xfId="44" applyFont="1" applyFill="1" applyBorder="1"/>
    <xf numFmtId="44" fontId="19" fillId="33" borderId="0" xfId="45" applyFont="1" applyFill="1"/>
    <xf numFmtId="38" fontId="38" fillId="33" borderId="0" xfId="44" applyNumberFormat="1" applyFont="1" applyFill="1"/>
    <xf numFmtId="44" fontId="19" fillId="33" borderId="0" xfId="1" applyFont="1" applyFill="1"/>
    <xf numFmtId="44" fontId="19" fillId="33" borderId="0" xfId="1" applyFont="1" applyFill="1" applyBorder="1"/>
    <xf numFmtId="0" fontId="19" fillId="0" borderId="0" xfId="44" applyFont="1" applyFill="1" applyBorder="1"/>
    <xf numFmtId="164" fontId="19" fillId="0" borderId="0" xfId="1" applyNumberFormat="1" applyFont="1" applyFill="1" applyBorder="1"/>
    <xf numFmtId="164" fontId="19" fillId="33" borderId="0" xfId="1" applyNumberFormat="1" applyFont="1" applyFill="1"/>
    <xf numFmtId="0" fontId="28" fillId="33" borderId="10" xfId="44" applyFont="1" applyFill="1" applyBorder="1" applyAlignment="1">
      <alignment horizontal="left"/>
    </xf>
    <xf numFmtId="165" fontId="28" fillId="33" borderId="10" xfId="47" applyNumberFormat="1" applyFont="1" applyFill="1" applyBorder="1"/>
    <xf numFmtId="164" fontId="28" fillId="33" borderId="10" xfId="45" applyNumberFormat="1" applyFont="1" applyFill="1" applyBorder="1"/>
    <xf numFmtId="164" fontId="28" fillId="33" borderId="10" xfId="1" applyNumberFormat="1" applyFont="1" applyFill="1" applyBorder="1"/>
    <xf numFmtId="164" fontId="28" fillId="33" borderId="10" xfId="49" applyNumberFormat="1" applyFont="1" applyFill="1" applyBorder="1"/>
    <xf numFmtId="164" fontId="36" fillId="33" borderId="10" xfId="45" applyNumberFormat="1" applyFont="1" applyFill="1" applyBorder="1"/>
    <xf numFmtId="0" fontId="36" fillId="33" borderId="0" xfId="44" applyFont="1" applyFill="1"/>
    <xf numFmtId="0" fontId="28" fillId="34" borderId="10" xfId="44" applyFont="1" applyFill="1" applyBorder="1" applyAlignment="1">
      <alignment horizontal="left"/>
    </xf>
    <xf numFmtId="165" fontId="28" fillId="34" borderId="10" xfId="47" applyNumberFormat="1" applyFont="1" applyFill="1" applyBorder="1"/>
    <xf numFmtId="164" fontId="28" fillId="34" borderId="10" xfId="45" applyNumberFormat="1" applyFont="1" applyFill="1" applyBorder="1"/>
    <xf numFmtId="165" fontId="29" fillId="34" borderId="10" xfId="51" applyNumberFormat="1" applyFont="1" applyFill="1" applyBorder="1" applyAlignment="1">
      <alignment vertical="top"/>
    </xf>
    <xf numFmtId="164" fontId="28" fillId="34" borderId="10" xfId="1" applyNumberFormat="1" applyFont="1" applyFill="1" applyBorder="1"/>
    <xf numFmtId="165" fontId="29" fillId="34" borderId="10" xfId="51" applyNumberFormat="1" applyFont="1" applyFill="1" applyBorder="1" applyAlignment="1"/>
    <xf numFmtId="164" fontId="28" fillId="34" borderId="10" xfId="49" applyNumberFormat="1" applyFont="1" applyFill="1" applyBorder="1"/>
    <xf numFmtId="164" fontId="36" fillId="34" borderId="10" xfId="45" applyNumberFormat="1" applyFont="1" applyFill="1" applyBorder="1"/>
    <xf numFmtId="165" fontId="29" fillId="33" borderId="10" xfId="51" applyNumberFormat="1" applyFont="1" applyFill="1" applyBorder="1" applyAlignment="1">
      <alignment vertical="top"/>
    </xf>
    <xf numFmtId="166" fontId="28" fillId="33" borderId="0" xfId="50" applyNumberFormat="1" applyFont="1" applyFill="1"/>
    <xf numFmtId="165" fontId="28" fillId="33" borderId="0" xfId="51" applyNumberFormat="1" applyFont="1" applyFill="1" applyAlignment="1">
      <alignment wrapText="1"/>
    </xf>
    <xf numFmtId="165" fontId="28" fillId="33" borderId="10" xfId="52" applyNumberFormat="1" applyFont="1" applyFill="1" applyBorder="1"/>
    <xf numFmtId="10" fontId="36" fillId="33" borderId="0" xfId="50" applyNumberFormat="1" applyFont="1" applyFill="1" applyBorder="1"/>
    <xf numFmtId="165" fontId="36" fillId="33" borderId="0" xfId="51" applyNumberFormat="1" applyFont="1" applyFill="1"/>
    <xf numFmtId="10" fontId="28" fillId="33" borderId="10" xfId="48" applyNumberFormat="1" applyFont="1" applyFill="1" applyBorder="1"/>
    <xf numFmtId="10" fontId="28" fillId="34" borderId="10" xfId="48" applyNumberFormat="1" applyFont="1" applyFill="1" applyBorder="1"/>
    <xf numFmtId="10" fontId="19" fillId="33" borderId="0" xfId="44" applyNumberFormat="1" applyFont="1" applyFill="1"/>
    <xf numFmtId="0" fontId="40" fillId="37" borderId="10" xfId="44" applyFont="1" applyFill="1" applyBorder="1" applyAlignment="1">
      <alignment horizontal="center" vertical="center" wrapText="1"/>
    </xf>
    <xf numFmtId="164" fontId="40" fillId="37" borderId="10" xfId="46" applyNumberFormat="1" applyFont="1" applyFill="1" applyBorder="1" applyAlignment="1">
      <alignment horizontal="center" vertical="center" wrapText="1"/>
    </xf>
    <xf numFmtId="0" fontId="40" fillId="38" borderId="11" xfId="44" applyFont="1" applyFill="1" applyBorder="1" applyAlignment="1">
      <alignment horizontal="center" vertical="center" wrapText="1"/>
    </xf>
    <xf numFmtId="164" fontId="40" fillId="38" borderId="11" xfId="46" applyNumberFormat="1" applyFont="1" applyFill="1" applyBorder="1" applyAlignment="1">
      <alignment horizontal="center" vertical="center" wrapText="1"/>
    </xf>
    <xf numFmtId="0" fontId="40" fillId="38" borderId="18" xfId="44" applyFont="1" applyFill="1" applyBorder="1" applyAlignment="1">
      <alignment horizontal="center" vertical="center" wrapText="1"/>
    </xf>
    <xf numFmtId="0" fontId="36" fillId="33" borderId="0" xfId="44" applyFont="1" applyFill="1" applyAlignment="1">
      <alignment horizontal="center" vertical="center"/>
    </xf>
    <xf numFmtId="0" fontId="36" fillId="33" borderId="0" xfId="44" applyFont="1" applyFill="1" applyAlignment="1">
      <alignment horizontal="center" wrapText="1"/>
    </xf>
    <xf numFmtId="0" fontId="38" fillId="33" borderId="0" xfId="44" applyFont="1" applyFill="1"/>
    <xf numFmtId="0" fontId="28" fillId="33" borderId="0" xfId="44" applyFont="1" applyFill="1"/>
    <xf numFmtId="165" fontId="36" fillId="35" borderId="19" xfId="59" applyNumberFormat="1" applyFont="1" applyFill="1" applyBorder="1" applyAlignment="1">
      <alignment horizontal="right"/>
    </xf>
    <xf numFmtId="165" fontId="36" fillId="35" borderId="19" xfId="47" applyNumberFormat="1" applyFont="1" applyFill="1" applyBorder="1"/>
    <xf numFmtId="9" fontId="36" fillId="35" borderId="19" xfId="48" applyNumberFormat="1" applyFont="1" applyFill="1" applyBorder="1"/>
    <xf numFmtId="164" fontId="36" fillId="35" borderId="19" xfId="45" applyNumberFormat="1" applyFont="1" applyFill="1" applyBorder="1"/>
    <xf numFmtId="166" fontId="36" fillId="35" borderId="19" xfId="56" applyNumberFormat="1" applyFont="1" applyFill="1" applyBorder="1"/>
    <xf numFmtId="0" fontId="36" fillId="35" borderId="19" xfId="44" applyFont="1" applyFill="1" applyBorder="1" applyAlignment="1">
      <alignment horizontal="right"/>
    </xf>
    <xf numFmtId="164" fontId="36" fillId="35" borderId="19" xfId="47" applyNumberFormat="1" applyFont="1" applyFill="1" applyBorder="1"/>
    <xf numFmtId="0" fontId="40" fillId="37" borderId="12" xfId="57" applyFont="1" applyFill="1" applyBorder="1" applyAlignment="1">
      <alignment horizontal="center" vertical="center" wrapText="1"/>
    </xf>
    <xf numFmtId="0" fontId="40" fillId="37" borderId="11" xfId="57" applyFont="1" applyFill="1" applyBorder="1" applyAlignment="1">
      <alignment horizontal="center" vertical="center" wrapText="1"/>
    </xf>
    <xf numFmtId="166" fontId="28" fillId="33" borderId="10" xfId="56" applyNumberFormat="1" applyFont="1" applyFill="1" applyBorder="1"/>
    <xf numFmtId="166" fontId="28" fillId="34" borderId="10" xfId="56" applyNumberFormat="1" applyFont="1" applyFill="1" applyBorder="1"/>
    <xf numFmtId="165" fontId="36" fillId="33" borderId="0" xfId="44" applyNumberFormat="1" applyFont="1" applyFill="1"/>
    <xf numFmtId="44" fontId="42" fillId="0" borderId="0" xfId="60" applyFont="1" applyAlignment="1">
      <alignment vertical="top"/>
    </xf>
    <xf numFmtId="1" fontId="42" fillId="0" borderId="0" xfId="60" applyNumberFormat="1" applyFont="1" applyAlignment="1">
      <alignment vertical="top"/>
    </xf>
    <xf numFmtId="0" fontId="21" fillId="0" borderId="0" xfId="43" applyAlignment="1">
      <alignment horizontal="left" vertical="top"/>
    </xf>
    <xf numFmtId="44" fontId="42" fillId="0" borderId="0" xfId="60" applyFont="1" applyAlignment="1">
      <alignment horizontal="center" vertical="top"/>
    </xf>
    <xf numFmtId="1" fontId="42" fillId="0" borderId="0" xfId="43" applyNumberFormat="1" applyFont="1" applyAlignment="1">
      <alignment vertical="top" wrapText="1"/>
    </xf>
    <xf numFmtId="0" fontId="42" fillId="0" borderId="0" xfId="43" applyFont="1" applyAlignment="1">
      <alignment vertical="center"/>
    </xf>
    <xf numFmtId="0" fontId="21" fillId="0" borderId="0" xfId="43" applyNumberFormat="1" applyAlignment="1">
      <alignment horizontal="left" vertical="top"/>
    </xf>
    <xf numFmtId="44" fontId="21" fillId="0" borderId="0" xfId="60" applyFont="1" applyAlignment="1">
      <alignment vertical="top"/>
    </xf>
    <xf numFmtId="1" fontId="21" fillId="0" borderId="0" xfId="43" applyNumberFormat="1">
      <alignment vertical="top"/>
    </xf>
    <xf numFmtId="44" fontId="21" fillId="0" borderId="0" xfId="60" applyFont="1" applyFill="1" applyAlignment="1">
      <alignment vertical="top"/>
    </xf>
    <xf numFmtId="1" fontId="43" fillId="0" borderId="11" xfId="44" applyNumberFormat="1" applyFont="1" applyFill="1" applyBorder="1" applyAlignment="1">
      <alignment horizontal="center" vertical="center" wrapText="1"/>
    </xf>
    <xf numFmtId="0" fontId="44" fillId="0" borderId="10" xfId="44" applyFont="1" applyFill="1" applyBorder="1" applyAlignment="1">
      <alignment horizontal="left"/>
    </xf>
    <xf numFmtId="1" fontId="21" fillId="0" borderId="0" xfId="43" applyNumberFormat="1" applyFill="1">
      <alignment vertical="top"/>
    </xf>
    <xf numFmtId="0" fontId="18" fillId="25" borderId="0" xfId="35" applyAlignment="1">
      <alignment vertical="top"/>
    </xf>
    <xf numFmtId="44" fontId="18" fillId="25" borderId="0" xfId="35" applyNumberFormat="1" applyAlignment="1">
      <alignment vertical="top"/>
    </xf>
    <xf numFmtId="1" fontId="18" fillId="25" borderId="0" xfId="35" applyNumberFormat="1" applyAlignment="1">
      <alignment vertical="top"/>
    </xf>
    <xf numFmtId="44" fontId="18" fillId="25" borderId="0" xfId="35" applyNumberFormat="1" applyAlignment="1">
      <alignment horizontal="center" vertical="center" wrapText="1"/>
    </xf>
    <xf numFmtId="1" fontId="18" fillId="25" borderId="0" xfId="35" applyNumberFormat="1" applyAlignment="1">
      <alignment vertical="center" wrapText="1"/>
    </xf>
    <xf numFmtId="0" fontId="21" fillId="0" borderId="0" xfId="43" applyAlignment="1">
      <alignment horizontal="center" vertical="top"/>
    </xf>
    <xf numFmtId="0" fontId="21" fillId="0" borderId="0" xfId="43" applyNumberFormat="1" applyAlignment="1">
      <alignment horizontal="center" vertical="top"/>
    </xf>
    <xf numFmtId="0" fontId="18" fillId="25" borderId="0" xfId="35" applyAlignment="1">
      <alignment horizontal="center" vertical="top"/>
    </xf>
    <xf numFmtId="0" fontId="26" fillId="33" borderId="0" xfId="43" applyFont="1" applyFill="1" applyAlignment="1">
      <alignment horizontal="left" vertical="top" wrapText="1"/>
    </xf>
    <xf numFmtId="43" fontId="21" fillId="0" borderId="0" xfId="43" applyNumberFormat="1">
      <alignment vertical="top"/>
    </xf>
    <xf numFmtId="0" fontId="41" fillId="0" borderId="8" xfId="35" applyFont="1" applyFill="1" applyBorder="1" applyAlignment="1">
      <alignment horizontal="left" vertical="top"/>
    </xf>
    <xf numFmtId="0" fontId="45" fillId="34" borderId="10" xfId="44" applyFont="1" applyFill="1" applyBorder="1" applyAlignment="1">
      <alignment horizontal="left"/>
    </xf>
    <xf numFmtId="0" fontId="41" fillId="0" borderId="20" xfId="35" applyFont="1" applyFill="1" applyBorder="1" applyAlignment="1">
      <alignment horizontal="left" vertical="top"/>
    </xf>
    <xf numFmtId="0" fontId="21" fillId="0" borderId="0" xfId="43" applyFill="1" applyBorder="1">
      <alignment vertical="top"/>
    </xf>
    <xf numFmtId="165" fontId="0" fillId="0" borderId="0" xfId="59" applyNumberFormat="1" applyFont="1" applyFill="1" applyBorder="1" applyAlignment="1">
      <alignment vertical="top"/>
    </xf>
    <xf numFmtId="165" fontId="17" fillId="0" borderId="0" xfId="59" applyNumberFormat="1" applyFont="1" applyFill="1" applyBorder="1"/>
    <xf numFmtId="165" fontId="41" fillId="0" borderId="8" xfId="59" applyNumberFormat="1" applyFont="1" applyFill="1" applyBorder="1" applyAlignment="1">
      <alignment horizontal="right" vertical="top"/>
    </xf>
    <xf numFmtId="165" fontId="45" fillId="34" borderId="10" xfId="59" applyNumberFormat="1" applyFont="1" applyFill="1" applyBorder="1" applyAlignment="1">
      <alignment horizontal="right"/>
    </xf>
    <xf numFmtId="165" fontId="41" fillId="0" borderId="20" xfId="59" applyNumberFormat="1" applyFont="1" applyFill="1" applyBorder="1" applyAlignment="1">
      <alignment horizontal="right" vertical="top"/>
    </xf>
    <xf numFmtId="0" fontId="41" fillId="0" borderId="0" xfId="35" applyFont="1" applyFill="1" applyBorder="1" applyAlignment="1">
      <alignment horizontal="left" vertical="top"/>
    </xf>
    <xf numFmtId="165" fontId="36" fillId="35" borderId="19" xfId="59" applyNumberFormat="1" applyFont="1" applyFill="1" applyBorder="1" applyAlignment="1">
      <alignment horizontal="left"/>
    </xf>
    <xf numFmtId="43" fontId="36" fillId="33" borderId="0" xfId="44" applyNumberFormat="1" applyFont="1" applyFill="1"/>
    <xf numFmtId="0" fontId="1" fillId="0" borderId="21" xfId="35" applyFont="1" applyFill="1" applyBorder="1" applyAlignment="1">
      <alignment horizontal="center" vertical="top"/>
    </xf>
    <xf numFmtId="0" fontId="1" fillId="0" borderId="21" xfId="35" applyFont="1" applyFill="1" applyBorder="1" applyAlignment="1">
      <alignment horizontal="left" vertical="top"/>
    </xf>
    <xf numFmtId="0" fontId="1" fillId="0" borderId="21" xfId="35" applyFont="1" applyFill="1" applyBorder="1" applyAlignment="1">
      <alignment vertical="top"/>
    </xf>
    <xf numFmtId="164" fontId="1" fillId="0" borderId="21" xfId="1" applyNumberFormat="1" applyFont="1" applyFill="1" applyBorder="1" applyAlignment="1">
      <alignment vertical="top"/>
    </xf>
    <xf numFmtId="165" fontId="1" fillId="0" borderId="21" xfId="59" applyNumberFormat="1" applyFont="1" applyFill="1" applyBorder="1" applyAlignment="1">
      <alignment vertical="top"/>
    </xf>
    <xf numFmtId="0" fontId="40" fillId="37" borderId="14" xfId="57" applyFont="1" applyFill="1" applyBorder="1" applyAlignment="1">
      <alignment horizontal="center" vertical="center" wrapText="1"/>
    </xf>
    <xf numFmtId="0" fontId="40" fillId="37" borderId="15" xfId="57" applyFont="1" applyFill="1" applyBorder="1" applyAlignment="1">
      <alignment horizontal="center" vertical="center" wrapText="1"/>
    </xf>
    <xf numFmtId="0" fontId="40" fillId="37" borderId="17" xfId="44" applyFont="1" applyFill="1" applyBorder="1" applyAlignment="1">
      <alignment horizontal="center" vertical="center" wrapText="1"/>
    </xf>
    <xf numFmtId="0" fontId="39" fillId="37" borderId="16" xfId="44" applyFont="1" applyFill="1" applyBorder="1" applyAlignment="1">
      <alignment horizontal="center" vertical="center"/>
    </xf>
    <xf numFmtId="0" fontId="40" fillId="37" borderId="13" xfId="57" applyFont="1" applyFill="1" applyBorder="1" applyAlignment="1">
      <alignment horizontal="center" vertical="center" wrapText="1"/>
    </xf>
    <xf numFmtId="0" fontId="40" fillId="38" borderId="18" xfId="44" applyFont="1" applyFill="1" applyBorder="1" applyAlignment="1">
      <alignment horizontal="center" vertical="center"/>
    </xf>
    <xf numFmtId="0" fontId="40" fillId="38" borderId="16" xfId="44" applyFont="1" applyFill="1" applyBorder="1" applyAlignment="1">
      <alignment horizontal="center" vertical="center"/>
    </xf>
    <xf numFmtId="0" fontId="35" fillId="38" borderId="16" xfId="44" applyFont="1" applyFill="1" applyBorder="1" applyAlignment="1">
      <alignment horizontal="center" vertical="center"/>
    </xf>
    <xf numFmtId="0" fontId="42" fillId="0" borderId="0" xfId="43" applyFont="1" applyAlignment="1">
      <alignment horizontal="center" vertical="top"/>
    </xf>
  </cellXfs>
  <cellStyles count="61">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47"/>
    <cellStyle name="Comma 3" xfId="51"/>
    <cellStyle name="Comma 3 2" xfId="55"/>
    <cellStyle name="Currency" xfId="1" builtinId="4"/>
    <cellStyle name="Currency 2" xfId="45"/>
    <cellStyle name="Currency 2 2" xfId="49"/>
    <cellStyle name="Currency 3" xfId="46"/>
    <cellStyle name="Currency 4" xfId="6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52"/>
    <cellStyle name="Normal" xfId="0" builtinId="0"/>
    <cellStyle name="Normal 2" xfId="43"/>
    <cellStyle name="Normal 2 2" xfId="44"/>
    <cellStyle name="Normal 2 2 2" xfId="57"/>
    <cellStyle name="Normal 5" xfId="54"/>
    <cellStyle name="Normal_Mileage Rate Changes FY06" xfId="58"/>
    <cellStyle name="Note" xfId="16" builtinId="10" customBuiltin="1"/>
    <cellStyle name="Note 2" xfId="53"/>
    <cellStyle name="Output" xfId="11" builtinId="21" customBuiltin="1"/>
    <cellStyle name="Percent" xfId="56" builtinId="5"/>
    <cellStyle name="Percent 2" xfId="48"/>
    <cellStyle name="Percent 3" xfId="50"/>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Freds\mgardner\Fleet\Fleet%20FYE17\FY17%20Billings\City%20of%20PTLD\JUL2016%20-%20MCY%20Billing%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reds\MGARDNER\Fleet\Fleet%20FYE02\Billings%20FYE02\Sep%202001%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reds\mgardner\Fleet\Fleet%20FYE05\Billings%20FY05\Jul%202002%20County%20Fleet%20Bil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3A2___EBS_Billing_IGA"/>
      <sheetName val="MOD"/>
      <sheetName val="VL CoP RM"/>
      <sheetName val="FUEL"/>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18"/>
  <sheetViews>
    <sheetView tabSelected="1" workbookViewId="0"/>
  </sheetViews>
  <sheetFormatPr defaultRowHeight="12.75"/>
  <cols>
    <col min="1" max="1" width="102.28515625" style="35" customWidth="1"/>
    <col min="2" max="16384" width="9.140625" style="29"/>
  </cols>
  <sheetData>
    <row r="1" spans="1:1" ht="21">
      <c r="A1" s="30" t="s">
        <v>1073</v>
      </c>
    </row>
    <row r="2" spans="1:1" ht="15">
      <c r="A2" s="31" t="s">
        <v>1076</v>
      </c>
    </row>
    <row r="3" spans="1:1" ht="72.75" customHeight="1">
      <c r="A3" s="32" t="s">
        <v>1074</v>
      </c>
    </row>
    <row r="4" spans="1:1" ht="21">
      <c r="A4" s="30" t="s">
        <v>1075</v>
      </c>
    </row>
    <row r="5" spans="1:1" ht="6" customHeight="1">
      <c r="A5" s="33"/>
    </row>
    <row r="6" spans="1:1" ht="15.75">
      <c r="A6" s="33" t="s">
        <v>1077</v>
      </c>
    </row>
    <row r="7" spans="1:1" ht="15">
      <c r="A7" s="31" t="s">
        <v>1078</v>
      </c>
    </row>
    <row r="8" spans="1:1">
      <c r="A8" s="34"/>
    </row>
    <row r="9" spans="1:1" ht="15.75">
      <c r="A9" s="33" t="s">
        <v>1079</v>
      </c>
    </row>
    <row r="10" spans="1:1" ht="28.5" customHeight="1">
      <c r="A10" s="31" t="s">
        <v>1085</v>
      </c>
    </row>
    <row r="11" spans="1:1" ht="15" customHeight="1">
      <c r="A11" s="31" t="s">
        <v>1198</v>
      </c>
    </row>
    <row r="12" spans="1:1">
      <c r="A12" s="34"/>
    </row>
    <row r="13" spans="1:1" ht="12.75" customHeight="1">
      <c r="A13" s="33" t="s">
        <v>1080</v>
      </c>
    </row>
    <row r="14" spans="1:1" ht="20.25" customHeight="1">
      <c r="A14" s="31" t="s">
        <v>1199</v>
      </c>
    </row>
    <row r="15" spans="1:1" ht="15" customHeight="1">
      <c r="A15" s="31" t="s">
        <v>1084</v>
      </c>
    </row>
    <row r="16" spans="1:1">
      <c r="A16" s="34"/>
    </row>
    <row r="17" spans="1:1" ht="15.75">
      <c r="A17" s="33" t="s">
        <v>1196</v>
      </c>
    </row>
    <row r="18" spans="1:1" ht="50.25" customHeight="1">
      <c r="A18" s="123" t="s">
        <v>1197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workbookViewId="0">
      <selection activeCell="D9" sqref="D9"/>
    </sheetView>
  </sheetViews>
  <sheetFormatPr defaultRowHeight="12.75"/>
  <cols>
    <col min="1" max="1" width="37" style="14" bestFit="1" customWidth="1"/>
    <col min="2" max="2" width="41.42578125" style="19" bestFit="1" customWidth="1"/>
    <col min="3" max="3" width="57.5703125" style="14" bestFit="1" customWidth="1"/>
    <col min="4" max="4" width="39.140625" style="14" bestFit="1" customWidth="1"/>
    <col min="5" max="16384" width="9.140625" style="14"/>
  </cols>
  <sheetData>
    <row r="1" spans="1:5" s="8" customFormat="1" ht="15.75">
      <c r="A1" s="28" t="s">
        <v>1054</v>
      </c>
      <c r="B1" s="28" t="s">
        <v>1067</v>
      </c>
      <c r="C1" s="28" t="s">
        <v>1055</v>
      </c>
      <c r="D1" s="7"/>
    </row>
    <row r="2" spans="1:5" ht="22.5" customHeight="1">
      <c r="A2" s="9" t="s">
        <v>1072</v>
      </c>
      <c r="B2" s="10" t="s">
        <v>1056</v>
      </c>
      <c r="C2" s="11" t="s">
        <v>1057</v>
      </c>
      <c r="D2" s="12"/>
      <c r="E2" s="13"/>
    </row>
    <row r="3" spans="1:5" ht="22.5" customHeight="1">
      <c r="A3" s="15" t="s">
        <v>1058</v>
      </c>
      <c r="B3" s="16" t="s">
        <v>1056</v>
      </c>
      <c r="C3" s="17" t="s">
        <v>1059</v>
      </c>
      <c r="D3" s="12"/>
      <c r="E3" s="13"/>
    </row>
    <row r="4" spans="1:5" ht="22.5" customHeight="1">
      <c r="A4" s="9" t="s">
        <v>1060</v>
      </c>
      <c r="B4" s="10" t="s">
        <v>1061</v>
      </c>
      <c r="C4" s="11" t="s">
        <v>1062</v>
      </c>
      <c r="D4" s="12"/>
      <c r="E4" s="13"/>
    </row>
    <row r="5" spans="1:5" ht="22.5" customHeight="1">
      <c r="A5" s="15" t="s">
        <v>1070</v>
      </c>
      <c r="B5" s="16" t="s">
        <v>1063</v>
      </c>
      <c r="C5" s="17" t="s">
        <v>1064</v>
      </c>
      <c r="D5" s="12"/>
      <c r="E5" s="13"/>
    </row>
    <row r="6" spans="1:5" ht="22.5" customHeight="1">
      <c r="A6" s="9" t="s">
        <v>1071</v>
      </c>
      <c r="B6" s="10" t="s">
        <v>1065</v>
      </c>
      <c r="C6" s="11" t="s">
        <v>1066</v>
      </c>
      <c r="D6" s="12"/>
      <c r="E6" s="13"/>
    </row>
    <row r="7" spans="1:5" ht="22.5" customHeight="1">
      <c r="A7" s="13"/>
      <c r="B7" s="18"/>
      <c r="C7" s="13"/>
      <c r="D7" s="13"/>
      <c r="E7" s="13"/>
    </row>
    <row r="8" spans="1:5" ht="22.5" customHeight="1"/>
    <row r="9" spans="1:5" ht="22.5" customHeight="1">
      <c r="A9" s="20"/>
    </row>
    <row r="10" spans="1:5" ht="22.5" customHeight="1">
      <c r="A10" s="20"/>
    </row>
    <row r="11" spans="1:5" ht="22.5" customHeight="1">
      <c r="A11" s="20"/>
    </row>
    <row r="12" spans="1:5">
      <c r="A12" s="20"/>
    </row>
  </sheetData>
  <pageMargins left="0.7" right="0.7" top="0.75" bottom="0.75" header="0.3" footer="0.3"/>
  <pageSetup scale="91" fitToHeight="0" orientation="landscape" r:id="rId1"/>
  <headerFooter>
    <oddHeader>&amp;R&amp;A</oddHeader>
    <oddFooter>&amp;L&amp;6&amp;Z&amp;F&amp;RPrinted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GridLines="0" zoomScale="85" zoomScaleNormal="85" workbookViewId="0">
      <selection activeCell="P19" sqref="P19"/>
    </sheetView>
  </sheetViews>
  <sheetFormatPr defaultColWidth="12" defaultRowHeight="12.75"/>
  <cols>
    <col min="1" max="1" width="15.140625" style="6" customWidth="1"/>
    <col min="2" max="2" width="13.140625" style="6" customWidth="1"/>
    <col min="3" max="3" width="9.85546875" style="6" customWidth="1"/>
    <col min="4" max="4" width="17.42578125" style="6" customWidth="1"/>
    <col min="5" max="5" width="13.7109375" style="49" customWidth="1"/>
    <col min="6" max="6" width="13.85546875" style="6" customWidth="1"/>
    <col min="7" max="7" width="13.140625" style="6" customWidth="1"/>
    <col min="8" max="8" width="13.42578125" style="6" bestFit="1" customWidth="1"/>
    <col min="9" max="9" width="21.7109375" style="6" customWidth="1"/>
    <col min="10" max="11" width="16.140625" style="6" customWidth="1"/>
    <col min="12" max="12" width="14.140625" style="50" customWidth="1"/>
    <col min="13" max="13" width="15.7109375" style="49" customWidth="1"/>
    <col min="14" max="14" width="15.28515625" style="6" customWidth="1"/>
    <col min="15" max="15" width="16.42578125" style="6" customWidth="1"/>
    <col min="16" max="16" width="17" style="6" customWidth="1"/>
    <col min="17" max="16384" width="12" style="6"/>
  </cols>
  <sheetData>
    <row r="1" spans="1:17" ht="18">
      <c r="A1" s="48" t="s">
        <v>675</v>
      </c>
    </row>
    <row r="2" spans="1:17">
      <c r="A2" s="88" t="s">
        <v>1051</v>
      </c>
      <c r="D2" s="51">
        <v>367704</v>
      </c>
    </row>
    <row r="3" spans="1:17" s="1" customFormat="1" ht="31.5" customHeight="1">
      <c r="A3" s="142" t="s">
        <v>676</v>
      </c>
      <c r="B3" s="143"/>
      <c r="C3" s="143"/>
      <c r="D3" s="146"/>
      <c r="E3" s="147" t="s">
        <v>677</v>
      </c>
      <c r="F3" s="148"/>
      <c r="G3" s="148"/>
      <c r="H3" s="148"/>
      <c r="I3" s="148"/>
      <c r="J3" s="148"/>
      <c r="K3" s="148"/>
      <c r="L3" s="148"/>
      <c r="M3" s="142" t="s">
        <v>678</v>
      </c>
      <c r="N3" s="143"/>
      <c r="O3" s="143"/>
    </row>
    <row r="4" spans="1:17" s="1" customFormat="1" ht="100.5" customHeight="1">
      <c r="A4" s="97" t="s">
        <v>679</v>
      </c>
      <c r="B4" s="97" t="s">
        <v>1086</v>
      </c>
      <c r="C4" s="97" t="s">
        <v>680</v>
      </c>
      <c r="D4" s="97" t="s">
        <v>681</v>
      </c>
      <c r="E4" s="83" t="s">
        <v>682</v>
      </c>
      <c r="F4" s="83" t="s">
        <v>683</v>
      </c>
      <c r="G4" s="83" t="s">
        <v>684</v>
      </c>
      <c r="H4" s="83" t="s">
        <v>685</v>
      </c>
      <c r="I4" s="83" t="s">
        <v>686</v>
      </c>
      <c r="J4" s="84" t="s">
        <v>1052</v>
      </c>
      <c r="K4" s="84" t="s">
        <v>1087</v>
      </c>
      <c r="L4" s="85" t="s">
        <v>687</v>
      </c>
      <c r="M4" s="98" t="s">
        <v>698</v>
      </c>
      <c r="N4" s="98" t="s">
        <v>1049</v>
      </c>
      <c r="O4" s="98" t="s">
        <v>1050</v>
      </c>
    </row>
    <row r="5" spans="1:17" s="63" customFormat="1" ht="16.5" customHeight="1">
      <c r="A5" s="57" t="s">
        <v>688</v>
      </c>
      <c r="B5" s="58">
        <v>1113.25</v>
      </c>
      <c r="C5" s="78">
        <f>B5/$B$15</f>
        <v>1.439181042963804E-2</v>
      </c>
      <c r="D5" s="59">
        <f>C5*$D$2</f>
        <v>5291.9262622196256</v>
      </c>
      <c r="E5" s="58">
        <v>561</v>
      </c>
      <c r="F5" s="59">
        <f>E5*7.5</f>
        <v>4207.5</v>
      </c>
      <c r="G5" s="58">
        <v>280.25</v>
      </c>
      <c r="H5" s="60">
        <f>G5*7.5</f>
        <v>2101.875</v>
      </c>
      <c r="I5" s="58">
        <v>34</v>
      </c>
      <c r="J5" s="61">
        <v>1071</v>
      </c>
      <c r="K5" s="61">
        <v>305</v>
      </c>
      <c r="L5" s="59">
        <f>F5+H5+J5+K5</f>
        <v>7685.375</v>
      </c>
      <c r="M5" s="62">
        <f>L5+D5</f>
        <v>12977.301262219626</v>
      </c>
      <c r="N5" s="59">
        <f t="shared" ref="N5:N14" si="0">(M5-M23)</f>
        <v>6614.6453375681876</v>
      </c>
      <c r="O5" s="99">
        <f t="shared" ref="O5:O15" si="1">N5/M23</f>
        <v>1.0396044381310081</v>
      </c>
      <c r="P5" s="136"/>
      <c r="Q5" s="136"/>
    </row>
    <row r="6" spans="1:17" s="63" customFormat="1" ht="16.5" customHeight="1">
      <c r="A6" s="64" t="s">
        <v>689</v>
      </c>
      <c r="B6" s="65">
        <v>2603</v>
      </c>
      <c r="C6" s="79">
        <f t="shared" ref="C6:C14" si="2">B6/$B$15</f>
        <v>3.3650916279674661E-2</v>
      </c>
      <c r="D6" s="66">
        <f t="shared" ref="D6:D13" si="3">C6*$D$2</f>
        <v>12373.576519701492</v>
      </c>
      <c r="E6" s="65">
        <v>2603</v>
      </c>
      <c r="F6" s="66">
        <f>E6*7.5</f>
        <v>19522.5</v>
      </c>
      <c r="G6" s="67">
        <v>0</v>
      </c>
      <c r="H6" s="68">
        <f t="shared" ref="H6:H13" si="4">G6*7.5</f>
        <v>0</v>
      </c>
      <c r="I6" s="69">
        <v>0</v>
      </c>
      <c r="J6" s="70">
        <v>0</v>
      </c>
      <c r="K6" s="70">
        <v>0</v>
      </c>
      <c r="L6" s="66">
        <f>F6+H6+J6+K6</f>
        <v>19522.5</v>
      </c>
      <c r="M6" s="71">
        <f t="shared" ref="M6:M14" si="5">L6+D6</f>
        <v>31896.076519701492</v>
      </c>
      <c r="N6" s="66">
        <f t="shared" si="0"/>
        <v>12063.836689671978</v>
      </c>
      <c r="O6" s="100">
        <f t="shared" si="1"/>
        <v>0.60829421149925789</v>
      </c>
      <c r="P6" s="136"/>
    </row>
    <row r="7" spans="1:17" s="63" customFormat="1" ht="16.5" customHeight="1">
      <c r="A7" s="57" t="s">
        <v>690</v>
      </c>
      <c r="B7" s="58">
        <v>43909</v>
      </c>
      <c r="C7" s="78">
        <f t="shared" si="2"/>
        <v>0.56764428848414705</v>
      </c>
      <c r="D7" s="59">
        <f t="shared" si="3"/>
        <v>208725.07545277482</v>
      </c>
      <c r="E7" s="58">
        <v>1401.75</v>
      </c>
      <c r="F7" s="59">
        <f t="shared" ref="F7:F14" si="6">E7*7.5</f>
        <v>10513.125</v>
      </c>
      <c r="G7" s="58">
        <v>31547.25</v>
      </c>
      <c r="H7" s="60">
        <f>G7*7.5</f>
        <v>236604.375</v>
      </c>
      <c r="I7" s="58">
        <v>1370</v>
      </c>
      <c r="J7" s="61">
        <v>43318</v>
      </c>
      <c r="K7" s="61">
        <v>12333</v>
      </c>
      <c r="L7" s="59">
        <f t="shared" ref="L7:L14" si="7">F7+H7+J7+K7</f>
        <v>302768.5</v>
      </c>
      <c r="M7" s="62">
        <f t="shared" si="5"/>
        <v>511493.57545277482</v>
      </c>
      <c r="N7" s="59">
        <f t="shared" si="0"/>
        <v>148916.88906891079</v>
      </c>
      <c r="O7" s="99">
        <f t="shared" si="1"/>
        <v>0.41071832431953664</v>
      </c>
      <c r="P7" s="136"/>
    </row>
    <row r="8" spans="1:17" s="63" customFormat="1" ht="16.5" customHeight="1">
      <c r="A8" s="64" t="s">
        <v>691</v>
      </c>
      <c r="B8" s="65">
        <v>1921.75</v>
      </c>
      <c r="C8" s="79">
        <f t="shared" si="2"/>
        <v>2.4843891033601531E-2</v>
      </c>
      <c r="D8" s="66">
        <f t="shared" si="3"/>
        <v>9135.1981086194173</v>
      </c>
      <c r="E8" s="65">
        <v>1921.75</v>
      </c>
      <c r="F8" s="66">
        <f t="shared" si="6"/>
        <v>14413.125</v>
      </c>
      <c r="G8" s="65">
        <v>0</v>
      </c>
      <c r="H8" s="68">
        <f t="shared" si="4"/>
        <v>0</v>
      </c>
      <c r="I8" s="69">
        <v>0</v>
      </c>
      <c r="J8" s="70">
        <v>0</v>
      </c>
      <c r="K8" s="70">
        <v>0</v>
      </c>
      <c r="L8" s="66">
        <f t="shared" si="7"/>
        <v>14413.125</v>
      </c>
      <c r="M8" s="71">
        <f t="shared" si="5"/>
        <v>23548.323108619417</v>
      </c>
      <c r="N8" s="66">
        <f t="shared" si="0"/>
        <v>1162.0307468503852</v>
      </c>
      <c r="O8" s="100">
        <f t="shared" si="1"/>
        <v>5.1908137715331704E-2</v>
      </c>
      <c r="P8" s="136"/>
    </row>
    <row r="9" spans="1:17" s="63" customFormat="1" ht="16.5" customHeight="1">
      <c r="A9" s="57" t="s">
        <v>692</v>
      </c>
      <c r="B9" s="58">
        <v>1887</v>
      </c>
      <c r="C9" s="78">
        <f t="shared" si="2"/>
        <v>2.4394651947655048E-2</v>
      </c>
      <c r="D9" s="59">
        <f t="shared" si="3"/>
        <v>8970.0110997605516</v>
      </c>
      <c r="E9" s="58">
        <v>1887</v>
      </c>
      <c r="F9" s="59">
        <f t="shared" si="6"/>
        <v>14152.5</v>
      </c>
      <c r="G9" s="58">
        <v>0</v>
      </c>
      <c r="H9" s="60">
        <f t="shared" si="4"/>
        <v>0</v>
      </c>
      <c r="I9" s="58">
        <v>0</v>
      </c>
      <c r="J9" s="61">
        <v>0</v>
      </c>
      <c r="K9" s="61">
        <v>0</v>
      </c>
      <c r="L9" s="59">
        <f t="shared" si="7"/>
        <v>14152.5</v>
      </c>
      <c r="M9" s="62">
        <f t="shared" si="5"/>
        <v>23122.511099760552</v>
      </c>
      <c r="N9" s="59">
        <f t="shared" si="0"/>
        <v>556.18108689296059</v>
      </c>
      <c r="O9" s="99">
        <f t="shared" si="1"/>
        <v>2.4646501516897939E-2</v>
      </c>
      <c r="P9" s="136"/>
    </row>
    <row r="10" spans="1:17" s="63" customFormat="1" ht="16.5" customHeight="1">
      <c r="A10" s="64" t="s">
        <v>693</v>
      </c>
      <c r="B10" s="65">
        <v>4316.25</v>
      </c>
      <c r="C10" s="79">
        <f t="shared" si="2"/>
        <v>5.5799372797597301E-2</v>
      </c>
      <c r="D10" s="66">
        <f t="shared" si="3"/>
        <v>20517.652575167718</v>
      </c>
      <c r="E10" s="65">
        <v>2576.5</v>
      </c>
      <c r="F10" s="66">
        <f t="shared" si="6"/>
        <v>19323.75</v>
      </c>
      <c r="G10" s="67">
        <v>1027.75</v>
      </c>
      <c r="H10" s="68">
        <f>G10*7.5</f>
        <v>7708.125</v>
      </c>
      <c r="I10" s="69">
        <v>89</v>
      </c>
      <c r="J10" s="70">
        <v>2815</v>
      </c>
      <c r="K10" s="70">
        <v>801</v>
      </c>
      <c r="L10" s="66">
        <f t="shared" si="7"/>
        <v>30647.875</v>
      </c>
      <c r="M10" s="71">
        <f t="shared" si="5"/>
        <v>51165.527575167718</v>
      </c>
      <c r="N10" s="66">
        <f t="shared" si="0"/>
        <v>17431.187426496035</v>
      </c>
      <c r="O10" s="100">
        <f t="shared" si="1"/>
        <v>0.51671938296923836</v>
      </c>
      <c r="P10" s="136"/>
    </row>
    <row r="11" spans="1:17" s="63" customFormat="1" ht="16.5" customHeight="1">
      <c r="A11" s="57" t="s">
        <v>694</v>
      </c>
      <c r="B11" s="58">
        <v>18509.5</v>
      </c>
      <c r="C11" s="78">
        <f t="shared" si="2"/>
        <v>0.23928606795183949</v>
      </c>
      <c r="D11" s="59">
        <f t="shared" si="3"/>
        <v>87986.444330163184</v>
      </c>
      <c r="E11" s="58">
        <v>2202.5</v>
      </c>
      <c r="F11" s="59">
        <f t="shared" si="6"/>
        <v>16518.75</v>
      </c>
      <c r="G11" s="58">
        <v>8603</v>
      </c>
      <c r="H11" s="60">
        <f>G11*7.5</f>
        <v>64522.5</v>
      </c>
      <c r="I11" s="58">
        <v>963</v>
      </c>
      <c r="J11" s="61">
        <v>30430</v>
      </c>
      <c r="K11" s="61">
        <v>8664</v>
      </c>
      <c r="L11" s="59">
        <f t="shared" si="7"/>
        <v>120135.25</v>
      </c>
      <c r="M11" s="62">
        <f t="shared" si="5"/>
        <v>208121.69433016318</v>
      </c>
      <c r="N11" s="59">
        <f t="shared" si="0"/>
        <v>-41190.801006193331</v>
      </c>
      <c r="O11" s="99">
        <f t="shared" si="1"/>
        <v>-0.16521755538414282</v>
      </c>
      <c r="P11" s="136"/>
    </row>
    <row r="12" spans="1:17" s="63" customFormat="1" ht="16.5" customHeight="1">
      <c r="A12" s="64" t="s">
        <v>695</v>
      </c>
      <c r="B12" s="65">
        <v>127.52</v>
      </c>
      <c r="C12" s="79">
        <f t="shared" si="2"/>
        <v>1.6485458486300856E-3</v>
      </c>
      <c r="D12" s="66">
        <f t="shared" si="3"/>
        <v>606.17690272467701</v>
      </c>
      <c r="E12" s="65">
        <v>88</v>
      </c>
      <c r="F12" s="66">
        <f t="shared" si="6"/>
        <v>660</v>
      </c>
      <c r="G12" s="67">
        <v>28</v>
      </c>
      <c r="H12" s="68">
        <f>G12*7.5</f>
        <v>210</v>
      </c>
      <c r="I12" s="69">
        <v>1.44</v>
      </c>
      <c r="J12" s="70">
        <v>35</v>
      </c>
      <c r="K12" s="70">
        <v>10</v>
      </c>
      <c r="L12" s="66">
        <f t="shared" si="7"/>
        <v>915</v>
      </c>
      <c r="M12" s="71">
        <f t="shared" si="5"/>
        <v>1521.1769027246769</v>
      </c>
      <c r="N12" s="66">
        <f t="shared" si="0"/>
        <v>-121.32040828315621</v>
      </c>
      <c r="O12" s="100">
        <f t="shared" si="1"/>
        <v>-7.3863383197086782E-2</v>
      </c>
      <c r="P12" s="136"/>
    </row>
    <row r="13" spans="1:17" s="63" customFormat="1" ht="16.5" customHeight="1">
      <c r="A13" s="57" t="s">
        <v>696</v>
      </c>
      <c r="B13" s="58">
        <v>513.5</v>
      </c>
      <c r="C13" s="78">
        <f t="shared" si="2"/>
        <v>6.6383962772235648E-3</v>
      </c>
      <c r="D13" s="59">
        <f t="shared" si="3"/>
        <v>2440.9648647202139</v>
      </c>
      <c r="E13" s="58">
        <v>513.5</v>
      </c>
      <c r="F13" s="59">
        <f t="shared" si="6"/>
        <v>3851.25</v>
      </c>
      <c r="G13" s="72">
        <v>0</v>
      </c>
      <c r="H13" s="60">
        <f t="shared" si="4"/>
        <v>0</v>
      </c>
      <c r="I13" s="72">
        <v>0</v>
      </c>
      <c r="J13" s="61">
        <v>0</v>
      </c>
      <c r="K13" s="61">
        <v>0</v>
      </c>
      <c r="L13" s="59">
        <f t="shared" si="7"/>
        <v>3851.25</v>
      </c>
      <c r="M13" s="62">
        <f t="shared" si="5"/>
        <v>6292.2148647202139</v>
      </c>
      <c r="N13" s="59">
        <f t="shared" si="0"/>
        <v>5654.22909438427</v>
      </c>
      <c r="O13" s="99">
        <f t="shared" si="1"/>
        <v>8.8626257156282993</v>
      </c>
      <c r="P13" s="136"/>
    </row>
    <row r="14" spans="1:17" s="63" customFormat="1" ht="16.5" customHeight="1">
      <c r="A14" s="64" t="s">
        <v>697</v>
      </c>
      <c r="B14" s="65">
        <v>2452.25</v>
      </c>
      <c r="C14" s="79">
        <f t="shared" si="2"/>
        <v>3.1702058949993159E-2</v>
      </c>
      <c r="D14" s="66">
        <f>C14*$D$2</f>
        <v>11656.973884148285</v>
      </c>
      <c r="E14" s="65">
        <v>2301</v>
      </c>
      <c r="F14" s="66">
        <f t="shared" si="6"/>
        <v>17257.5</v>
      </c>
      <c r="G14" s="67">
        <v>111.25</v>
      </c>
      <c r="H14" s="68">
        <f>G14*7.5</f>
        <v>834.375</v>
      </c>
      <c r="I14" s="69">
        <v>5</v>
      </c>
      <c r="J14" s="70">
        <v>157</v>
      </c>
      <c r="K14" s="70">
        <v>45</v>
      </c>
      <c r="L14" s="66">
        <f t="shared" si="7"/>
        <v>18293.875</v>
      </c>
      <c r="M14" s="71">
        <f t="shared" si="5"/>
        <v>29950.848884148283</v>
      </c>
      <c r="N14" s="66">
        <f t="shared" si="0"/>
        <v>1193.1569637023313</v>
      </c>
      <c r="O14" s="100">
        <f t="shared" si="1"/>
        <v>4.1490011333420972E-2</v>
      </c>
      <c r="P14" s="136"/>
    </row>
    <row r="15" spans="1:17" s="63" customFormat="1" ht="16.5" customHeight="1" thickBot="1">
      <c r="A15" s="90" t="s">
        <v>698</v>
      </c>
      <c r="B15" s="91">
        <f t="shared" ref="B15:C15" si="8">SUM(B5:B14)</f>
        <v>77353.02</v>
      </c>
      <c r="C15" s="92">
        <f t="shared" si="8"/>
        <v>0.99999999999999967</v>
      </c>
      <c r="D15" s="93">
        <f>SUM(D5:D14)</f>
        <v>367704</v>
      </c>
      <c r="E15" s="91">
        <f>SUM(E5:E14)</f>
        <v>16056</v>
      </c>
      <c r="F15" s="93">
        <f>SUM(F5:F14)</f>
        <v>120420</v>
      </c>
      <c r="G15" s="91">
        <f t="shared" ref="G15:I15" si="9">SUM(G5:G14)</f>
        <v>41597.5</v>
      </c>
      <c r="H15" s="93">
        <f t="shared" si="9"/>
        <v>311981.25</v>
      </c>
      <c r="I15" s="91">
        <f t="shared" si="9"/>
        <v>2462.44</v>
      </c>
      <c r="J15" s="93">
        <f>SUM(J5:J14)</f>
        <v>77826</v>
      </c>
      <c r="K15" s="93">
        <f>SUM(K5:K14)</f>
        <v>22158</v>
      </c>
      <c r="L15" s="93">
        <f>SUM(L5:L14)</f>
        <v>532385.25</v>
      </c>
      <c r="M15" s="93">
        <f>SUM(M5:M14)</f>
        <v>900089.25</v>
      </c>
      <c r="N15" s="93">
        <f>SUM(N5:N14)</f>
        <v>152280.03500000044</v>
      </c>
      <c r="O15" s="94">
        <f t="shared" si="1"/>
        <v>0.20363487363551738</v>
      </c>
      <c r="P15" s="101"/>
    </row>
    <row r="16" spans="1:17" s="63" customFormat="1" ht="16.5" customHeight="1" thickTop="1">
      <c r="A16" s="6"/>
      <c r="B16" s="6"/>
      <c r="C16" s="6"/>
      <c r="D16" s="6"/>
      <c r="E16" s="6"/>
      <c r="F16" s="6"/>
      <c r="G16" s="6"/>
      <c r="H16" s="6"/>
      <c r="I16" s="6"/>
      <c r="J16" s="6"/>
      <c r="K16" s="6"/>
      <c r="L16" s="6"/>
      <c r="M16" s="6"/>
      <c r="N16" s="6"/>
      <c r="O16" s="6"/>
    </row>
    <row r="17" spans="1:15" s="63" customFormat="1" ht="16.5" customHeight="1">
      <c r="A17" s="89" t="s">
        <v>1088</v>
      </c>
      <c r="B17" s="6"/>
      <c r="C17" s="6"/>
      <c r="D17" s="6"/>
      <c r="E17" s="6"/>
      <c r="F17" s="6"/>
      <c r="G17" s="6"/>
      <c r="H17" s="6"/>
      <c r="I17" s="6"/>
      <c r="J17" s="6"/>
      <c r="K17" s="6"/>
      <c r="L17" s="6"/>
      <c r="M17" s="6"/>
      <c r="N17" s="6"/>
      <c r="O17" s="6"/>
    </row>
    <row r="18" spans="1:15">
      <c r="D18" s="52"/>
    </row>
    <row r="19" spans="1:15" ht="30.75" customHeight="1">
      <c r="A19" s="48" t="s">
        <v>699</v>
      </c>
      <c r="C19" s="80"/>
      <c r="F19" s="52"/>
      <c r="G19" s="52"/>
      <c r="H19" s="52"/>
      <c r="I19" s="52"/>
      <c r="J19" s="52"/>
      <c r="K19" s="52"/>
      <c r="L19" s="52"/>
      <c r="M19" s="53"/>
    </row>
    <row r="20" spans="1:15">
      <c r="A20" s="88" t="s">
        <v>1051</v>
      </c>
      <c r="C20" s="80"/>
    </row>
    <row r="21" spans="1:15" s="63" customFormat="1" ht="31.5" customHeight="1">
      <c r="A21" s="145" t="s">
        <v>676</v>
      </c>
      <c r="B21" s="145"/>
      <c r="C21" s="145"/>
      <c r="D21" s="145"/>
      <c r="E21" s="149" t="s">
        <v>677</v>
      </c>
      <c r="F21" s="149"/>
      <c r="G21" s="149"/>
      <c r="H21" s="149"/>
      <c r="I21" s="149"/>
      <c r="J21" s="149"/>
      <c r="K21" s="149"/>
      <c r="L21" s="149"/>
      <c r="M21" s="144" t="s">
        <v>678</v>
      </c>
    </row>
    <row r="22" spans="1:15" s="63" customFormat="1" ht="63">
      <c r="A22" s="81" t="s">
        <v>679</v>
      </c>
      <c r="B22" s="81" t="s">
        <v>700</v>
      </c>
      <c r="C22" s="81" t="s">
        <v>680</v>
      </c>
      <c r="D22" s="82" t="s">
        <v>681</v>
      </c>
      <c r="E22" s="83" t="s">
        <v>682</v>
      </c>
      <c r="F22" s="83" t="s">
        <v>683</v>
      </c>
      <c r="G22" s="83" t="s">
        <v>684</v>
      </c>
      <c r="H22" s="83" t="s">
        <v>685</v>
      </c>
      <c r="I22" s="83" t="s">
        <v>686</v>
      </c>
      <c r="J22" s="84" t="s">
        <v>1052</v>
      </c>
      <c r="K22" s="84" t="s">
        <v>1053</v>
      </c>
      <c r="L22" s="85" t="s">
        <v>687</v>
      </c>
      <c r="M22" s="144"/>
      <c r="N22" s="86"/>
      <c r="O22" s="87"/>
    </row>
    <row r="23" spans="1:15" s="63" customFormat="1" ht="16.5" customHeight="1">
      <c r="A23" s="57" t="s">
        <v>688</v>
      </c>
      <c r="B23" s="58">
        <v>534.60000000000014</v>
      </c>
      <c r="C23" s="78">
        <v>8.2161895347774086E-3</v>
      </c>
      <c r="D23" s="59">
        <v>2450.1059246514369</v>
      </c>
      <c r="E23" s="58">
        <v>377.60000000000014</v>
      </c>
      <c r="F23" s="59">
        <v>2832.0000000000009</v>
      </c>
      <c r="G23" s="58">
        <v>117</v>
      </c>
      <c r="H23" s="61">
        <v>877.5</v>
      </c>
      <c r="I23" s="58">
        <v>5</v>
      </c>
      <c r="J23" s="60">
        <v>158.05000000000001</v>
      </c>
      <c r="K23" s="61">
        <v>45</v>
      </c>
      <c r="L23" s="59">
        <f t="shared" ref="L23:L32" si="10">F23+H23+J23+K23</f>
        <v>3912.5500000000011</v>
      </c>
      <c r="M23" s="62">
        <f>L23+D23</f>
        <v>6362.655924651438</v>
      </c>
      <c r="N23" s="73"/>
      <c r="O23" s="74"/>
    </row>
    <row r="24" spans="1:15" s="63" customFormat="1" ht="16.5" customHeight="1">
      <c r="A24" s="64" t="s">
        <v>689</v>
      </c>
      <c r="B24" s="65">
        <v>1645.600000000002</v>
      </c>
      <c r="C24" s="79">
        <v>2.5290986716104968E-2</v>
      </c>
      <c r="D24" s="66">
        <v>7490.2398300294999</v>
      </c>
      <c r="E24" s="65">
        <v>1645.600000000002</v>
      </c>
      <c r="F24" s="66">
        <v>12342.000000000015</v>
      </c>
      <c r="G24" s="67">
        <v>0</v>
      </c>
      <c r="H24" s="70">
        <v>0</v>
      </c>
      <c r="I24" s="65">
        <v>0</v>
      </c>
      <c r="J24" s="68">
        <v>0</v>
      </c>
      <c r="K24" s="70">
        <v>0</v>
      </c>
      <c r="L24" s="66">
        <f t="shared" si="10"/>
        <v>12342.000000000015</v>
      </c>
      <c r="M24" s="71">
        <f t="shared" ref="M24:M32" si="11">L24+D24</f>
        <v>19832.239830029514</v>
      </c>
      <c r="N24" s="73"/>
      <c r="O24" s="74"/>
    </row>
    <row r="25" spans="1:15" s="63" customFormat="1" ht="16.5" customHeight="1">
      <c r="A25" s="57" t="s">
        <v>690</v>
      </c>
      <c r="B25" s="58">
        <v>31679.941999999981</v>
      </c>
      <c r="C25" s="78">
        <v>0.48688441437103452</v>
      </c>
      <c r="D25" s="59">
        <v>145191.19638386424</v>
      </c>
      <c r="E25" s="58">
        <v>10523.191999999979</v>
      </c>
      <c r="F25" s="59">
        <v>78923.939999999842</v>
      </c>
      <c r="G25" s="75">
        <v>12816.75</v>
      </c>
      <c r="H25" s="61">
        <v>96125.625</v>
      </c>
      <c r="I25" s="58">
        <v>1042.5</v>
      </c>
      <c r="J25" s="60">
        <v>32953.425000000003</v>
      </c>
      <c r="K25" s="61">
        <v>9382.5</v>
      </c>
      <c r="L25" s="59">
        <f t="shared" si="10"/>
        <v>217385.48999999982</v>
      </c>
      <c r="M25" s="62">
        <f t="shared" si="11"/>
        <v>362576.68638386403</v>
      </c>
      <c r="N25" s="73"/>
      <c r="O25" s="74"/>
    </row>
    <row r="26" spans="1:15" s="63" customFormat="1" ht="16.5" customHeight="1">
      <c r="A26" s="64" t="s">
        <v>691</v>
      </c>
      <c r="B26" s="65">
        <v>1852.7000000000014</v>
      </c>
      <c r="C26" s="79">
        <v>2.8473876451706157E-2</v>
      </c>
      <c r="D26" s="66">
        <v>8491.0423617690212</v>
      </c>
      <c r="E26" s="65">
        <v>1783.2000000000014</v>
      </c>
      <c r="F26" s="66">
        <v>13374.000000000011</v>
      </c>
      <c r="G26" s="65">
        <v>69.5</v>
      </c>
      <c r="H26" s="70">
        <v>521.25</v>
      </c>
      <c r="I26" s="65">
        <v>0</v>
      </c>
      <c r="J26" s="68">
        <v>0</v>
      </c>
      <c r="K26" s="70">
        <v>0</v>
      </c>
      <c r="L26" s="66">
        <f t="shared" si="10"/>
        <v>13895.250000000011</v>
      </c>
      <c r="M26" s="71">
        <f t="shared" si="11"/>
        <v>22386.292361769032</v>
      </c>
      <c r="N26" s="73"/>
      <c r="O26" s="74"/>
    </row>
    <row r="27" spans="1:15" s="63" customFormat="1" ht="16.5" customHeight="1">
      <c r="A27" s="57" t="s">
        <v>692</v>
      </c>
      <c r="B27" s="58">
        <v>1867.5999999999988</v>
      </c>
      <c r="C27" s="78">
        <v>2.87028723815007E-2</v>
      </c>
      <c r="D27" s="59">
        <v>8559.3300128676001</v>
      </c>
      <c r="E27" s="58">
        <v>1867.5999999999988</v>
      </c>
      <c r="F27" s="59">
        <v>14006.999999999991</v>
      </c>
      <c r="G27" s="72">
        <v>0</v>
      </c>
      <c r="H27" s="61">
        <v>0</v>
      </c>
      <c r="I27" s="58">
        <v>0</v>
      </c>
      <c r="J27" s="60">
        <v>0</v>
      </c>
      <c r="K27" s="61">
        <v>0</v>
      </c>
      <c r="L27" s="59">
        <f t="shared" si="10"/>
        <v>14006.999999999991</v>
      </c>
      <c r="M27" s="62">
        <f t="shared" si="11"/>
        <v>22566.330012867591</v>
      </c>
      <c r="N27" s="73"/>
      <c r="O27" s="74"/>
    </row>
    <row r="28" spans="1:15" s="63" customFormat="1" ht="16.5" customHeight="1">
      <c r="A28" s="64" t="s">
        <v>693</v>
      </c>
      <c r="B28" s="65">
        <v>2926.6666666666683</v>
      </c>
      <c r="C28" s="79">
        <v>4.497951372698944E-2</v>
      </c>
      <c r="D28" s="66">
        <v>13413.100148671669</v>
      </c>
      <c r="E28" s="65">
        <v>2254.6666666666683</v>
      </c>
      <c r="F28" s="66">
        <v>16910.000000000011</v>
      </c>
      <c r="G28" s="67">
        <v>0</v>
      </c>
      <c r="H28" s="70">
        <v>0</v>
      </c>
      <c r="I28" s="65">
        <v>84</v>
      </c>
      <c r="J28" s="68">
        <v>2655.24</v>
      </c>
      <c r="K28" s="70">
        <v>756</v>
      </c>
      <c r="L28" s="66">
        <f t="shared" si="10"/>
        <v>20321.240000000013</v>
      </c>
      <c r="M28" s="71">
        <f t="shared" si="11"/>
        <v>33734.340148671683</v>
      </c>
      <c r="N28" s="73"/>
      <c r="O28" s="74"/>
    </row>
    <row r="29" spans="1:15" s="63" customFormat="1" ht="16.5" customHeight="1">
      <c r="A29" s="57" t="s">
        <v>694</v>
      </c>
      <c r="B29" s="58">
        <v>21968.349999999969</v>
      </c>
      <c r="C29" s="78">
        <v>0.33762837142971752</v>
      </c>
      <c r="D29" s="59">
        <v>100682.35033635673</v>
      </c>
      <c r="E29" s="58">
        <v>7989.5999999999713</v>
      </c>
      <c r="F29" s="59">
        <v>59921.999999999782</v>
      </c>
      <c r="G29" s="58">
        <v>7322.75</v>
      </c>
      <c r="H29" s="61">
        <v>54920.625</v>
      </c>
      <c r="I29" s="58">
        <v>832</v>
      </c>
      <c r="J29" s="60">
        <v>26299.52</v>
      </c>
      <c r="K29" s="61">
        <v>7488</v>
      </c>
      <c r="L29" s="59">
        <f t="shared" si="10"/>
        <v>148630.14499999979</v>
      </c>
      <c r="M29" s="62">
        <f t="shared" si="11"/>
        <v>249312.49533635651</v>
      </c>
      <c r="N29" s="73"/>
      <c r="O29" s="74"/>
    </row>
    <row r="30" spans="1:15" s="63" customFormat="1" ht="16.5" customHeight="1">
      <c r="A30" s="64" t="s">
        <v>695</v>
      </c>
      <c r="B30" s="65">
        <v>158.4</v>
      </c>
      <c r="C30" s="79">
        <v>2.434426528822935E-3</v>
      </c>
      <c r="D30" s="66">
        <v>725.95731100783303</v>
      </c>
      <c r="E30" s="65">
        <v>46.4</v>
      </c>
      <c r="F30" s="66">
        <v>348</v>
      </c>
      <c r="G30" s="67">
        <v>0</v>
      </c>
      <c r="H30" s="70">
        <v>0</v>
      </c>
      <c r="I30" s="65">
        <v>14</v>
      </c>
      <c r="J30" s="68">
        <v>442.53999999999996</v>
      </c>
      <c r="K30" s="70">
        <v>126</v>
      </c>
      <c r="L30" s="66">
        <f t="shared" si="10"/>
        <v>916.54</v>
      </c>
      <c r="M30" s="71">
        <f t="shared" si="11"/>
        <v>1642.4973110078331</v>
      </c>
      <c r="N30" s="73"/>
      <c r="O30" s="74"/>
    </row>
    <row r="31" spans="1:15" s="63" customFormat="1" ht="16.5" customHeight="1">
      <c r="A31" s="57" t="s">
        <v>696</v>
      </c>
      <c r="B31" s="58">
        <v>52.8</v>
      </c>
      <c r="C31" s="78">
        <v>8.1147550960764502E-4</v>
      </c>
      <c r="D31" s="59">
        <v>241.9857703359443</v>
      </c>
      <c r="E31" s="58">
        <v>52.8</v>
      </c>
      <c r="F31" s="59">
        <v>396</v>
      </c>
      <c r="G31" s="72">
        <v>0</v>
      </c>
      <c r="H31" s="61">
        <v>0</v>
      </c>
      <c r="I31" s="58">
        <v>0</v>
      </c>
      <c r="J31" s="60">
        <v>0</v>
      </c>
      <c r="K31" s="61">
        <v>0</v>
      </c>
      <c r="L31" s="59">
        <f t="shared" si="10"/>
        <v>396</v>
      </c>
      <c r="M31" s="62">
        <f t="shared" si="11"/>
        <v>637.98577033594427</v>
      </c>
      <c r="N31" s="73"/>
      <c r="O31" s="74"/>
    </row>
    <row r="32" spans="1:15" s="63" customFormat="1" ht="16.5" customHeight="1">
      <c r="A32" s="64" t="s">
        <v>697</v>
      </c>
      <c r="B32" s="65">
        <v>2379.9999999999982</v>
      </c>
      <c r="C32" s="79">
        <v>3.657787334973852E-2</v>
      </c>
      <c r="D32" s="66">
        <v>10907.691920445966</v>
      </c>
      <c r="E32" s="65">
        <v>2379.9999999999982</v>
      </c>
      <c r="F32" s="66">
        <v>17849.999999999985</v>
      </c>
      <c r="G32" s="67">
        <v>0</v>
      </c>
      <c r="H32" s="70">
        <v>0</v>
      </c>
      <c r="I32" s="65">
        <v>0</v>
      </c>
      <c r="J32" s="68">
        <v>0</v>
      </c>
      <c r="K32" s="70">
        <v>0</v>
      </c>
      <c r="L32" s="66">
        <f t="shared" si="10"/>
        <v>17849.999999999985</v>
      </c>
      <c r="M32" s="71">
        <f t="shared" si="11"/>
        <v>28757.691920445952</v>
      </c>
      <c r="N32" s="73"/>
      <c r="O32" s="74"/>
    </row>
    <row r="33" spans="1:15" s="63" customFormat="1" ht="16.5" customHeight="1" thickBot="1">
      <c r="A33" s="95" t="s">
        <v>698</v>
      </c>
      <c r="B33" s="91">
        <v>65066.658666666634</v>
      </c>
      <c r="C33" s="92">
        <v>0.99999999999999978</v>
      </c>
      <c r="D33" s="93">
        <f>SUM(D23:D32)</f>
        <v>298152.99999999994</v>
      </c>
      <c r="E33" s="91">
        <v>28920.658666666601</v>
      </c>
      <c r="F33" s="93">
        <v>216904.93999999965</v>
      </c>
      <c r="G33" s="91">
        <v>20326</v>
      </c>
      <c r="H33" s="93">
        <v>152445</v>
      </c>
      <c r="I33" s="91">
        <v>1977.5</v>
      </c>
      <c r="J33" s="93">
        <f>SUM(J23:J32)</f>
        <v>62508.775000000001</v>
      </c>
      <c r="K33" s="93">
        <f>SUM(K23:K32)</f>
        <v>17797.5</v>
      </c>
      <c r="L33" s="93">
        <f>SUM(L23:L32)</f>
        <v>449656.21499999962</v>
      </c>
      <c r="M33" s="96">
        <v>747809.21499999997</v>
      </c>
      <c r="N33" s="76"/>
      <c r="O33" s="77"/>
    </row>
    <row r="34" spans="1:15" ht="13.5" thickTop="1">
      <c r="C34" s="54"/>
      <c r="D34" s="55"/>
      <c r="E34" s="54"/>
    </row>
    <row r="35" spans="1:15">
      <c r="D35" s="56"/>
    </row>
    <row r="36" spans="1:15">
      <c r="D36" s="52"/>
    </row>
    <row r="39" spans="1:15">
      <c r="A39" s="49"/>
    </row>
  </sheetData>
  <mergeCells count="6">
    <mergeCell ref="M3:O3"/>
    <mergeCell ref="M21:M22"/>
    <mergeCell ref="A21:D21"/>
    <mergeCell ref="A3:D3"/>
    <mergeCell ref="E3:L3"/>
    <mergeCell ref="E21:L21"/>
  </mergeCells>
  <pageMargins left="0.25" right="0.25" top="0.5" bottom="0.5" header="0.25" footer="0.25"/>
  <pageSetup paperSize="5" scale="83" orientation="landscape" r:id="rId1"/>
  <headerFooter>
    <oddHeader>&amp;R&amp;A</oddHeader>
    <oddFooter>&amp;L&amp;6&amp;Z&amp;F &amp;RPrinted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0"/>
  <sheetViews>
    <sheetView workbookViewId="0">
      <selection activeCell="A345" sqref="A345:B345"/>
    </sheetView>
  </sheetViews>
  <sheetFormatPr defaultColWidth="9.140625" defaultRowHeight="12.75" outlineLevelRow="1"/>
  <cols>
    <col min="1" max="1" width="29.85546875" style="2" bestFit="1" customWidth="1"/>
    <col min="2" max="2" width="26" style="44" bestFit="1" customWidth="1"/>
    <col min="3" max="3" width="36.140625" style="21" bestFit="1" customWidth="1"/>
    <col min="4" max="4" width="14.85546875" style="23" customWidth="1"/>
    <col min="5" max="5" width="38.28515625" style="2" bestFit="1" customWidth="1"/>
    <col min="6" max="16384" width="9.140625" style="2"/>
  </cols>
  <sheetData>
    <row r="1" spans="1:4" ht="33.75" customHeight="1">
      <c r="A1" s="25" t="s">
        <v>1069</v>
      </c>
      <c r="B1" s="43" t="s">
        <v>1081</v>
      </c>
      <c r="C1" s="2"/>
      <c r="D1" s="2"/>
    </row>
    <row r="2" spans="1:4" ht="15.75">
      <c r="A2" s="125" t="s">
        <v>688</v>
      </c>
      <c r="B2" s="131">
        <v>561</v>
      </c>
      <c r="C2" s="5"/>
      <c r="D2" s="4"/>
    </row>
    <row r="3" spans="1:4" ht="15.75" hidden="1" outlineLevel="1">
      <c r="A3" s="125" t="s">
        <v>95</v>
      </c>
      <c r="B3" s="131">
        <v>99.75</v>
      </c>
      <c r="C3" s="5"/>
      <c r="D3" s="2"/>
    </row>
    <row r="4" spans="1:4" ht="15.75" hidden="1" outlineLevel="1">
      <c r="A4" s="125" t="s">
        <v>497</v>
      </c>
      <c r="B4" s="131">
        <v>38</v>
      </c>
      <c r="C4" s="5"/>
      <c r="D4" s="2"/>
    </row>
    <row r="5" spans="1:4" ht="15.75" hidden="1" outlineLevel="1">
      <c r="A5" s="125" t="s">
        <v>381</v>
      </c>
      <c r="B5" s="131">
        <v>159.5</v>
      </c>
      <c r="C5" s="5"/>
      <c r="D5" s="2"/>
    </row>
    <row r="6" spans="1:4" ht="15.75" hidden="1" outlineLevel="1">
      <c r="A6" s="125" t="s">
        <v>619</v>
      </c>
      <c r="B6" s="131">
        <v>69</v>
      </c>
      <c r="C6" s="5"/>
      <c r="D6" s="2"/>
    </row>
    <row r="7" spans="1:4" ht="15.75" hidden="1" outlineLevel="1">
      <c r="A7" s="125" t="s">
        <v>647</v>
      </c>
      <c r="B7" s="131">
        <v>130</v>
      </c>
      <c r="C7" s="5"/>
      <c r="D7" s="2"/>
    </row>
    <row r="8" spans="1:4" ht="15.75" hidden="1" outlineLevel="1">
      <c r="A8" s="125" t="s">
        <v>645</v>
      </c>
      <c r="B8" s="131">
        <v>16</v>
      </c>
      <c r="C8" s="5"/>
      <c r="D8" s="2"/>
    </row>
    <row r="9" spans="1:4" ht="15.75" hidden="1" outlineLevel="1">
      <c r="A9" s="125" t="s">
        <v>400</v>
      </c>
      <c r="B9" s="131">
        <v>18.5</v>
      </c>
      <c r="C9" s="5"/>
      <c r="D9" s="2"/>
    </row>
    <row r="10" spans="1:4" ht="15.75" hidden="1" outlineLevel="1">
      <c r="A10" s="125" t="s">
        <v>393</v>
      </c>
      <c r="B10" s="131">
        <v>24</v>
      </c>
      <c r="C10" s="5"/>
      <c r="D10" s="2"/>
    </row>
    <row r="11" spans="1:4" ht="15.75" hidden="1" outlineLevel="1">
      <c r="A11" s="125" t="s">
        <v>646</v>
      </c>
      <c r="B11" s="131">
        <v>6.25</v>
      </c>
      <c r="C11" s="5"/>
      <c r="D11" s="2"/>
    </row>
    <row r="12" spans="1:4" ht="15.75" collapsed="1">
      <c r="A12" s="126" t="s">
        <v>689</v>
      </c>
      <c r="B12" s="132">
        <v>2603.25</v>
      </c>
      <c r="C12" s="5"/>
      <c r="D12" s="22"/>
    </row>
    <row r="13" spans="1:4" ht="15.75" hidden="1" outlineLevel="1">
      <c r="A13" s="125" t="s">
        <v>506</v>
      </c>
      <c r="B13" s="131">
        <v>43.5</v>
      </c>
      <c r="C13" s="5"/>
      <c r="D13" s="2"/>
    </row>
    <row r="14" spans="1:4" ht="15.75" hidden="1" outlineLevel="1">
      <c r="A14" s="125" t="s">
        <v>563</v>
      </c>
      <c r="B14" s="131">
        <v>4.25</v>
      </c>
      <c r="C14" s="5"/>
      <c r="D14" s="2"/>
    </row>
    <row r="15" spans="1:4" ht="15.75" hidden="1" outlineLevel="1">
      <c r="A15" s="125" t="s">
        <v>505</v>
      </c>
      <c r="B15" s="131">
        <v>13.25</v>
      </c>
      <c r="C15" s="5"/>
      <c r="D15" s="2"/>
    </row>
    <row r="16" spans="1:4" ht="15.75" hidden="1" outlineLevel="1">
      <c r="A16" s="125" t="s">
        <v>320</v>
      </c>
      <c r="B16" s="131">
        <v>2</v>
      </c>
      <c r="C16" s="5"/>
      <c r="D16" s="2"/>
    </row>
    <row r="17" spans="1:4" ht="15.75" hidden="1" outlineLevel="1">
      <c r="A17" s="125" t="s">
        <v>319</v>
      </c>
      <c r="B17" s="131">
        <v>25</v>
      </c>
      <c r="C17" s="5"/>
      <c r="D17" s="2"/>
    </row>
    <row r="18" spans="1:4" ht="15.75" hidden="1" outlineLevel="1">
      <c r="A18" s="125" t="s">
        <v>98</v>
      </c>
      <c r="B18" s="131">
        <v>49.25</v>
      </c>
      <c r="C18" s="5"/>
      <c r="D18" s="2"/>
    </row>
    <row r="19" spans="1:4" ht="15.75" hidden="1" outlineLevel="1">
      <c r="A19" s="125" t="s">
        <v>119</v>
      </c>
      <c r="B19" s="131">
        <v>8.5</v>
      </c>
      <c r="C19" s="5"/>
      <c r="D19" s="2"/>
    </row>
    <row r="20" spans="1:4" ht="15.75" hidden="1" outlineLevel="1">
      <c r="A20" s="125" t="s">
        <v>447</v>
      </c>
      <c r="B20" s="131">
        <v>7</v>
      </c>
      <c r="C20" s="5"/>
      <c r="D20" s="2"/>
    </row>
    <row r="21" spans="1:4" ht="15.75" hidden="1" outlineLevel="1">
      <c r="A21" s="125" t="s">
        <v>109</v>
      </c>
      <c r="B21" s="131">
        <v>45</v>
      </c>
      <c r="C21" s="5"/>
      <c r="D21" s="2"/>
    </row>
    <row r="22" spans="1:4" ht="15.75" hidden="1" outlineLevel="1">
      <c r="A22" s="125" t="s">
        <v>322</v>
      </c>
      <c r="B22" s="131">
        <v>2</v>
      </c>
      <c r="C22" s="5"/>
      <c r="D22" s="2"/>
    </row>
    <row r="23" spans="1:4" ht="15.75" hidden="1" outlineLevel="1">
      <c r="A23" s="125" t="s">
        <v>564</v>
      </c>
      <c r="B23" s="131">
        <v>5</v>
      </c>
      <c r="C23" s="5"/>
      <c r="D23" s="2"/>
    </row>
    <row r="24" spans="1:4" ht="15.75" hidden="1" outlineLevel="1">
      <c r="A24" s="125" t="s">
        <v>623</v>
      </c>
      <c r="B24" s="131">
        <v>102.75</v>
      </c>
      <c r="C24" s="5"/>
      <c r="D24" s="2"/>
    </row>
    <row r="25" spans="1:4" ht="15.75" hidden="1" outlineLevel="1">
      <c r="A25" s="125" t="s">
        <v>318</v>
      </c>
      <c r="B25" s="131">
        <v>264</v>
      </c>
      <c r="C25" s="5"/>
      <c r="D25" s="2"/>
    </row>
    <row r="26" spans="1:4" ht="15.75" hidden="1" outlineLevel="1">
      <c r="A26" s="125" t="s">
        <v>314</v>
      </c>
      <c r="B26" s="131">
        <v>16.5</v>
      </c>
      <c r="C26" s="5"/>
      <c r="D26" s="2"/>
    </row>
    <row r="27" spans="1:4" ht="15.75" hidden="1" outlineLevel="1">
      <c r="A27" s="125" t="s">
        <v>121</v>
      </c>
      <c r="B27" s="131">
        <v>12</v>
      </c>
      <c r="C27" s="5"/>
      <c r="D27" s="2"/>
    </row>
    <row r="28" spans="1:4" ht="15.75" hidden="1" outlineLevel="1">
      <c r="A28" s="125" t="s">
        <v>116</v>
      </c>
      <c r="B28" s="131">
        <v>178.5</v>
      </c>
      <c r="C28" s="5"/>
      <c r="D28" s="2"/>
    </row>
    <row r="29" spans="1:4" ht="15.75" hidden="1" outlineLevel="1">
      <c r="A29" s="125" t="s">
        <v>424</v>
      </c>
      <c r="B29" s="131">
        <v>2</v>
      </c>
      <c r="C29" s="5"/>
      <c r="D29" s="2"/>
    </row>
    <row r="30" spans="1:4" ht="15.75" hidden="1" outlineLevel="1">
      <c r="A30" s="125" t="s">
        <v>118</v>
      </c>
      <c r="B30" s="131">
        <v>12.75</v>
      </c>
      <c r="C30" s="5"/>
      <c r="D30" s="2"/>
    </row>
    <row r="31" spans="1:4" ht="15.75" hidden="1" outlineLevel="1">
      <c r="A31" s="125" t="s">
        <v>317</v>
      </c>
      <c r="B31" s="131">
        <v>58</v>
      </c>
      <c r="C31" s="5"/>
      <c r="D31" s="2"/>
    </row>
    <row r="32" spans="1:4" ht="15.75" hidden="1" outlineLevel="1">
      <c r="A32" s="125" t="s">
        <v>703</v>
      </c>
      <c r="B32" s="131">
        <v>4.25</v>
      </c>
      <c r="C32" s="5"/>
      <c r="D32" s="2"/>
    </row>
    <row r="33" spans="1:4" ht="15.75" hidden="1" outlineLevel="1">
      <c r="A33" s="125" t="s">
        <v>575</v>
      </c>
      <c r="B33" s="131">
        <v>10</v>
      </c>
      <c r="C33" s="5"/>
      <c r="D33" s="2"/>
    </row>
    <row r="34" spans="1:4" ht="15.75" hidden="1" outlineLevel="1">
      <c r="A34" s="125" t="s">
        <v>442</v>
      </c>
      <c r="B34" s="131">
        <v>14.25</v>
      </c>
      <c r="C34" s="5"/>
      <c r="D34" s="2"/>
    </row>
    <row r="35" spans="1:4" ht="15.75" hidden="1" outlineLevel="1">
      <c r="A35" s="125" t="s">
        <v>704</v>
      </c>
      <c r="B35" s="131">
        <v>2</v>
      </c>
      <c r="C35" s="5"/>
      <c r="D35" s="2"/>
    </row>
    <row r="36" spans="1:4" ht="15.75" hidden="1" outlineLevel="1">
      <c r="A36" s="125" t="s">
        <v>114</v>
      </c>
      <c r="B36" s="131">
        <v>569.25</v>
      </c>
      <c r="C36" s="5"/>
      <c r="D36" s="2"/>
    </row>
    <row r="37" spans="1:4" ht="15.75" hidden="1" outlineLevel="1">
      <c r="A37" s="125" t="s">
        <v>536</v>
      </c>
      <c r="B37" s="131">
        <v>4.75</v>
      </c>
      <c r="C37" s="5"/>
      <c r="D37" s="2"/>
    </row>
    <row r="38" spans="1:4" ht="15.75" hidden="1" outlineLevel="1">
      <c r="A38" s="125" t="s">
        <v>392</v>
      </c>
      <c r="B38" s="131">
        <v>2.5</v>
      </c>
      <c r="C38" s="5"/>
      <c r="D38" s="2"/>
    </row>
    <row r="39" spans="1:4" ht="15.75" hidden="1" outlineLevel="1">
      <c r="A39" s="125" t="s">
        <v>665</v>
      </c>
      <c r="B39" s="131">
        <v>22.25</v>
      </c>
      <c r="C39" s="5"/>
      <c r="D39" s="2"/>
    </row>
    <row r="40" spans="1:4" ht="15.75" hidden="1" outlineLevel="1">
      <c r="A40" s="125" t="s">
        <v>387</v>
      </c>
      <c r="B40" s="131">
        <v>118.75</v>
      </c>
      <c r="C40" s="5"/>
      <c r="D40" s="2"/>
    </row>
    <row r="41" spans="1:4" ht="15.75" hidden="1" outlineLevel="1">
      <c r="A41" s="125" t="s">
        <v>443</v>
      </c>
      <c r="B41" s="131">
        <v>5</v>
      </c>
      <c r="C41" s="5"/>
      <c r="D41" s="2"/>
    </row>
    <row r="42" spans="1:4" ht="15.75" hidden="1" outlineLevel="1">
      <c r="A42" s="125" t="s">
        <v>561</v>
      </c>
      <c r="B42" s="131">
        <v>5.25</v>
      </c>
      <c r="C42" s="5"/>
      <c r="D42" s="2"/>
    </row>
    <row r="43" spans="1:4" ht="15.75" hidden="1" outlineLevel="1">
      <c r="A43" s="125" t="s">
        <v>438</v>
      </c>
      <c r="B43" s="131">
        <v>5.75</v>
      </c>
      <c r="C43" s="5"/>
      <c r="D43" s="2"/>
    </row>
    <row r="44" spans="1:4" ht="15.75" hidden="1" outlineLevel="1">
      <c r="A44" s="125" t="s">
        <v>113</v>
      </c>
      <c r="B44" s="131">
        <v>119.25</v>
      </c>
      <c r="C44" s="5"/>
      <c r="D44" s="2"/>
    </row>
    <row r="45" spans="1:4" ht="15.75" hidden="1" outlineLevel="1">
      <c r="A45" s="125" t="s">
        <v>530</v>
      </c>
      <c r="B45" s="131">
        <v>5</v>
      </c>
      <c r="C45" s="5"/>
      <c r="D45" s="2"/>
    </row>
    <row r="46" spans="1:4" ht="15.75" hidden="1" outlineLevel="1">
      <c r="A46" s="125" t="s">
        <v>492</v>
      </c>
      <c r="B46" s="131">
        <v>77.25</v>
      </c>
      <c r="C46" s="5"/>
      <c r="D46" s="2"/>
    </row>
    <row r="47" spans="1:4" ht="15.75" hidden="1" outlineLevel="1">
      <c r="A47" s="125" t="s">
        <v>441</v>
      </c>
      <c r="B47" s="131">
        <v>91.5</v>
      </c>
      <c r="C47" s="5"/>
      <c r="D47" s="2"/>
    </row>
    <row r="48" spans="1:4" ht="15.75" hidden="1" outlineLevel="1">
      <c r="A48" s="125" t="s">
        <v>315</v>
      </c>
      <c r="B48" s="131">
        <v>3.75</v>
      </c>
      <c r="C48" s="5"/>
      <c r="D48" s="2"/>
    </row>
    <row r="49" spans="1:4" ht="15.75" hidden="1" outlineLevel="1">
      <c r="A49" s="125" t="s">
        <v>440</v>
      </c>
      <c r="B49" s="131">
        <v>75.25</v>
      </c>
      <c r="C49" s="5"/>
      <c r="D49" s="2"/>
    </row>
    <row r="50" spans="1:4" ht="15.75" hidden="1" outlineLevel="1">
      <c r="A50" s="125" t="s">
        <v>112</v>
      </c>
      <c r="B50" s="131">
        <v>20.25</v>
      </c>
      <c r="C50" s="5"/>
      <c r="D50" s="2"/>
    </row>
    <row r="51" spans="1:4" ht="15.75" hidden="1" outlineLevel="1">
      <c r="A51" s="125" t="s">
        <v>115</v>
      </c>
      <c r="B51" s="131">
        <v>131</v>
      </c>
      <c r="C51" s="5"/>
      <c r="D51" s="2"/>
    </row>
    <row r="52" spans="1:4" ht="15.75" hidden="1" outlineLevel="1">
      <c r="A52" s="125" t="s">
        <v>595</v>
      </c>
      <c r="B52" s="131">
        <v>2</v>
      </c>
      <c r="C52" s="5"/>
      <c r="D52" s="2"/>
    </row>
    <row r="53" spans="1:4" ht="15.75" hidden="1" outlineLevel="1">
      <c r="A53" s="125" t="s">
        <v>316</v>
      </c>
      <c r="B53" s="131">
        <v>43.5</v>
      </c>
      <c r="C53" s="5"/>
      <c r="D53" s="2"/>
    </row>
    <row r="54" spans="1:4" ht="15.75" hidden="1" outlineLevel="1">
      <c r="A54" s="125" t="s">
        <v>562</v>
      </c>
      <c r="B54" s="131">
        <v>7</v>
      </c>
      <c r="C54" s="5"/>
      <c r="D54" s="2"/>
    </row>
    <row r="55" spans="1:4" ht="15.75" hidden="1" outlineLevel="1">
      <c r="A55" s="125" t="s">
        <v>110</v>
      </c>
      <c r="B55" s="131">
        <v>39</v>
      </c>
      <c r="C55" s="5"/>
      <c r="D55" s="2"/>
    </row>
    <row r="56" spans="1:4" ht="15.75" hidden="1" outlineLevel="1">
      <c r="A56" s="125" t="s">
        <v>120</v>
      </c>
      <c r="B56" s="131">
        <v>12.5</v>
      </c>
      <c r="C56" s="5"/>
      <c r="D56" s="2"/>
    </row>
    <row r="57" spans="1:4" ht="15.75" hidden="1" outlineLevel="1">
      <c r="A57" s="125" t="s">
        <v>111</v>
      </c>
      <c r="B57" s="131">
        <v>2.5</v>
      </c>
      <c r="C57" s="5"/>
      <c r="D57" s="2"/>
    </row>
    <row r="58" spans="1:4" ht="15.75" hidden="1" outlineLevel="1">
      <c r="A58" s="125" t="s">
        <v>321</v>
      </c>
      <c r="B58" s="131">
        <v>5</v>
      </c>
      <c r="C58" s="5"/>
      <c r="D58" s="2"/>
    </row>
    <row r="59" spans="1:4" ht="15.75" hidden="1" outlineLevel="1">
      <c r="A59" s="125" t="s">
        <v>136</v>
      </c>
      <c r="B59" s="131">
        <v>7.75</v>
      </c>
      <c r="C59" s="5"/>
      <c r="D59" s="2"/>
    </row>
    <row r="60" spans="1:4" ht="15.75" hidden="1" outlineLevel="1">
      <c r="A60" s="125" t="s">
        <v>609</v>
      </c>
      <c r="B60" s="131">
        <v>8</v>
      </c>
      <c r="C60" s="5"/>
      <c r="D60" s="2"/>
    </row>
    <row r="61" spans="1:4" ht="15.75" hidden="1" outlineLevel="1">
      <c r="A61" s="125" t="s">
        <v>117</v>
      </c>
      <c r="B61" s="131">
        <v>262.75</v>
      </c>
      <c r="C61" s="5"/>
      <c r="D61" s="2"/>
    </row>
    <row r="62" spans="1:4" ht="15.75" hidden="1" outlineLevel="1">
      <c r="A62" s="125" t="s">
        <v>439</v>
      </c>
      <c r="B62" s="131">
        <v>40</v>
      </c>
      <c r="C62" s="5"/>
      <c r="D62" s="2"/>
    </row>
    <row r="63" spans="1:4" ht="15.75" hidden="1" outlineLevel="1">
      <c r="A63" s="125" t="s">
        <v>388</v>
      </c>
      <c r="B63" s="131">
        <v>29.25</v>
      </c>
      <c r="C63" s="5"/>
      <c r="D63" s="2"/>
    </row>
    <row r="64" spans="1:4" ht="15.75" hidden="1" outlineLevel="1">
      <c r="A64" s="125" t="s">
        <v>596</v>
      </c>
      <c r="B64" s="131">
        <v>5.5</v>
      </c>
      <c r="C64" s="5"/>
      <c r="D64" s="2"/>
    </row>
    <row r="65" spans="1:4" ht="15.75" collapsed="1">
      <c r="A65" s="125" t="s">
        <v>690</v>
      </c>
      <c r="B65" s="131">
        <v>1401.75</v>
      </c>
      <c r="C65" s="5"/>
      <c r="D65" s="2"/>
    </row>
    <row r="66" spans="1:4" ht="15.75" hidden="1" outlineLevel="1">
      <c r="A66" s="125" t="s">
        <v>541</v>
      </c>
      <c r="B66" s="131">
        <v>71.5</v>
      </c>
      <c r="C66" s="5"/>
      <c r="D66" s="2"/>
    </row>
    <row r="67" spans="1:4" ht="15.75" hidden="1" outlineLevel="1">
      <c r="A67" s="125" t="s">
        <v>427</v>
      </c>
      <c r="B67" s="131">
        <v>13.5</v>
      </c>
      <c r="C67" s="5"/>
      <c r="D67" s="2"/>
    </row>
    <row r="68" spans="1:4" ht="15.75" hidden="1" outlineLevel="1">
      <c r="A68" s="125" t="s">
        <v>379</v>
      </c>
      <c r="B68" s="131">
        <v>72</v>
      </c>
      <c r="C68" s="5"/>
      <c r="D68" s="2"/>
    </row>
    <row r="69" spans="1:4" ht="15.75" hidden="1" outlineLevel="1">
      <c r="A69" s="125" t="s">
        <v>225</v>
      </c>
      <c r="B69" s="131">
        <v>102</v>
      </c>
      <c r="C69" s="5"/>
      <c r="D69" s="2"/>
    </row>
    <row r="70" spans="1:4" ht="15.75" hidden="1" outlineLevel="1">
      <c r="A70" s="125" t="s">
        <v>300</v>
      </c>
      <c r="B70" s="131">
        <v>15.5</v>
      </c>
      <c r="C70" s="5"/>
      <c r="D70" s="2"/>
    </row>
    <row r="71" spans="1:4" ht="15.75" hidden="1" outlineLevel="1">
      <c r="A71" s="125" t="s">
        <v>669</v>
      </c>
      <c r="B71" s="131">
        <v>102.25</v>
      </c>
      <c r="C71" s="5"/>
      <c r="D71" s="2"/>
    </row>
    <row r="72" spans="1:4" ht="15.75" hidden="1" outlineLevel="1">
      <c r="A72" s="125" t="s">
        <v>551</v>
      </c>
      <c r="B72" s="131">
        <v>5</v>
      </c>
      <c r="C72" s="5"/>
      <c r="D72" s="2"/>
    </row>
    <row r="73" spans="1:4" ht="15.75" hidden="1" outlineLevel="1">
      <c r="A73" s="125" t="s">
        <v>621</v>
      </c>
      <c r="B73" s="131">
        <v>6</v>
      </c>
      <c r="C73" s="5"/>
      <c r="D73" s="2"/>
    </row>
    <row r="74" spans="1:4" ht="15.75" hidden="1" outlineLevel="1">
      <c r="A74" s="125" t="s">
        <v>167</v>
      </c>
      <c r="B74" s="131">
        <v>4.5</v>
      </c>
      <c r="C74" s="5"/>
      <c r="D74" s="2"/>
    </row>
    <row r="75" spans="1:4" ht="15.75" hidden="1" outlineLevel="1">
      <c r="A75" s="126" t="s">
        <v>627</v>
      </c>
      <c r="B75" s="132">
        <v>16</v>
      </c>
      <c r="C75" s="5"/>
      <c r="D75" s="2"/>
    </row>
    <row r="76" spans="1:4" ht="15.75" hidden="1" outlineLevel="1">
      <c r="A76" s="125" t="s">
        <v>616</v>
      </c>
      <c r="B76" s="131">
        <v>8</v>
      </c>
      <c r="C76" s="5"/>
      <c r="D76" s="2"/>
    </row>
    <row r="77" spans="1:4" ht="15.75" hidden="1" outlineLevel="1">
      <c r="A77" s="125" t="s">
        <v>83</v>
      </c>
      <c r="B77" s="131">
        <v>5</v>
      </c>
      <c r="C77" s="5"/>
      <c r="D77" s="2"/>
    </row>
    <row r="78" spans="1:4" ht="15.75" hidden="1" outlineLevel="1">
      <c r="A78" s="125" t="s">
        <v>304</v>
      </c>
      <c r="B78" s="131">
        <v>250</v>
      </c>
      <c r="C78" s="5"/>
      <c r="D78" s="2"/>
    </row>
    <row r="79" spans="1:4" ht="15.75" hidden="1" outlineLevel="1">
      <c r="A79" s="125" t="s">
        <v>306</v>
      </c>
      <c r="B79" s="131">
        <v>76</v>
      </c>
      <c r="C79" s="5"/>
      <c r="D79" s="2"/>
    </row>
    <row r="80" spans="1:4" ht="15.75" hidden="1" outlineLevel="1">
      <c r="A80" s="125" t="s">
        <v>305</v>
      </c>
      <c r="B80" s="131">
        <v>52.25</v>
      </c>
      <c r="C80" s="5"/>
      <c r="D80" s="2"/>
    </row>
    <row r="81" spans="1:4" ht="15.75" hidden="1" outlineLevel="1">
      <c r="A81" s="125" t="s">
        <v>407</v>
      </c>
      <c r="B81" s="131">
        <v>2</v>
      </c>
      <c r="C81" s="5"/>
      <c r="D81" s="2"/>
    </row>
    <row r="82" spans="1:4" ht="15.75" hidden="1" outlineLevel="1">
      <c r="A82" s="125" t="s">
        <v>470</v>
      </c>
      <c r="B82" s="131">
        <v>64</v>
      </c>
      <c r="C82" s="5"/>
      <c r="D82" s="2"/>
    </row>
    <row r="83" spans="1:4" ht="15.75" hidden="1" outlineLevel="1">
      <c r="A83" s="125" t="s">
        <v>430</v>
      </c>
      <c r="B83" s="131">
        <v>171</v>
      </c>
      <c r="C83" s="5"/>
      <c r="D83" s="2"/>
    </row>
    <row r="84" spans="1:4" ht="15.75" hidden="1" outlineLevel="1">
      <c r="A84" s="125" t="s">
        <v>378</v>
      </c>
      <c r="B84" s="131">
        <v>19.75</v>
      </c>
      <c r="C84" s="5"/>
      <c r="D84" s="2"/>
    </row>
    <row r="85" spans="1:4" ht="15.75" hidden="1" outlineLevel="1">
      <c r="A85" s="125" t="s">
        <v>552</v>
      </c>
      <c r="B85" s="131">
        <v>8</v>
      </c>
      <c r="C85" s="5"/>
      <c r="D85" s="2"/>
    </row>
    <row r="86" spans="1:4" ht="15.75" hidden="1" outlineLevel="1">
      <c r="A86" s="126" t="s">
        <v>524</v>
      </c>
      <c r="B86" s="132">
        <v>8</v>
      </c>
      <c r="C86" s="5"/>
      <c r="D86" s="2"/>
    </row>
    <row r="87" spans="1:4" ht="15.75" hidden="1" outlineLevel="1">
      <c r="A87" s="125" t="s">
        <v>523</v>
      </c>
      <c r="B87" s="131">
        <v>64</v>
      </c>
      <c r="C87" s="5"/>
      <c r="D87" s="2"/>
    </row>
    <row r="88" spans="1:4" ht="15.75" hidden="1" outlineLevel="1">
      <c r="A88" s="125" t="s">
        <v>82</v>
      </c>
      <c r="B88" s="131">
        <v>116</v>
      </c>
      <c r="C88" s="5"/>
      <c r="D88" s="2"/>
    </row>
    <row r="89" spans="1:4" ht="15.75" hidden="1" outlineLevel="1">
      <c r="A89" s="125" t="s">
        <v>611</v>
      </c>
      <c r="B89" s="131">
        <v>106</v>
      </c>
      <c r="C89" s="5"/>
      <c r="D89" s="2"/>
    </row>
    <row r="90" spans="1:4" ht="15.75" hidden="1" outlineLevel="1">
      <c r="A90" s="125" t="s">
        <v>81</v>
      </c>
      <c r="B90" s="131">
        <v>6.5</v>
      </c>
      <c r="C90" s="5"/>
      <c r="D90" s="2"/>
    </row>
    <row r="91" spans="1:4" ht="15.75" hidden="1" outlineLevel="1">
      <c r="A91" s="125" t="s">
        <v>610</v>
      </c>
      <c r="B91" s="131">
        <v>3</v>
      </c>
      <c r="C91" s="5"/>
      <c r="D91" s="2"/>
    </row>
    <row r="92" spans="1:4" ht="15.75" hidden="1" outlineLevel="1">
      <c r="A92" s="125" t="s">
        <v>517</v>
      </c>
      <c r="B92" s="131">
        <v>7.75</v>
      </c>
      <c r="C92" s="5"/>
      <c r="D92" s="2"/>
    </row>
    <row r="93" spans="1:4" ht="15.75" hidden="1" outlineLevel="1">
      <c r="A93" s="125" t="s">
        <v>657</v>
      </c>
      <c r="B93" s="131">
        <v>19.75</v>
      </c>
      <c r="C93" s="5"/>
      <c r="D93" s="2"/>
    </row>
    <row r="94" spans="1:4" ht="15.75" hidden="1" outlineLevel="1">
      <c r="A94" s="125" t="s">
        <v>166</v>
      </c>
      <c r="B94" s="131">
        <v>6.5</v>
      </c>
      <c r="C94" s="5"/>
      <c r="D94" s="2"/>
    </row>
    <row r="95" spans="1:4" ht="15.75" collapsed="1">
      <c r="A95" s="126" t="s">
        <v>691</v>
      </c>
      <c r="B95" s="132">
        <v>1921.75</v>
      </c>
      <c r="C95" s="5"/>
      <c r="D95" s="2"/>
    </row>
    <row r="96" spans="1:4" ht="15.75" hidden="1" outlineLevel="1">
      <c r="A96" s="125" t="s">
        <v>144</v>
      </c>
      <c r="B96" s="131">
        <v>63</v>
      </c>
      <c r="C96" s="5"/>
      <c r="D96" s="2"/>
    </row>
    <row r="97" spans="1:4" ht="15.75" hidden="1" outlineLevel="1">
      <c r="A97" s="126" t="s">
        <v>504</v>
      </c>
      <c r="B97" s="132">
        <v>92</v>
      </c>
      <c r="C97" s="5"/>
      <c r="D97" s="2"/>
    </row>
    <row r="98" spans="1:4" ht="15.75" hidden="1" outlineLevel="1">
      <c r="A98" s="125" t="s">
        <v>148</v>
      </c>
      <c r="B98" s="131">
        <v>128.5</v>
      </c>
      <c r="C98" s="5"/>
      <c r="D98" s="2"/>
    </row>
    <row r="99" spans="1:4" ht="15.75" hidden="1" outlineLevel="1">
      <c r="A99" s="125" t="s">
        <v>451</v>
      </c>
      <c r="B99" s="131">
        <v>2.75</v>
      </c>
      <c r="C99" s="5"/>
      <c r="D99" s="2"/>
    </row>
    <row r="100" spans="1:4" ht="15.75" hidden="1" outlineLevel="1">
      <c r="A100" s="125" t="s">
        <v>143</v>
      </c>
      <c r="B100" s="131">
        <v>8</v>
      </c>
      <c r="C100" s="5"/>
      <c r="D100" s="2"/>
    </row>
    <row r="101" spans="1:4" ht="15.75" hidden="1" outlineLevel="1">
      <c r="A101" s="125" t="s">
        <v>145</v>
      </c>
      <c r="B101" s="131">
        <v>35.75</v>
      </c>
      <c r="C101" s="5"/>
      <c r="D101" s="2"/>
    </row>
    <row r="102" spans="1:4" ht="15.75" hidden="1" outlineLevel="1">
      <c r="A102" s="125" t="s">
        <v>570</v>
      </c>
      <c r="B102" s="131">
        <v>106.75</v>
      </c>
      <c r="C102" s="5"/>
      <c r="D102" s="2"/>
    </row>
    <row r="103" spans="1:4" ht="15.75" hidden="1" outlineLevel="1">
      <c r="A103" s="125" t="s">
        <v>453</v>
      </c>
      <c r="B103" s="131">
        <v>2</v>
      </c>
      <c r="C103" s="5"/>
      <c r="D103" s="2"/>
    </row>
    <row r="104" spans="1:4" ht="15.75" hidden="1" outlineLevel="1">
      <c r="A104" s="125" t="s">
        <v>650</v>
      </c>
      <c r="B104" s="131">
        <v>6.25</v>
      </c>
      <c r="C104" s="5"/>
      <c r="D104" s="2"/>
    </row>
    <row r="105" spans="1:4" ht="15.75" hidden="1" outlineLevel="1">
      <c r="A105" s="125" t="s">
        <v>302</v>
      </c>
      <c r="B105" s="131">
        <v>5.5</v>
      </c>
      <c r="C105" s="5"/>
      <c r="D105" s="2"/>
    </row>
    <row r="106" spans="1:4" ht="15.75" hidden="1" outlineLevel="1">
      <c r="A106" s="125" t="s">
        <v>146</v>
      </c>
      <c r="B106" s="131">
        <v>27.25</v>
      </c>
      <c r="C106" s="5"/>
      <c r="D106" s="2"/>
    </row>
    <row r="107" spans="1:4" ht="15.75" hidden="1" outlineLevel="1">
      <c r="A107" s="125" t="s">
        <v>667</v>
      </c>
      <c r="B107" s="131">
        <v>15</v>
      </c>
      <c r="C107" s="5"/>
      <c r="D107" s="2"/>
    </row>
    <row r="108" spans="1:4" ht="15.75" hidden="1" outlineLevel="1">
      <c r="A108" s="126" t="s">
        <v>533</v>
      </c>
      <c r="B108" s="132">
        <v>8.5</v>
      </c>
      <c r="C108" s="5"/>
      <c r="D108" s="2"/>
    </row>
    <row r="109" spans="1:4" ht="15.75" hidden="1" outlineLevel="1">
      <c r="A109" s="125" t="s">
        <v>532</v>
      </c>
      <c r="B109" s="131">
        <v>8.75</v>
      </c>
      <c r="C109" s="5"/>
      <c r="D109" s="2"/>
    </row>
    <row r="110" spans="1:4" ht="15.75" hidden="1" outlineLevel="1">
      <c r="A110" s="125" t="s">
        <v>569</v>
      </c>
      <c r="B110" s="131">
        <v>6.75</v>
      </c>
      <c r="C110" s="5"/>
      <c r="D110" s="2"/>
    </row>
    <row r="111" spans="1:4" ht="15.75" hidden="1" outlineLevel="1">
      <c r="A111" s="125" t="s">
        <v>573</v>
      </c>
      <c r="B111" s="131">
        <v>5.5</v>
      </c>
      <c r="C111" s="5"/>
      <c r="D111" s="2"/>
    </row>
    <row r="112" spans="1:4" ht="15.75" hidden="1" outlineLevel="1">
      <c r="A112" s="125" t="s">
        <v>332</v>
      </c>
      <c r="B112" s="131">
        <v>77.5</v>
      </c>
      <c r="C112" s="5"/>
      <c r="D112" s="2"/>
    </row>
    <row r="113" spans="1:4" ht="15.75" hidden="1" outlineLevel="1">
      <c r="A113" s="125" t="s">
        <v>454</v>
      </c>
      <c r="B113" s="131">
        <v>40.5</v>
      </c>
      <c r="C113" s="5"/>
      <c r="D113" s="2"/>
    </row>
    <row r="114" spans="1:4" ht="15.75" hidden="1" outlineLevel="1">
      <c r="A114" s="125" t="s">
        <v>452</v>
      </c>
      <c r="B114" s="131">
        <v>287.75</v>
      </c>
      <c r="C114" s="5"/>
      <c r="D114" s="2"/>
    </row>
    <row r="115" spans="1:4" ht="15.75" hidden="1" outlineLevel="1">
      <c r="A115" s="125" t="s">
        <v>333</v>
      </c>
      <c r="B115" s="131">
        <v>89</v>
      </c>
      <c r="C115" s="5"/>
      <c r="D115" s="2"/>
    </row>
    <row r="116" spans="1:4" ht="15.75" hidden="1" outlineLevel="1">
      <c r="A116" s="125" t="s">
        <v>152</v>
      </c>
      <c r="B116" s="131">
        <v>127</v>
      </c>
      <c r="C116" s="5"/>
      <c r="D116" s="2"/>
    </row>
    <row r="117" spans="1:4" ht="15.75" hidden="1" outlineLevel="1">
      <c r="A117" s="125" t="s">
        <v>489</v>
      </c>
      <c r="B117" s="131">
        <v>3.25</v>
      </c>
      <c r="C117" s="5"/>
      <c r="D117" s="2"/>
    </row>
    <row r="118" spans="1:4" ht="15.75" hidden="1" outlineLevel="1">
      <c r="A118" s="125" t="s">
        <v>651</v>
      </c>
      <c r="B118" s="131">
        <v>53.75</v>
      </c>
      <c r="C118" s="5"/>
      <c r="D118" s="2"/>
    </row>
    <row r="119" spans="1:4" ht="15.75" hidden="1" outlineLevel="1">
      <c r="A119" s="126" t="s">
        <v>115</v>
      </c>
      <c r="B119" s="132">
        <v>2.75</v>
      </c>
      <c r="C119" s="5"/>
      <c r="D119" s="2"/>
    </row>
    <row r="120" spans="1:4" ht="15.75" hidden="1" outlineLevel="1">
      <c r="A120" s="125" t="s">
        <v>649</v>
      </c>
      <c r="B120" s="131">
        <v>15.75</v>
      </c>
      <c r="C120" s="5"/>
      <c r="D120" s="2"/>
    </row>
    <row r="121" spans="1:4" ht="15.75" hidden="1" outlineLevel="1">
      <c r="A121" s="125" t="s">
        <v>398</v>
      </c>
      <c r="B121" s="131">
        <v>100.75</v>
      </c>
      <c r="C121" s="5"/>
      <c r="D121" s="2"/>
    </row>
    <row r="122" spans="1:4" ht="15.75" hidden="1" outlineLevel="1">
      <c r="A122" s="125" t="s">
        <v>150</v>
      </c>
      <c r="B122" s="131">
        <v>6.5</v>
      </c>
      <c r="C122" s="5"/>
      <c r="D122" s="2"/>
    </row>
    <row r="123" spans="1:4" ht="15.75" hidden="1" outlineLevel="1">
      <c r="A123" s="125" t="s">
        <v>652</v>
      </c>
      <c r="B123" s="131">
        <v>10.75</v>
      </c>
      <c r="C123" s="5"/>
      <c r="D123" s="2"/>
    </row>
    <row r="124" spans="1:4" ht="15.75" hidden="1" outlineLevel="1">
      <c r="A124" s="125" t="s">
        <v>147</v>
      </c>
      <c r="B124" s="131">
        <v>132.75</v>
      </c>
      <c r="C124" s="5"/>
      <c r="D124" s="2"/>
    </row>
    <row r="125" spans="1:4" ht="15.75" hidden="1" outlineLevel="1">
      <c r="A125" s="125" t="s">
        <v>288</v>
      </c>
      <c r="B125" s="131">
        <v>4.75</v>
      </c>
      <c r="C125" s="5"/>
      <c r="D125" s="2"/>
    </row>
    <row r="126" spans="1:4" ht="15.75" hidden="1" outlineLevel="1">
      <c r="A126" s="125" t="s">
        <v>397</v>
      </c>
      <c r="B126" s="131">
        <v>61.5</v>
      </c>
      <c r="C126" s="5"/>
      <c r="D126" s="2"/>
    </row>
    <row r="127" spans="1:4" ht="15.75" hidden="1" outlineLevel="1">
      <c r="A127" s="125" t="s">
        <v>571</v>
      </c>
      <c r="B127" s="131">
        <v>5</v>
      </c>
      <c r="C127" s="5"/>
      <c r="D127" s="2"/>
    </row>
    <row r="128" spans="1:4" ht="15.75" hidden="1" outlineLevel="1">
      <c r="A128" s="125" t="s">
        <v>598</v>
      </c>
      <c r="B128" s="131">
        <v>5.5</v>
      </c>
      <c r="C128" s="5"/>
      <c r="D128" s="2"/>
    </row>
    <row r="129" spans="1:4" ht="15.75" hidden="1" outlineLevel="1">
      <c r="A129" s="125" t="s">
        <v>450</v>
      </c>
      <c r="B129" s="131">
        <v>18.75</v>
      </c>
      <c r="C129" s="5"/>
      <c r="D129" s="2"/>
    </row>
    <row r="130" spans="1:4" ht="15.75" hidden="1" outlineLevel="1">
      <c r="A130" s="126" t="s">
        <v>151</v>
      </c>
      <c r="B130" s="132">
        <v>209</v>
      </c>
      <c r="C130" s="5"/>
      <c r="D130" s="2"/>
    </row>
    <row r="131" spans="1:4" ht="15.75" hidden="1" outlineLevel="1">
      <c r="A131" s="125" t="s">
        <v>516</v>
      </c>
      <c r="B131" s="131">
        <v>7.25</v>
      </c>
      <c r="C131" s="5"/>
      <c r="D131" s="2"/>
    </row>
    <row r="132" spans="1:4" ht="15.75" hidden="1" outlineLevel="1">
      <c r="A132" s="125" t="s">
        <v>572</v>
      </c>
      <c r="B132" s="131">
        <v>3.75</v>
      </c>
      <c r="C132" s="5"/>
      <c r="D132" s="2"/>
    </row>
    <row r="133" spans="1:4" ht="15.75" hidden="1" outlineLevel="1">
      <c r="A133" s="125" t="s">
        <v>384</v>
      </c>
      <c r="B133" s="131">
        <v>95.75</v>
      </c>
      <c r="C133" s="5"/>
      <c r="D133" s="2"/>
    </row>
    <row r="134" spans="1:4" ht="15.75" hidden="1" outlineLevel="1">
      <c r="A134" s="125" t="s">
        <v>149</v>
      </c>
      <c r="B134" s="131">
        <v>40.25</v>
      </c>
      <c r="C134" s="5"/>
      <c r="D134" s="2"/>
    </row>
    <row r="135" spans="1:4" ht="15.75" collapsed="1">
      <c r="A135" s="125" t="s">
        <v>692</v>
      </c>
      <c r="B135" s="131">
        <v>1887</v>
      </c>
      <c r="C135" s="5"/>
      <c r="D135" s="2"/>
    </row>
    <row r="136" spans="1:4" ht="15.75" hidden="1" outlineLevel="1">
      <c r="A136" s="125" t="s">
        <v>507</v>
      </c>
      <c r="B136" s="131">
        <v>11.75</v>
      </c>
      <c r="C136" s="5"/>
      <c r="D136" s="2"/>
    </row>
    <row r="137" spans="1:4" ht="15.75" hidden="1" outlineLevel="1">
      <c r="A137" s="125" t="s">
        <v>446</v>
      </c>
      <c r="B137" s="131">
        <v>4.25</v>
      </c>
      <c r="C137" s="5"/>
      <c r="D137" s="2"/>
    </row>
    <row r="138" spans="1:4" ht="15.75" hidden="1" outlineLevel="1">
      <c r="A138" s="125" t="s">
        <v>390</v>
      </c>
      <c r="B138" s="131">
        <v>5.5</v>
      </c>
      <c r="C138" s="5"/>
      <c r="D138" s="2"/>
    </row>
    <row r="139" spans="1:4" ht="15.75" hidden="1" outlineLevel="1">
      <c r="A139" s="125" t="s">
        <v>502</v>
      </c>
      <c r="B139" s="131">
        <v>14</v>
      </c>
      <c r="C139" s="5"/>
      <c r="D139" s="2"/>
    </row>
    <row r="140" spans="1:4" ht="15.75" hidden="1" outlineLevel="1">
      <c r="A140" s="125" t="s">
        <v>329</v>
      </c>
      <c r="B140" s="131">
        <v>2.75</v>
      </c>
      <c r="C140" s="5"/>
      <c r="D140" s="2"/>
    </row>
    <row r="141" spans="1:4" ht="15.75" hidden="1" outlineLevel="1">
      <c r="A141" s="126" t="s">
        <v>622</v>
      </c>
      <c r="B141" s="132">
        <v>2</v>
      </c>
      <c r="C141" s="5"/>
      <c r="D141" s="2"/>
    </row>
    <row r="142" spans="1:4" ht="15.75" hidden="1" outlineLevel="1">
      <c r="A142" s="125" t="s">
        <v>323</v>
      </c>
      <c r="B142" s="131">
        <v>58</v>
      </c>
      <c r="C142" s="5"/>
      <c r="D142" s="2"/>
    </row>
    <row r="143" spans="1:4" ht="15.75" hidden="1" outlineLevel="1">
      <c r="A143" s="125" t="s">
        <v>131</v>
      </c>
      <c r="B143" s="131">
        <v>69.75</v>
      </c>
      <c r="C143" s="5"/>
      <c r="D143" s="2"/>
    </row>
    <row r="144" spans="1:4" ht="15.75" hidden="1" outlineLevel="1">
      <c r="A144" s="125" t="s">
        <v>324</v>
      </c>
      <c r="B144" s="131">
        <v>8.25</v>
      </c>
      <c r="C144" s="5"/>
      <c r="D144" s="2"/>
    </row>
    <row r="145" spans="1:4" ht="15.75" hidden="1" outlineLevel="1">
      <c r="A145" s="125" t="s">
        <v>391</v>
      </c>
      <c r="B145" s="131">
        <v>16.25</v>
      </c>
      <c r="C145" s="5"/>
      <c r="D145" s="2"/>
    </row>
    <row r="146" spans="1:4" ht="15.75" hidden="1" outlineLevel="1">
      <c r="A146" s="125" t="s">
        <v>539</v>
      </c>
      <c r="B146" s="131">
        <v>18.5</v>
      </c>
      <c r="C146" s="5"/>
      <c r="D146" s="2"/>
    </row>
    <row r="147" spans="1:4" ht="15.75" hidden="1" outlineLevel="1">
      <c r="A147" s="125" t="s">
        <v>137</v>
      </c>
      <c r="B147" s="131">
        <v>82.25</v>
      </c>
      <c r="C147" s="5"/>
      <c r="D147" s="2"/>
    </row>
    <row r="148" spans="1:4" ht="15.75" hidden="1" outlineLevel="1">
      <c r="A148" s="125" t="s">
        <v>122</v>
      </c>
      <c r="B148" s="131">
        <v>163.5</v>
      </c>
      <c r="C148" s="5"/>
      <c r="D148" s="2"/>
    </row>
    <row r="149" spans="1:4" ht="15.75" hidden="1" outlineLevel="1">
      <c r="A149" s="125" t="s">
        <v>668</v>
      </c>
      <c r="B149" s="131">
        <v>8.5</v>
      </c>
      <c r="C149" s="5"/>
      <c r="D149" s="2"/>
    </row>
    <row r="150" spans="1:4" ht="15.75" hidden="1" outlineLevel="1">
      <c r="A150" s="125" t="s">
        <v>134</v>
      </c>
      <c r="B150" s="131">
        <v>23</v>
      </c>
      <c r="C150" s="5"/>
      <c r="D150" s="2"/>
    </row>
    <row r="151" spans="1:4" ht="15.75" hidden="1" outlineLevel="1">
      <c r="A151" s="125" t="s">
        <v>568</v>
      </c>
      <c r="B151" s="131">
        <v>12.25</v>
      </c>
      <c r="C151" s="5"/>
      <c r="D151" s="2"/>
    </row>
    <row r="152" spans="1:4" ht="15.75" hidden="1" outlineLevel="1">
      <c r="A152" s="126" t="s">
        <v>618</v>
      </c>
      <c r="B152" s="132">
        <v>16</v>
      </c>
      <c r="C152" s="5"/>
      <c r="D152" s="2"/>
    </row>
    <row r="153" spans="1:4" ht="15.75" hidden="1" outlineLevel="1">
      <c r="A153" s="125" t="s">
        <v>666</v>
      </c>
      <c r="B153" s="131">
        <v>2.75</v>
      </c>
      <c r="C153" s="5"/>
      <c r="D153" s="2"/>
    </row>
    <row r="154" spans="1:4" ht="15.75" hidden="1" outlineLevel="1">
      <c r="A154" s="125" t="s">
        <v>129</v>
      </c>
      <c r="B154" s="131">
        <v>17.75</v>
      </c>
      <c r="C154" s="5"/>
      <c r="D154" s="2"/>
    </row>
    <row r="155" spans="1:4" ht="15.75" hidden="1" outlineLevel="1">
      <c r="A155" s="125" t="s">
        <v>326</v>
      </c>
      <c r="B155" s="131">
        <v>20.5</v>
      </c>
      <c r="C155" s="5"/>
      <c r="D155" s="2"/>
    </row>
    <row r="156" spans="1:4" ht="15.75" hidden="1" outlineLevel="1">
      <c r="A156" s="125" t="s">
        <v>126</v>
      </c>
      <c r="B156" s="131">
        <v>79</v>
      </c>
      <c r="C156" s="5"/>
      <c r="D156" s="2"/>
    </row>
    <row r="157" spans="1:4" ht="15.75" hidden="1" outlineLevel="1">
      <c r="A157" s="125" t="s">
        <v>123</v>
      </c>
      <c r="B157" s="131">
        <v>60.75</v>
      </c>
      <c r="C157" s="5"/>
      <c r="D157" s="2"/>
    </row>
    <row r="158" spans="1:4" ht="15.75" hidden="1" outlineLevel="1">
      <c r="A158" s="125" t="s">
        <v>124</v>
      </c>
      <c r="B158" s="131">
        <v>100.25</v>
      </c>
      <c r="C158" s="5"/>
      <c r="D158" s="2"/>
    </row>
    <row r="159" spans="1:4" ht="15.75" hidden="1" outlineLevel="1">
      <c r="A159" s="125" t="s">
        <v>325</v>
      </c>
      <c r="B159" s="131">
        <v>16</v>
      </c>
      <c r="C159" s="5"/>
      <c r="D159" s="2"/>
    </row>
    <row r="160" spans="1:4" ht="15.75" hidden="1" outlineLevel="1">
      <c r="A160" s="125" t="s">
        <v>565</v>
      </c>
      <c r="B160" s="131">
        <v>22.25</v>
      </c>
      <c r="C160" s="5"/>
      <c r="D160" s="2"/>
    </row>
    <row r="161" spans="1:4" ht="15.75" hidden="1" outlineLevel="1">
      <c r="A161" s="125" t="s">
        <v>389</v>
      </c>
      <c r="B161" s="131">
        <v>29.5</v>
      </c>
      <c r="C161" s="5"/>
      <c r="D161" s="2"/>
    </row>
    <row r="162" spans="1:4" ht="15.75" hidden="1" outlineLevel="1">
      <c r="A162" s="125" t="s">
        <v>528</v>
      </c>
      <c r="B162" s="131">
        <v>4</v>
      </c>
      <c r="C162" s="5"/>
      <c r="D162" s="2"/>
    </row>
    <row r="163" spans="1:4" ht="15.75" hidden="1" outlineLevel="1">
      <c r="A163" s="126" t="s">
        <v>139</v>
      </c>
      <c r="B163" s="132">
        <v>17.75</v>
      </c>
      <c r="C163" s="5"/>
      <c r="D163" s="2"/>
    </row>
    <row r="164" spans="1:4" ht="15.75" hidden="1" outlineLevel="1">
      <c r="A164" s="125" t="s">
        <v>445</v>
      </c>
      <c r="B164" s="131">
        <v>59.75</v>
      </c>
      <c r="C164" s="5"/>
      <c r="D164" s="2"/>
    </row>
    <row r="165" spans="1:4" ht="15.75" hidden="1" outlineLevel="1">
      <c r="A165" s="125" t="s">
        <v>164</v>
      </c>
      <c r="B165" s="131">
        <v>14.25</v>
      </c>
      <c r="C165" s="5"/>
      <c r="D165" s="2"/>
    </row>
    <row r="166" spans="1:4" ht="15.75" hidden="1" outlineLevel="1">
      <c r="A166" s="125" t="s">
        <v>138</v>
      </c>
      <c r="B166" s="131">
        <v>112.75</v>
      </c>
      <c r="C166" s="5"/>
      <c r="D166" s="2"/>
    </row>
    <row r="167" spans="1:4" ht="15.75" hidden="1" outlineLevel="1">
      <c r="A167" s="125" t="s">
        <v>385</v>
      </c>
      <c r="B167" s="131">
        <v>22.5</v>
      </c>
      <c r="C167" s="5"/>
      <c r="D167" s="2"/>
    </row>
    <row r="168" spans="1:4" ht="15.75" hidden="1" outlineLevel="1">
      <c r="A168" s="125" t="s">
        <v>328</v>
      </c>
      <c r="B168" s="131">
        <v>6</v>
      </c>
      <c r="C168" s="5"/>
      <c r="D168" s="2"/>
    </row>
    <row r="169" spans="1:4" ht="15.75" hidden="1" outlineLevel="1">
      <c r="A169" s="125" t="s">
        <v>522</v>
      </c>
      <c r="B169" s="131">
        <v>3.5</v>
      </c>
      <c r="C169" s="5"/>
      <c r="D169" s="2"/>
    </row>
    <row r="170" spans="1:4" ht="15.75" hidden="1" outlineLevel="1">
      <c r="A170" s="125" t="s">
        <v>662</v>
      </c>
      <c r="B170" s="131">
        <v>2</v>
      </c>
      <c r="C170" s="5"/>
      <c r="D170" s="2"/>
    </row>
    <row r="171" spans="1:4" ht="15.75" hidden="1" outlineLevel="1">
      <c r="A171" s="125" t="s">
        <v>393</v>
      </c>
      <c r="B171" s="131">
        <v>58</v>
      </c>
      <c r="C171" s="5"/>
      <c r="D171" s="2"/>
    </row>
    <row r="172" spans="1:4" ht="15.75" hidden="1" outlineLevel="1">
      <c r="A172" s="125" t="s">
        <v>644</v>
      </c>
      <c r="B172" s="131">
        <v>12.5</v>
      </c>
      <c r="C172" s="5"/>
      <c r="D172" s="2"/>
    </row>
    <row r="173" spans="1:4" ht="15.75" hidden="1" outlineLevel="1">
      <c r="A173" s="125" t="s">
        <v>643</v>
      </c>
      <c r="B173" s="131">
        <v>4.75</v>
      </c>
      <c r="C173" s="5"/>
      <c r="D173" s="2"/>
    </row>
    <row r="174" spans="1:4" ht="15.75" hidden="1" outlineLevel="1">
      <c r="A174" s="126" t="s">
        <v>127</v>
      </c>
      <c r="B174" s="132">
        <v>491.25</v>
      </c>
      <c r="C174" s="5"/>
      <c r="D174" s="2"/>
    </row>
    <row r="175" spans="1:4" ht="15.75" hidden="1" outlineLevel="1">
      <c r="A175" s="125" t="s">
        <v>566</v>
      </c>
      <c r="B175" s="131">
        <v>22</v>
      </c>
      <c r="C175" s="5"/>
      <c r="D175" s="2"/>
    </row>
    <row r="176" spans="1:4" ht="15.75" hidden="1" outlineLevel="1">
      <c r="A176" s="125" t="s">
        <v>327</v>
      </c>
      <c r="B176" s="131">
        <v>53.25</v>
      </c>
      <c r="C176" s="5"/>
      <c r="D176" s="2"/>
    </row>
    <row r="177" spans="1:4" ht="15.75" hidden="1" outlineLevel="1">
      <c r="A177" s="125" t="s">
        <v>130</v>
      </c>
      <c r="B177" s="131">
        <v>4.25</v>
      </c>
      <c r="C177" s="5"/>
      <c r="D177" s="2"/>
    </row>
    <row r="178" spans="1:4" ht="15.75" hidden="1" outlineLevel="1">
      <c r="A178" s="125" t="s">
        <v>567</v>
      </c>
      <c r="B178" s="131">
        <v>5</v>
      </c>
      <c r="C178" s="5"/>
      <c r="D178" s="2"/>
    </row>
    <row r="179" spans="1:4" ht="15.75" hidden="1" outlineLevel="1">
      <c r="A179" s="125" t="s">
        <v>597</v>
      </c>
      <c r="B179" s="131">
        <v>8</v>
      </c>
      <c r="C179" s="5"/>
      <c r="D179" s="2"/>
    </row>
    <row r="180" spans="1:4" ht="15.75" hidden="1" outlineLevel="1">
      <c r="A180" s="125" t="s">
        <v>444</v>
      </c>
      <c r="B180" s="131">
        <v>5</v>
      </c>
      <c r="C180" s="5"/>
      <c r="D180" s="2"/>
    </row>
    <row r="181" spans="1:4" ht="15.75" hidden="1" outlineLevel="1">
      <c r="A181" s="125" t="s">
        <v>133</v>
      </c>
      <c r="B181" s="131">
        <v>2</v>
      </c>
      <c r="C181" s="5"/>
      <c r="D181" s="2"/>
    </row>
    <row r="182" spans="1:4" ht="15.75" hidden="1" outlineLevel="1">
      <c r="A182" s="125" t="s">
        <v>135</v>
      </c>
      <c r="B182" s="131">
        <v>14</v>
      </c>
      <c r="C182" s="5"/>
      <c r="D182" s="2"/>
    </row>
    <row r="183" spans="1:4" ht="15.75" hidden="1" outlineLevel="1">
      <c r="A183" s="125" t="s">
        <v>128</v>
      </c>
      <c r="B183" s="131">
        <v>97</v>
      </c>
      <c r="C183" s="5"/>
      <c r="D183" s="2"/>
    </row>
    <row r="184" spans="1:4" ht="15.75" hidden="1" outlineLevel="1">
      <c r="A184" s="125" t="s">
        <v>591</v>
      </c>
      <c r="B184" s="131">
        <v>2.25</v>
      </c>
      <c r="C184" s="5"/>
      <c r="D184" s="2"/>
    </row>
    <row r="185" spans="1:4" ht="15.75" collapsed="1">
      <c r="A185" s="126" t="s">
        <v>693</v>
      </c>
      <c r="B185" s="132">
        <v>2576.5</v>
      </c>
      <c r="C185" s="5"/>
      <c r="D185" s="2"/>
    </row>
    <row r="186" spans="1:4" ht="15.75" hidden="1" outlineLevel="1">
      <c r="A186" s="125" t="s">
        <v>67</v>
      </c>
      <c r="B186" s="131">
        <v>66</v>
      </c>
      <c r="C186" s="5"/>
      <c r="D186" s="2"/>
    </row>
    <row r="187" spans="1:4" ht="15.75" hidden="1" outlineLevel="1">
      <c r="A187" s="125" t="s">
        <v>65</v>
      </c>
      <c r="B187" s="131">
        <v>39.5</v>
      </c>
      <c r="C187" s="5"/>
      <c r="D187" s="2"/>
    </row>
    <row r="188" spans="1:4" ht="15.75" hidden="1" outlineLevel="1">
      <c r="A188" s="125" t="s">
        <v>74</v>
      </c>
      <c r="B188" s="131">
        <v>6.75</v>
      </c>
      <c r="C188" s="5"/>
      <c r="D188" s="2"/>
    </row>
    <row r="189" spans="1:4" ht="15.75" hidden="1" outlineLevel="1">
      <c r="A189" s="125" t="s">
        <v>299</v>
      </c>
      <c r="B189" s="131">
        <v>34.25</v>
      </c>
      <c r="C189" s="5"/>
      <c r="D189" s="2"/>
    </row>
    <row r="190" spans="1:4" ht="15.75" hidden="1" outlineLevel="1">
      <c r="A190" s="125" t="s">
        <v>102</v>
      </c>
      <c r="B190" s="131">
        <v>3</v>
      </c>
      <c r="C190" s="5"/>
      <c r="D190" s="2"/>
    </row>
    <row r="191" spans="1:4" ht="15.75" hidden="1" outlineLevel="1">
      <c r="A191" s="125" t="s">
        <v>449</v>
      </c>
      <c r="B191" s="131">
        <v>6.75</v>
      </c>
      <c r="C191" s="5"/>
      <c r="D191" s="2"/>
    </row>
    <row r="192" spans="1:4" ht="15.75" hidden="1" outlineLevel="1">
      <c r="A192" s="125" t="s">
        <v>436</v>
      </c>
      <c r="B192" s="131">
        <v>10</v>
      </c>
      <c r="C192" s="5"/>
      <c r="D192" s="2"/>
    </row>
    <row r="193" spans="1:4" ht="15.75" hidden="1" outlineLevel="1">
      <c r="A193" s="125" t="s">
        <v>633</v>
      </c>
      <c r="B193" s="131">
        <v>7</v>
      </c>
      <c r="C193" s="5"/>
      <c r="D193" s="2"/>
    </row>
    <row r="194" spans="1:4" ht="15.75" hidden="1" outlineLevel="1">
      <c r="A194" s="125" t="s">
        <v>386</v>
      </c>
      <c r="B194" s="131">
        <v>38.5</v>
      </c>
      <c r="C194" s="5"/>
      <c r="D194" s="2"/>
    </row>
    <row r="195" spans="1:4" ht="15.75" hidden="1" outlineLevel="1">
      <c r="A195" s="125" t="s">
        <v>500</v>
      </c>
      <c r="B195" s="131">
        <v>2050</v>
      </c>
      <c r="C195" s="5"/>
      <c r="D195" s="2"/>
    </row>
    <row r="196" spans="1:4" ht="15.75" hidden="1" outlineLevel="1">
      <c r="A196" s="126" t="s">
        <v>61</v>
      </c>
      <c r="B196" s="132">
        <v>13.25</v>
      </c>
      <c r="C196" s="5"/>
      <c r="D196" s="2"/>
    </row>
    <row r="197" spans="1:4" ht="15.75" hidden="1" outlineLevel="1">
      <c r="A197" s="125" t="s">
        <v>538</v>
      </c>
      <c r="B197" s="131">
        <v>88</v>
      </c>
      <c r="C197" s="5"/>
      <c r="D197" s="2"/>
    </row>
    <row r="198" spans="1:4" ht="15.75" hidden="1" outlineLevel="1">
      <c r="A198" s="125" t="s">
        <v>99</v>
      </c>
      <c r="B198" s="131">
        <v>26.25</v>
      </c>
      <c r="C198" s="5"/>
      <c r="D198" s="2"/>
    </row>
    <row r="199" spans="1:4" ht="15.75" hidden="1" outlineLevel="1">
      <c r="A199" s="125" t="s">
        <v>424</v>
      </c>
      <c r="B199" s="131">
        <v>13.75</v>
      </c>
      <c r="C199" s="5"/>
      <c r="D199" s="2"/>
    </row>
    <row r="200" spans="1:4" ht="15.75" hidden="1" outlineLevel="1">
      <c r="A200" s="125" t="s">
        <v>620</v>
      </c>
      <c r="B200" s="131">
        <v>8</v>
      </c>
      <c r="C200" s="5"/>
      <c r="D200" s="2"/>
    </row>
    <row r="201" spans="1:4" ht="15.75" hidden="1" outlineLevel="1">
      <c r="A201" s="125" t="s">
        <v>498</v>
      </c>
      <c r="B201" s="131">
        <v>14.75</v>
      </c>
      <c r="C201" s="5"/>
      <c r="D201" s="2"/>
    </row>
    <row r="202" spans="1:4" ht="15.75" hidden="1" outlineLevel="1">
      <c r="A202" s="125" t="s">
        <v>537</v>
      </c>
      <c r="B202" s="131">
        <v>4.5</v>
      </c>
      <c r="C202" s="5"/>
      <c r="D202" s="2"/>
    </row>
    <row r="203" spans="1:4" ht="15.75" hidden="1" outlineLevel="1">
      <c r="A203" s="125" t="s">
        <v>100</v>
      </c>
      <c r="B203" s="131">
        <v>457</v>
      </c>
      <c r="C203" s="5"/>
      <c r="D203" s="2"/>
    </row>
    <row r="204" spans="1:4" ht="15.75" hidden="1" outlineLevel="1">
      <c r="A204" s="125" t="s">
        <v>78</v>
      </c>
      <c r="B204" s="131">
        <v>73.5</v>
      </c>
      <c r="C204" s="5"/>
      <c r="D204" s="2"/>
    </row>
    <row r="205" spans="1:4" ht="15.75" hidden="1" outlineLevel="1">
      <c r="A205" s="125" t="s">
        <v>108</v>
      </c>
      <c r="B205" s="131">
        <v>122.25</v>
      </c>
      <c r="C205" s="5"/>
      <c r="D205" s="2"/>
    </row>
    <row r="206" spans="1:4" ht="15.75" hidden="1" outlineLevel="1">
      <c r="A206" s="125" t="s">
        <v>553</v>
      </c>
      <c r="B206" s="131">
        <v>67.75</v>
      </c>
      <c r="C206" s="5"/>
      <c r="D206" s="2"/>
    </row>
    <row r="207" spans="1:4" ht="15.75" hidden="1" outlineLevel="1">
      <c r="A207" s="126" t="s">
        <v>301</v>
      </c>
      <c r="B207" s="132">
        <v>2</v>
      </c>
      <c r="C207" s="5"/>
      <c r="D207" s="2"/>
    </row>
    <row r="208" spans="1:4" ht="15.75" hidden="1" outlineLevel="1">
      <c r="A208" s="125" t="s">
        <v>535</v>
      </c>
      <c r="B208" s="131">
        <v>14.25</v>
      </c>
      <c r="C208" s="5"/>
      <c r="D208" s="2"/>
    </row>
    <row r="209" spans="1:4" ht="15.75" hidden="1" outlineLevel="1">
      <c r="A209" s="125" t="s">
        <v>142</v>
      </c>
      <c r="B209" s="131">
        <v>7.25</v>
      </c>
      <c r="C209" s="5"/>
      <c r="D209" s="2"/>
    </row>
    <row r="210" spans="1:4" ht="15.75" hidden="1" outlineLevel="1">
      <c r="A210" s="125" t="s">
        <v>435</v>
      </c>
      <c r="B210" s="131">
        <v>15.75</v>
      </c>
      <c r="C210" s="5"/>
      <c r="D210" s="2"/>
    </row>
    <row r="211" spans="1:4" ht="15.75" hidden="1" outlineLevel="1">
      <c r="A211" s="125" t="s">
        <v>642</v>
      </c>
      <c r="B211" s="131">
        <v>2</v>
      </c>
      <c r="C211" s="5"/>
      <c r="D211" s="2"/>
    </row>
    <row r="212" spans="1:4" ht="15.75" hidden="1" outlineLevel="1">
      <c r="A212" s="125" t="s">
        <v>76</v>
      </c>
      <c r="B212" s="131">
        <v>266</v>
      </c>
      <c r="C212" s="5"/>
      <c r="D212" s="2"/>
    </row>
    <row r="213" spans="1:4" ht="15.75" hidden="1" outlineLevel="1">
      <c r="A213" s="125" t="s">
        <v>101</v>
      </c>
      <c r="B213" s="131">
        <v>74.75</v>
      </c>
      <c r="C213" s="5"/>
      <c r="D213" s="2"/>
    </row>
    <row r="214" spans="1:4" ht="15.75" hidden="1" outlineLevel="1">
      <c r="A214" s="125" t="s">
        <v>297</v>
      </c>
      <c r="B214" s="131">
        <v>8.25</v>
      </c>
      <c r="C214" s="5"/>
      <c r="D214" s="2"/>
    </row>
    <row r="215" spans="1:4" ht="15.75" hidden="1" outlineLevel="1">
      <c r="A215" s="125" t="s">
        <v>69</v>
      </c>
      <c r="B215" s="131">
        <v>153.75</v>
      </c>
      <c r="C215" s="5"/>
      <c r="D215" s="2"/>
    </row>
    <row r="216" spans="1:4" ht="15.75" hidden="1" outlineLevel="1">
      <c r="A216" s="125" t="s">
        <v>493</v>
      </c>
      <c r="B216" s="131">
        <v>40</v>
      </c>
      <c r="C216" s="5"/>
      <c r="D216" s="2"/>
    </row>
    <row r="217" spans="1:4" ht="15.75" hidden="1" outlineLevel="1">
      <c r="A217" s="125" t="s">
        <v>292</v>
      </c>
      <c r="B217" s="131">
        <v>7.25</v>
      </c>
      <c r="C217" s="5"/>
      <c r="D217" s="2"/>
    </row>
    <row r="218" spans="1:4" ht="15.75" hidden="1" outlineLevel="1">
      <c r="A218" s="126" t="s">
        <v>84</v>
      </c>
      <c r="B218" s="132">
        <v>61.5</v>
      </c>
      <c r="C218" s="5"/>
      <c r="D218" s="2"/>
    </row>
    <row r="219" spans="1:4" ht="15.75" hidden="1" outlineLevel="1">
      <c r="A219" s="125" t="s">
        <v>422</v>
      </c>
      <c r="B219" s="131">
        <v>2.5</v>
      </c>
      <c r="C219" s="5"/>
      <c r="D219" s="2"/>
    </row>
    <row r="220" spans="1:4" ht="15.75" hidden="1" outlineLevel="1">
      <c r="A220" s="125" t="s">
        <v>638</v>
      </c>
      <c r="B220" s="131">
        <v>61.25</v>
      </c>
      <c r="C220" s="5"/>
      <c r="D220" s="2"/>
    </row>
    <row r="221" spans="1:4" ht="15.75" hidden="1" outlineLevel="1">
      <c r="A221" s="125" t="s">
        <v>482</v>
      </c>
      <c r="B221" s="131">
        <v>108</v>
      </c>
      <c r="C221" s="5"/>
      <c r="D221" s="2"/>
    </row>
    <row r="222" spans="1:4" ht="15.75" hidden="1" outlineLevel="1">
      <c r="A222" s="125" t="s">
        <v>97</v>
      </c>
      <c r="B222" s="131">
        <v>16</v>
      </c>
      <c r="C222" s="5"/>
      <c r="D222" s="2"/>
    </row>
    <row r="223" spans="1:4" ht="15.75" hidden="1" outlineLevel="1">
      <c r="A223" s="125" t="s">
        <v>395</v>
      </c>
      <c r="B223" s="131">
        <v>92</v>
      </c>
      <c r="C223" s="5"/>
      <c r="D223" s="2"/>
    </row>
    <row r="224" spans="1:4" ht="15.75" hidden="1" outlineLevel="1">
      <c r="A224" s="125" t="s">
        <v>490</v>
      </c>
      <c r="B224" s="131">
        <v>12.25</v>
      </c>
      <c r="C224" s="5"/>
      <c r="D224" s="2"/>
    </row>
    <row r="225" spans="1:4" ht="15.75" hidden="1" outlineLevel="1">
      <c r="A225" s="125" t="s">
        <v>488</v>
      </c>
      <c r="B225" s="131">
        <v>3.25</v>
      </c>
      <c r="C225" s="5"/>
      <c r="D225" s="2"/>
    </row>
    <row r="226" spans="1:4" ht="15.75" hidden="1" outlineLevel="1">
      <c r="A226" s="125" t="s">
        <v>164</v>
      </c>
      <c r="B226" s="131">
        <v>38.25</v>
      </c>
      <c r="C226" s="5"/>
      <c r="D226" s="2"/>
    </row>
    <row r="227" spans="1:4" ht="15.75" hidden="1" outlineLevel="1">
      <c r="A227" s="125" t="s">
        <v>641</v>
      </c>
      <c r="B227" s="131">
        <v>5.25</v>
      </c>
      <c r="C227" s="5"/>
      <c r="D227" s="2"/>
    </row>
    <row r="228" spans="1:4" ht="15.75" hidden="1" outlineLevel="1">
      <c r="A228" s="125" t="s">
        <v>594</v>
      </c>
      <c r="B228" s="131">
        <v>12</v>
      </c>
      <c r="C228" s="5"/>
      <c r="D228" s="2"/>
    </row>
    <row r="229" spans="1:4" ht="15.75" hidden="1" outlineLevel="1">
      <c r="A229" s="126" t="s">
        <v>550</v>
      </c>
      <c r="B229" s="132">
        <v>9.5</v>
      </c>
      <c r="C229" s="5"/>
      <c r="D229" s="2"/>
    </row>
    <row r="230" spans="1:4" ht="15.75" hidden="1" outlineLevel="1">
      <c r="A230" s="125" t="s">
        <v>307</v>
      </c>
      <c r="B230" s="131">
        <v>357.5</v>
      </c>
      <c r="C230" s="5"/>
      <c r="D230" s="2"/>
    </row>
    <row r="231" spans="1:4" ht="15.75" hidden="1" outlineLevel="1">
      <c r="A231" s="125" t="s">
        <v>434</v>
      </c>
      <c r="B231" s="131">
        <v>9</v>
      </c>
      <c r="C231" s="5"/>
      <c r="D231" s="2"/>
    </row>
    <row r="232" spans="1:4" ht="15.75" hidden="1" outlineLevel="1">
      <c r="A232" s="125" t="s">
        <v>660</v>
      </c>
      <c r="B232" s="131">
        <v>5</v>
      </c>
      <c r="C232" s="5"/>
      <c r="D232" s="2"/>
    </row>
    <row r="233" spans="1:4" ht="15.75" hidden="1" outlineLevel="1">
      <c r="A233" s="125" t="s">
        <v>71</v>
      </c>
      <c r="B233" s="131">
        <v>49.5</v>
      </c>
      <c r="C233" s="5"/>
      <c r="D233" s="2"/>
    </row>
    <row r="234" spans="1:4" ht="15.75" hidden="1" outlineLevel="1">
      <c r="A234" s="125" t="s">
        <v>96</v>
      </c>
      <c r="B234" s="131">
        <v>7.25</v>
      </c>
      <c r="C234" s="5"/>
      <c r="D234" s="2"/>
    </row>
    <row r="235" spans="1:4" ht="15.75" hidden="1" outlineLevel="1">
      <c r="A235" s="125" t="s">
        <v>519</v>
      </c>
      <c r="B235" s="131">
        <v>3.25</v>
      </c>
      <c r="C235" s="5"/>
      <c r="D235" s="2"/>
    </row>
    <row r="236" spans="1:4" ht="15.75" hidden="1" outlineLevel="1">
      <c r="A236" s="125" t="s">
        <v>151</v>
      </c>
      <c r="B236" s="131">
        <v>8</v>
      </c>
      <c r="C236" s="5"/>
      <c r="D236" s="2"/>
    </row>
    <row r="237" spans="1:4" ht="15.75" hidden="1" outlineLevel="1">
      <c r="A237" s="125" t="s">
        <v>625</v>
      </c>
      <c r="B237" s="131">
        <v>2.75</v>
      </c>
      <c r="C237" s="5"/>
      <c r="D237" s="2"/>
    </row>
    <row r="238" spans="1:4" ht="15.75" collapsed="1">
      <c r="A238" s="125" t="s">
        <v>701</v>
      </c>
      <c r="B238" s="131">
        <v>2202.5</v>
      </c>
      <c r="C238" s="5"/>
      <c r="D238" s="2"/>
    </row>
    <row r="239" spans="1:4" ht="15.75" hidden="1" outlineLevel="1">
      <c r="A239" s="125" t="s">
        <v>383</v>
      </c>
      <c r="B239" s="131">
        <v>72</v>
      </c>
      <c r="C239" s="5"/>
      <c r="D239" s="2"/>
    </row>
    <row r="240" spans="1:4" ht="15.75" hidden="1" outlineLevel="1">
      <c r="A240" s="126" t="s">
        <v>220</v>
      </c>
      <c r="B240" s="132">
        <v>5.5</v>
      </c>
      <c r="C240" s="5"/>
      <c r="D240" s="2"/>
    </row>
    <row r="241" spans="1:4" ht="15.75" hidden="1" outlineLevel="1">
      <c r="A241" s="125" t="s">
        <v>244</v>
      </c>
      <c r="B241" s="131">
        <v>14</v>
      </c>
      <c r="C241" s="5"/>
      <c r="D241" s="2"/>
    </row>
    <row r="242" spans="1:4" ht="15.75" hidden="1" outlineLevel="1">
      <c r="A242" s="125" t="s">
        <v>153</v>
      </c>
      <c r="B242" s="131">
        <v>2.75</v>
      </c>
      <c r="C242" s="5"/>
      <c r="D242" s="2"/>
    </row>
    <row r="243" spans="1:4" ht="15.75" hidden="1" outlineLevel="1">
      <c r="A243" s="125" t="s">
        <v>90</v>
      </c>
      <c r="B243" s="131">
        <v>344.75</v>
      </c>
      <c r="C243" s="5"/>
      <c r="D243" s="2"/>
    </row>
    <row r="244" spans="1:4" ht="15.75" hidden="1" outlineLevel="1">
      <c r="A244" s="125" t="s">
        <v>564</v>
      </c>
      <c r="B244" s="131">
        <v>10.75</v>
      </c>
      <c r="C244" s="5"/>
      <c r="D244" s="2"/>
    </row>
    <row r="245" spans="1:4" ht="15.75" hidden="1" outlineLevel="1">
      <c r="A245" s="125" t="s">
        <v>558</v>
      </c>
      <c r="B245" s="131">
        <v>43</v>
      </c>
      <c r="C245" s="5"/>
      <c r="D245" s="2"/>
    </row>
    <row r="246" spans="1:4" ht="15.75" hidden="1" outlineLevel="1">
      <c r="A246" s="125" t="s">
        <v>93</v>
      </c>
      <c r="B246" s="131">
        <v>39.25</v>
      </c>
      <c r="C246" s="5"/>
      <c r="D246" s="2"/>
    </row>
    <row r="247" spans="1:4" ht="15.75" hidden="1" outlineLevel="1">
      <c r="A247" s="125" t="s">
        <v>87</v>
      </c>
      <c r="B247" s="131">
        <v>84</v>
      </c>
      <c r="C247" s="5"/>
      <c r="D247" s="2"/>
    </row>
    <row r="248" spans="1:4" ht="15.75" hidden="1" outlineLevel="1">
      <c r="A248" s="125" t="s">
        <v>265</v>
      </c>
      <c r="B248" s="131">
        <v>5.25</v>
      </c>
      <c r="C248" s="5"/>
      <c r="D248" s="2"/>
    </row>
    <row r="249" spans="1:4" ht="15.75" hidden="1" outlineLevel="1">
      <c r="A249" s="125" t="s">
        <v>312</v>
      </c>
      <c r="B249" s="131">
        <v>126.75</v>
      </c>
      <c r="C249" s="5"/>
      <c r="D249" s="2"/>
    </row>
    <row r="250" spans="1:4" ht="15.75" hidden="1" outlineLevel="1">
      <c r="A250" s="125" t="s">
        <v>310</v>
      </c>
      <c r="B250" s="131">
        <v>16</v>
      </c>
      <c r="C250" s="5"/>
      <c r="D250" s="2"/>
    </row>
    <row r="251" spans="1:4" ht="15.75" hidden="1" outlineLevel="1">
      <c r="A251" s="126" t="s">
        <v>431</v>
      </c>
      <c r="B251" s="132">
        <v>82.75</v>
      </c>
      <c r="C251" s="5"/>
      <c r="D251" s="2"/>
    </row>
    <row r="252" spans="1:4" ht="15.75" hidden="1" outlineLevel="1">
      <c r="A252" s="125" t="s">
        <v>313</v>
      </c>
      <c r="B252" s="131">
        <v>10.75</v>
      </c>
      <c r="C252" s="5"/>
      <c r="D252" s="2"/>
    </row>
    <row r="253" spans="1:4" ht="15.75" hidden="1" outlineLevel="1">
      <c r="A253" s="125" t="s">
        <v>382</v>
      </c>
      <c r="B253" s="131">
        <v>166.5</v>
      </c>
      <c r="C253" s="5"/>
      <c r="D253" s="2"/>
    </row>
    <row r="254" spans="1:4" ht="15.75" hidden="1" outlineLevel="1">
      <c r="A254" s="125" t="s">
        <v>308</v>
      </c>
      <c r="B254" s="131">
        <v>22.75</v>
      </c>
      <c r="C254" s="5"/>
      <c r="D254" s="2"/>
    </row>
    <row r="255" spans="1:4" ht="15.75" hidden="1" outlineLevel="1">
      <c r="A255" s="125" t="s">
        <v>92</v>
      </c>
      <c r="B255" s="131">
        <v>360.5</v>
      </c>
      <c r="C255" s="5"/>
      <c r="D255" s="2"/>
    </row>
    <row r="256" spans="1:4" ht="15.75" hidden="1" outlineLevel="1">
      <c r="A256" s="125" t="s">
        <v>557</v>
      </c>
      <c r="B256" s="131">
        <v>101.5</v>
      </c>
      <c r="C256" s="5"/>
      <c r="D256" s="2"/>
    </row>
    <row r="257" spans="1:4" ht="15.75" hidden="1" outlineLevel="1">
      <c r="A257" s="125" t="s">
        <v>556</v>
      </c>
      <c r="B257" s="131">
        <v>5.75</v>
      </c>
      <c r="C257" s="5"/>
      <c r="D257" s="2"/>
    </row>
    <row r="258" spans="1:4" ht="15.75" hidden="1" outlineLevel="1">
      <c r="A258" s="125" t="s">
        <v>526</v>
      </c>
      <c r="B258" s="131">
        <v>4.5</v>
      </c>
      <c r="C258" s="5"/>
      <c r="D258" s="2"/>
    </row>
    <row r="259" spans="1:4" ht="15.75" hidden="1" outlineLevel="1">
      <c r="A259" s="125" t="s">
        <v>399</v>
      </c>
      <c r="B259" s="131">
        <v>170.25</v>
      </c>
      <c r="C259" s="5"/>
      <c r="D259" s="2"/>
    </row>
    <row r="260" spans="1:4" ht="15.75" hidden="1" outlineLevel="1">
      <c r="A260" s="125" t="s">
        <v>574</v>
      </c>
      <c r="B260" s="131">
        <v>4.25</v>
      </c>
      <c r="C260" s="5"/>
      <c r="D260" s="2"/>
    </row>
    <row r="261" spans="1:4" ht="15.75" hidden="1" outlineLevel="1">
      <c r="A261" s="125" t="s">
        <v>432</v>
      </c>
      <c r="B261" s="131">
        <v>24.75</v>
      </c>
      <c r="C261" s="5"/>
      <c r="D261" s="2"/>
    </row>
    <row r="262" spans="1:4" ht="15.75" hidden="1" outlineLevel="1">
      <c r="A262" s="126" t="s">
        <v>612</v>
      </c>
      <c r="B262" s="132">
        <v>28</v>
      </c>
      <c r="C262" s="5"/>
      <c r="D262" s="2"/>
    </row>
    <row r="263" spans="1:4" ht="15.75" hidden="1" outlineLevel="1">
      <c r="A263" s="125" t="s">
        <v>88</v>
      </c>
      <c r="B263" s="131">
        <v>115.25</v>
      </c>
      <c r="C263" s="5"/>
      <c r="D263" s="2"/>
    </row>
    <row r="264" spans="1:4" ht="15.75" hidden="1" outlineLevel="1">
      <c r="A264" s="125" t="s">
        <v>599</v>
      </c>
      <c r="B264" s="131">
        <v>40</v>
      </c>
      <c r="C264" s="5"/>
      <c r="D264" s="2"/>
    </row>
    <row r="265" spans="1:4" ht="15.75" hidden="1" outlineLevel="1">
      <c r="A265" s="125" t="s">
        <v>89</v>
      </c>
      <c r="B265" s="131">
        <v>65.75</v>
      </c>
      <c r="C265" s="5"/>
      <c r="D265" s="2"/>
    </row>
    <row r="266" spans="1:4" ht="15.75" hidden="1" outlineLevel="1">
      <c r="A266" s="125" t="s">
        <v>486</v>
      </c>
      <c r="B266" s="131">
        <v>118</v>
      </c>
      <c r="C266" s="5"/>
      <c r="D266" s="2"/>
    </row>
    <row r="267" spans="1:4" ht="15.75" hidden="1" outlineLevel="1">
      <c r="A267" s="125" t="s">
        <v>640</v>
      </c>
      <c r="B267" s="131">
        <v>3.5</v>
      </c>
      <c r="C267" s="5"/>
      <c r="D267" s="2"/>
    </row>
    <row r="268" spans="1:4" ht="15.75" hidden="1" outlineLevel="1">
      <c r="A268" s="125" t="s">
        <v>259</v>
      </c>
      <c r="B268" s="131">
        <v>51.75</v>
      </c>
      <c r="C268" s="5"/>
      <c r="D268" s="2"/>
    </row>
    <row r="269" spans="1:4" ht="15.75" hidden="1" outlineLevel="1">
      <c r="A269" s="125" t="s">
        <v>94</v>
      </c>
      <c r="B269" s="131">
        <v>62</v>
      </c>
      <c r="C269" s="5"/>
      <c r="D269" s="2"/>
    </row>
    <row r="270" spans="1:4" ht="15.75" collapsed="1">
      <c r="A270" s="126" t="s">
        <v>695</v>
      </c>
      <c r="B270" s="132">
        <v>88</v>
      </c>
      <c r="C270" s="5"/>
      <c r="D270" s="2"/>
    </row>
    <row r="271" spans="1:4" ht="15.75" hidden="1" outlineLevel="1">
      <c r="A271" s="125" t="s">
        <v>560</v>
      </c>
      <c r="B271" s="131">
        <v>18.75</v>
      </c>
      <c r="C271" s="5"/>
      <c r="D271" s="2"/>
    </row>
    <row r="272" spans="1:4" ht="15.75" hidden="1" outlineLevel="1">
      <c r="A272" s="125" t="s">
        <v>437</v>
      </c>
      <c r="B272" s="131">
        <v>69.25</v>
      </c>
      <c r="C272" s="5"/>
      <c r="D272" s="2"/>
    </row>
    <row r="273" spans="1:4" ht="15.75" collapsed="1">
      <c r="A273" s="125" t="s">
        <v>696</v>
      </c>
      <c r="B273" s="131">
        <v>513.5</v>
      </c>
      <c r="C273" s="5"/>
      <c r="D273" s="2"/>
    </row>
    <row r="274" spans="1:4" ht="15.75" hidden="1" outlineLevel="1">
      <c r="A274" s="125" t="s">
        <v>503</v>
      </c>
      <c r="B274" s="131">
        <v>4.5</v>
      </c>
      <c r="C274" s="5"/>
      <c r="D274" s="2"/>
    </row>
    <row r="275" spans="1:4" ht="15.75" hidden="1" outlineLevel="1">
      <c r="A275" s="125" t="s">
        <v>628</v>
      </c>
      <c r="B275" s="131">
        <v>82.75</v>
      </c>
      <c r="C275" s="5"/>
      <c r="D275" s="2"/>
    </row>
    <row r="276" spans="1:4" ht="15.75" hidden="1" outlineLevel="1">
      <c r="A276" s="125" t="s">
        <v>331</v>
      </c>
      <c r="B276" s="131">
        <v>3.5</v>
      </c>
      <c r="C276" s="5"/>
      <c r="D276" s="2"/>
    </row>
    <row r="277" spans="1:4" ht="15.75" hidden="1" outlineLevel="1">
      <c r="A277" s="125" t="s">
        <v>499</v>
      </c>
      <c r="B277" s="131">
        <v>21.25</v>
      </c>
      <c r="C277" s="5"/>
      <c r="D277" s="2"/>
    </row>
    <row r="278" spans="1:4" ht="15.75" hidden="1" outlineLevel="1">
      <c r="A278" s="125" t="s">
        <v>368</v>
      </c>
      <c r="B278" s="131">
        <v>102.5</v>
      </c>
      <c r="C278" s="5"/>
      <c r="D278" s="2"/>
    </row>
    <row r="279" spans="1:4" ht="15.75" hidden="1" outlineLevel="1">
      <c r="A279" s="125" t="s">
        <v>142</v>
      </c>
      <c r="B279" s="131">
        <v>15.5</v>
      </c>
      <c r="C279" s="5"/>
      <c r="D279" s="2"/>
    </row>
    <row r="280" spans="1:4" ht="15.75" hidden="1" outlineLevel="1">
      <c r="A280" s="125" t="s">
        <v>396</v>
      </c>
      <c r="B280" s="131">
        <v>3</v>
      </c>
      <c r="C280" s="5"/>
      <c r="D280" s="2"/>
    </row>
    <row r="281" spans="1:4" ht="15.75" hidden="1" outlineLevel="1">
      <c r="A281" s="125" t="s">
        <v>495</v>
      </c>
      <c r="B281" s="131">
        <v>64</v>
      </c>
      <c r="C281" s="5"/>
      <c r="D281" s="2"/>
    </row>
    <row r="282" spans="1:4" ht="15.75" hidden="1" outlineLevel="1">
      <c r="A282" s="125" t="s">
        <v>330</v>
      </c>
      <c r="B282" s="131">
        <v>117.5</v>
      </c>
      <c r="C282" s="5"/>
      <c r="D282" s="2"/>
    </row>
    <row r="283" spans="1:4" ht="15.75" hidden="1" outlineLevel="1">
      <c r="A283" s="125" t="s">
        <v>141</v>
      </c>
      <c r="B283" s="131">
        <v>32</v>
      </c>
      <c r="C283" s="5"/>
      <c r="D283" s="2"/>
    </row>
    <row r="284" spans="1:4" ht="15.75" hidden="1" outlineLevel="1">
      <c r="A284" s="126" t="s">
        <v>527</v>
      </c>
      <c r="B284" s="132">
        <v>2</v>
      </c>
      <c r="C284" s="5"/>
      <c r="D284" s="2"/>
    </row>
    <row r="285" spans="1:4" ht="15.75" hidden="1" outlineLevel="1">
      <c r="A285" s="125" t="s">
        <v>663</v>
      </c>
      <c r="B285" s="131">
        <v>14</v>
      </c>
      <c r="C285" s="5"/>
      <c r="D285" s="2"/>
    </row>
    <row r="286" spans="1:4" ht="15.75" hidden="1" outlineLevel="1">
      <c r="A286" s="125" t="s">
        <v>658</v>
      </c>
      <c r="B286" s="131">
        <v>51</v>
      </c>
      <c r="C286" s="5"/>
      <c r="D286" s="2"/>
    </row>
    <row r="287" spans="1:4" ht="15.75" collapsed="1">
      <c r="A287" s="126" t="s">
        <v>702</v>
      </c>
      <c r="B287" s="132">
        <v>2301</v>
      </c>
      <c r="C287" s="5"/>
      <c r="D287" s="2"/>
    </row>
    <row r="288" spans="1:4" ht="15.75" hidden="1" outlineLevel="1">
      <c r="A288" s="125" t="s">
        <v>107</v>
      </c>
      <c r="B288" s="131">
        <v>2</v>
      </c>
      <c r="C288" s="5"/>
      <c r="D288" s="2"/>
    </row>
    <row r="289" spans="1:4" ht="15.75" hidden="1" outlineLevel="1">
      <c r="A289" s="125" t="s">
        <v>648</v>
      </c>
      <c r="B289" s="131">
        <v>3.25</v>
      </c>
      <c r="C289" s="5"/>
      <c r="D289" s="2"/>
    </row>
    <row r="290" spans="1:4" ht="15.75" hidden="1" outlineLevel="1">
      <c r="A290" s="125" t="s">
        <v>456</v>
      </c>
      <c r="B290" s="131">
        <v>42</v>
      </c>
      <c r="C290" s="5"/>
      <c r="D290" s="2"/>
    </row>
    <row r="291" spans="1:4" ht="15.75" hidden="1" outlineLevel="1">
      <c r="A291" s="125" t="s">
        <v>105</v>
      </c>
      <c r="B291" s="131">
        <v>130.25</v>
      </c>
      <c r="C291" s="5"/>
      <c r="D291" s="2"/>
    </row>
    <row r="292" spans="1:4" ht="15.75" hidden="1" outlineLevel="1">
      <c r="A292" s="125" t="s">
        <v>460</v>
      </c>
      <c r="B292" s="131">
        <v>6</v>
      </c>
      <c r="C292" s="5"/>
      <c r="D292" s="2"/>
    </row>
    <row r="293" spans="1:4" ht="15.75" hidden="1" outlineLevel="1">
      <c r="A293" s="125" t="s">
        <v>448</v>
      </c>
      <c r="B293" s="131">
        <v>27.25</v>
      </c>
      <c r="C293" s="5"/>
      <c r="D293" s="2"/>
    </row>
    <row r="294" spans="1:4" ht="15.75" hidden="1" outlineLevel="1">
      <c r="A294" s="125" t="s">
        <v>336</v>
      </c>
      <c r="B294" s="131">
        <v>13</v>
      </c>
      <c r="C294" s="5"/>
      <c r="D294" s="2"/>
    </row>
    <row r="295" spans="1:4" ht="15.75" hidden="1" outlineLevel="1">
      <c r="A295" s="126" t="s">
        <v>501</v>
      </c>
      <c r="B295" s="132">
        <v>7.75</v>
      </c>
      <c r="C295" s="5"/>
      <c r="D295" s="2"/>
    </row>
    <row r="296" spans="1:4" ht="15.75" hidden="1" outlineLevel="1">
      <c r="A296" s="125" t="s">
        <v>163</v>
      </c>
      <c r="B296" s="131">
        <v>195.75</v>
      </c>
      <c r="C296" s="5"/>
      <c r="D296" s="2"/>
    </row>
    <row r="297" spans="1:4" ht="15.75" hidden="1" outlineLevel="1">
      <c r="A297" s="125" t="s">
        <v>394</v>
      </c>
      <c r="B297" s="131">
        <v>17.25</v>
      </c>
      <c r="C297" s="5"/>
      <c r="D297" s="2"/>
    </row>
    <row r="298" spans="1:4" ht="15.75" hidden="1" outlineLevel="1">
      <c r="A298" s="125" t="s">
        <v>540</v>
      </c>
      <c r="B298" s="131">
        <v>8.5</v>
      </c>
      <c r="C298" s="5"/>
      <c r="D298" s="2"/>
    </row>
    <row r="299" spans="1:4" ht="15.75" hidden="1" outlineLevel="1">
      <c r="A299" s="125" t="s">
        <v>125</v>
      </c>
      <c r="B299" s="131">
        <v>39.25</v>
      </c>
      <c r="C299" s="5"/>
      <c r="D299" s="2"/>
    </row>
    <row r="300" spans="1:4" ht="15.75" hidden="1" outlineLevel="1">
      <c r="A300" s="125" t="s">
        <v>601</v>
      </c>
      <c r="B300" s="131">
        <v>12</v>
      </c>
      <c r="C300" s="5"/>
      <c r="D300" s="2"/>
    </row>
    <row r="301" spans="1:4" ht="15.75" hidden="1" outlineLevel="1">
      <c r="A301" s="125" t="s">
        <v>159</v>
      </c>
      <c r="B301" s="131">
        <v>65.5</v>
      </c>
      <c r="C301" s="5"/>
      <c r="D301" s="2"/>
    </row>
    <row r="302" spans="1:4" ht="15.75" hidden="1" outlineLevel="1">
      <c r="A302" s="125" t="s">
        <v>496</v>
      </c>
      <c r="B302" s="131">
        <v>11</v>
      </c>
      <c r="C302" s="5"/>
      <c r="D302" s="2"/>
    </row>
    <row r="303" spans="1:4" ht="15.75" hidden="1" outlineLevel="1">
      <c r="A303" s="125" t="s">
        <v>154</v>
      </c>
      <c r="B303" s="131">
        <v>23.75</v>
      </c>
      <c r="C303" s="5"/>
      <c r="D303" s="2"/>
    </row>
    <row r="304" spans="1:4" ht="15.75" hidden="1" outlineLevel="1">
      <c r="A304" s="125" t="s">
        <v>402</v>
      </c>
      <c r="B304" s="131">
        <v>26.25</v>
      </c>
      <c r="C304" s="5"/>
      <c r="D304" s="2"/>
    </row>
    <row r="305" spans="1:4" ht="15.75" hidden="1" outlineLevel="1">
      <c r="A305" s="125" t="s">
        <v>160</v>
      </c>
      <c r="B305" s="131">
        <v>181.5</v>
      </c>
      <c r="C305" s="5"/>
      <c r="D305" s="2"/>
    </row>
    <row r="306" spans="1:4" ht="15.75" hidden="1" outlineLevel="1">
      <c r="A306" s="126" t="s">
        <v>617</v>
      </c>
      <c r="B306" s="132">
        <v>4</v>
      </c>
      <c r="C306" s="5"/>
      <c r="D306" s="2"/>
    </row>
    <row r="307" spans="1:4" ht="15.75" hidden="1" outlineLevel="1">
      <c r="A307" s="125" t="s">
        <v>637</v>
      </c>
      <c r="B307" s="131">
        <v>3</v>
      </c>
      <c r="C307" s="5"/>
      <c r="D307" s="2"/>
    </row>
    <row r="308" spans="1:4" ht="15.75" hidden="1" outlineLevel="1">
      <c r="A308" s="125" t="s">
        <v>534</v>
      </c>
      <c r="B308" s="131">
        <v>2.5</v>
      </c>
      <c r="C308" s="5"/>
      <c r="D308" s="2"/>
    </row>
    <row r="309" spans="1:4" ht="15.75" hidden="1" outlineLevel="1">
      <c r="A309" s="125" t="s">
        <v>603</v>
      </c>
      <c r="B309" s="131">
        <v>12</v>
      </c>
      <c r="C309" s="5"/>
      <c r="D309" s="2"/>
    </row>
    <row r="310" spans="1:4" ht="15.75" hidden="1" outlineLevel="1">
      <c r="A310" s="125" t="s">
        <v>155</v>
      </c>
      <c r="B310" s="131">
        <v>4.25</v>
      </c>
      <c r="C310" s="5"/>
      <c r="D310" s="2"/>
    </row>
    <row r="311" spans="1:4" ht="15.75" hidden="1" outlineLevel="1">
      <c r="A311" s="125" t="s">
        <v>559</v>
      </c>
      <c r="B311" s="131">
        <v>4.25</v>
      </c>
      <c r="C311" s="5"/>
      <c r="D311" s="2"/>
    </row>
    <row r="312" spans="1:4" ht="15.75" hidden="1" outlineLevel="1">
      <c r="A312" s="125" t="s">
        <v>600</v>
      </c>
      <c r="B312" s="131">
        <v>3.25</v>
      </c>
      <c r="C312" s="5"/>
      <c r="D312" s="2"/>
    </row>
    <row r="313" spans="1:4" ht="15.75" hidden="1" outlineLevel="1">
      <c r="A313" s="125" t="s">
        <v>161</v>
      </c>
      <c r="B313" s="131">
        <v>64.5</v>
      </c>
      <c r="C313" s="5"/>
      <c r="D313" s="2"/>
    </row>
    <row r="314" spans="1:4" ht="15.75" hidden="1" outlineLevel="1">
      <c r="A314" s="125" t="s">
        <v>636</v>
      </c>
      <c r="B314" s="131">
        <v>2</v>
      </c>
      <c r="C314" s="5"/>
      <c r="D314" s="2"/>
    </row>
    <row r="315" spans="1:4" ht="15.75" hidden="1" outlineLevel="1">
      <c r="A315" s="125" t="s">
        <v>162</v>
      </c>
      <c r="B315" s="131">
        <v>79.25</v>
      </c>
      <c r="C315" s="5"/>
      <c r="D315" s="2"/>
    </row>
    <row r="316" spans="1:4" ht="15.75" hidden="1" outlineLevel="1">
      <c r="A316" s="125" t="s">
        <v>103</v>
      </c>
      <c r="B316" s="131">
        <v>33.75</v>
      </c>
      <c r="C316" s="5"/>
      <c r="D316" s="2"/>
    </row>
    <row r="317" spans="1:4" ht="15.75" hidden="1" outlineLevel="1">
      <c r="A317" s="126" t="s">
        <v>664</v>
      </c>
      <c r="B317" s="132">
        <v>4</v>
      </c>
      <c r="C317" s="5"/>
      <c r="D317" s="2"/>
    </row>
    <row r="318" spans="1:4" ht="15.75" hidden="1" outlineLevel="1">
      <c r="A318" s="125" t="s">
        <v>494</v>
      </c>
      <c r="B318" s="131">
        <v>14.5</v>
      </c>
      <c r="C318" s="5"/>
      <c r="D318" s="2"/>
    </row>
    <row r="319" spans="1:4" ht="15.75" hidden="1" outlineLevel="1">
      <c r="A319" s="125" t="s">
        <v>104</v>
      </c>
      <c r="B319" s="131">
        <v>179.25</v>
      </c>
      <c r="C319" s="5"/>
      <c r="D319" s="2"/>
    </row>
    <row r="320" spans="1:4" ht="15.75" hidden="1" outlineLevel="1">
      <c r="A320" s="125" t="s">
        <v>458</v>
      </c>
      <c r="B320" s="131">
        <v>13.25</v>
      </c>
      <c r="C320" s="5"/>
      <c r="D320" s="2"/>
    </row>
    <row r="321" spans="1:4" ht="15.75" hidden="1" outlineLevel="1">
      <c r="A321" s="125" t="s">
        <v>428</v>
      </c>
      <c r="B321" s="131">
        <v>127.25</v>
      </c>
      <c r="C321" s="5"/>
      <c r="D321" s="2"/>
    </row>
    <row r="322" spans="1:4" ht="15.75" hidden="1" outlineLevel="1">
      <c r="A322" s="125" t="s">
        <v>529</v>
      </c>
      <c r="B322" s="131">
        <v>4.5</v>
      </c>
      <c r="C322" s="5"/>
      <c r="D322" s="2"/>
    </row>
    <row r="323" spans="1:4" ht="15.75" hidden="1" outlineLevel="1">
      <c r="A323" s="125" t="s">
        <v>602</v>
      </c>
      <c r="B323" s="131">
        <v>2</v>
      </c>
      <c r="C323" s="5"/>
      <c r="D323" s="2"/>
    </row>
    <row r="324" spans="1:4" ht="15.75" hidden="1" outlineLevel="1">
      <c r="A324" s="125" t="s">
        <v>455</v>
      </c>
      <c r="B324" s="131">
        <v>4</v>
      </c>
      <c r="C324" s="5"/>
      <c r="D324" s="2"/>
    </row>
    <row r="325" spans="1:4" ht="15.75" hidden="1" outlineLevel="1">
      <c r="A325" s="125" t="s">
        <v>614</v>
      </c>
      <c r="B325" s="131">
        <v>5</v>
      </c>
      <c r="C325" s="5"/>
      <c r="D325" s="2"/>
    </row>
    <row r="326" spans="1:4" ht="15.75" hidden="1" outlineLevel="1">
      <c r="A326" s="125" t="s">
        <v>459</v>
      </c>
      <c r="B326" s="131">
        <v>78.75</v>
      </c>
      <c r="C326" s="5"/>
      <c r="D326" s="2"/>
    </row>
    <row r="327" spans="1:4" ht="15.75" hidden="1" outlineLevel="1">
      <c r="A327" s="125" t="s">
        <v>63</v>
      </c>
      <c r="B327" s="131">
        <v>134.75</v>
      </c>
      <c r="C327" s="5"/>
      <c r="D327" s="2"/>
    </row>
    <row r="328" spans="1:4" ht="15.75" hidden="1" outlineLevel="1">
      <c r="A328" s="126" t="s">
        <v>525</v>
      </c>
      <c r="B328" s="132">
        <v>8.25</v>
      </c>
      <c r="C328" s="5"/>
      <c r="D328" s="2"/>
    </row>
    <row r="329" spans="1:4" ht="15.75" hidden="1" outlineLevel="1">
      <c r="A329" s="125" t="s">
        <v>334</v>
      </c>
      <c r="B329" s="131">
        <v>209.75</v>
      </c>
      <c r="C329" s="5"/>
      <c r="D329" s="2"/>
    </row>
    <row r="330" spans="1:4" ht="15.75" hidden="1" outlineLevel="1">
      <c r="A330" s="125" t="s">
        <v>157</v>
      </c>
      <c r="B330" s="131">
        <v>9.25</v>
      </c>
      <c r="C330" s="5"/>
      <c r="D330" s="2"/>
    </row>
    <row r="331" spans="1:4" ht="15.75" hidden="1" outlineLevel="1">
      <c r="A331" s="125" t="s">
        <v>158</v>
      </c>
      <c r="B331" s="131">
        <v>63.25</v>
      </c>
      <c r="C331" s="5"/>
      <c r="D331" s="2"/>
    </row>
    <row r="332" spans="1:4" ht="15.75" hidden="1" outlineLevel="1">
      <c r="A332" s="125" t="s">
        <v>288</v>
      </c>
      <c r="B332" s="131">
        <v>20</v>
      </c>
      <c r="C332" s="5"/>
      <c r="D332" s="2"/>
    </row>
    <row r="333" spans="1:4" ht="15.75" hidden="1" outlineLevel="1">
      <c r="A333" s="125" t="s">
        <v>521</v>
      </c>
      <c r="B333" s="131">
        <v>2.5</v>
      </c>
      <c r="C333" s="5"/>
      <c r="D333" s="2"/>
    </row>
    <row r="334" spans="1:4" ht="15.75" hidden="1" outlineLevel="1">
      <c r="A334" s="125" t="s">
        <v>79</v>
      </c>
      <c r="B334" s="131">
        <v>36.25</v>
      </c>
      <c r="C334" s="5"/>
      <c r="D334" s="2"/>
    </row>
    <row r="335" spans="1:4" ht="15.75" hidden="1" outlineLevel="1">
      <c r="A335" s="125" t="s">
        <v>661</v>
      </c>
      <c r="B335" s="131">
        <v>6.5</v>
      </c>
      <c r="C335" s="5"/>
      <c r="D335" s="2"/>
    </row>
    <row r="336" spans="1:4" ht="15.75" hidden="1" outlineLevel="1">
      <c r="A336" s="125" t="s">
        <v>457</v>
      </c>
      <c r="B336" s="131">
        <v>14.25</v>
      </c>
      <c r="C336" s="5"/>
      <c r="D336" s="2"/>
    </row>
    <row r="337" spans="1:4" ht="15.75" hidden="1" outlineLevel="1">
      <c r="A337" s="125" t="s">
        <v>156</v>
      </c>
      <c r="B337" s="131">
        <v>34.75</v>
      </c>
      <c r="C337" s="5"/>
      <c r="D337" s="2"/>
    </row>
    <row r="338" spans="1:4" ht="15.75" hidden="1" outlineLevel="1">
      <c r="A338" s="125" t="s">
        <v>401</v>
      </c>
      <c r="B338" s="131">
        <v>28.75</v>
      </c>
      <c r="C338" s="5"/>
      <c r="D338" s="2"/>
    </row>
    <row r="339" spans="1:4" ht="15.75" hidden="1" outlineLevel="1">
      <c r="A339" s="126" t="s">
        <v>659</v>
      </c>
      <c r="B339" s="132">
        <v>2.5</v>
      </c>
      <c r="C339" s="5"/>
      <c r="D339" s="2"/>
    </row>
    <row r="340" spans="1:4" ht="15.75" hidden="1" outlineLevel="1">
      <c r="A340" s="125" t="s">
        <v>140</v>
      </c>
      <c r="B340" s="131">
        <v>50.5</v>
      </c>
      <c r="C340" s="5"/>
      <c r="D340" s="2"/>
    </row>
    <row r="341" spans="1:4" ht="15.75" hidden="1" outlineLevel="1">
      <c r="A341" s="125" t="s">
        <v>106</v>
      </c>
      <c r="B341" s="131">
        <v>105.25</v>
      </c>
      <c r="C341" s="5"/>
      <c r="D341" s="2"/>
    </row>
    <row r="342" spans="1:4" ht="15.75" hidden="1" outlineLevel="1">
      <c r="A342" s="125" t="s">
        <v>335</v>
      </c>
      <c r="B342" s="131">
        <v>7</v>
      </c>
      <c r="C342" s="5"/>
      <c r="D342" s="2"/>
    </row>
    <row r="343" spans="1:4" ht="15.75" hidden="1" outlineLevel="1">
      <c r="A343" s="125" t="s">
        <v>132</v>
      </c>
      <c r="B343" s="131">
        <v>65.5</v>
      </c>
      <c r="C343" s="5"/>
      <c r="D343" s="2"/>
    </row>
    <row r="344" spans="1:4" ht="15.75" hidden="1" outlineLevel="1">
      <c r="A344" s="127" t="s">
        <v>591</v>
      </c>
      <c r="B344" s="133">
        <v>44.5</v>
      </c>
      <c r="C344" s="5"/>
      <c r="D344" s="2"/>
    </row>
    <row r="345" spans="1:4" ht="16.5" collapsed="1" thickBot="1">
      <c r="A345" s="135" t="s">
        <v>698</v>
      </c>
      <c r="B345" s="90">
        <v>16056</v>
      </c>
      <c r="C345" s="5"/>
      <c r="D345" s="2"/>
    </row>
    <row r="346" spans="1:4" ht="13.5" thickTop="1">
      <c r="C346" s="2"/>
      <c r="D346" s="2"/>
    </row>
    <row r="347" spans="1:4">
      <c r="A347" s="128"/>
    </row>
    <row r="348" spans="1:4" ht="15.75">
      <c r="A348" s="134"/>
    </row>
    <row r="349" spans="1:4" ht="15.75">
      <c r="A349" s="134"/>
    </row>
    <row r="350" spans="1:4">
      <c r="A350" s="128"/>
    </row>
  </sheetData>
  <autoFilter ref="A1:B346"/>
  <pageMargins left="0.7" right="0.7" top="0.75" bottom="1" header="0.3" footer="0.05"/>
  <pageSetup orientation="portrait" r:id="rId1"/>
  <headerFooter>
    <oddHeader>&amp;R&amp;A</oddHeader>
    <oddFooter>&amp;L&amp;6&amp;Z&amp;F&amp;R&amp;P of &amp;N  Printed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9"/>
  <sheetViews>
    <sheetView workbookViewId="0">
      <selection activeCell="A235" sqref="A235:B235"/>
    </sheetView>
  </sheetViews>
  <sheetFormatPr defaultColWidth="9.140625" defaultRowHeight="12.75" outlineLevelRow="2"/>
  <cols>
    <col min="1" max="1" width="29.85546875" style="36" bestFit="1" customWidth="1"/>
    <col min="2" max="2" width="26" style="45" bestFit="1" customWidth="1"/>
    <col min="3" max="3" width="36.140625" style="41" bestFit="1" customWidth="1"/>
    <col min="4" max="4" width="14.85546875" style="42" customWidth="1"/>
    <col min="5" max="5" width="38.28515625" style="36" bestFit="1" customWidth="1"/>
    <col min="6" max="16384" width="9.140625" style="36"/>
  </cols>
  <sheetData>
    <row r="1" spans="1:4" ht="31.5">
      <c r="A1" s="25" t="s">
        <v>1082</v>
      </c>
      <c r="B1" s="43" t="s">
        <v>1081</v>
      </c>
      <c r="C1" s="36"/>
      <c r="D1" s="36"/>
    </row>
    <row r="2" spans="1:4" ht="15.75">
      <c r="A2" s="125" t="s">
        <v>688</v>
      </c>
      <c r="B2" s="131">
        <v>561</v>
      </c>
      <c r="C2" s="36"/>
      <c r="D2" s="36"/>
    </row>
    <row r="3" spans="1:4" ht="15.75" hidden="1" outlineLevel="1">
      <c r="A3" s="125">
        <v>150000</v>
      </c>
      <c r="B3" s="131">
        <v>80.5</v>
      </c>
      <c r="C3" s="36"/>
      <c r="D3" s="36"/>
    </row>
    <row r="4" spans="1:4" ht="15.75" hidden="1" outlineLevel="1">
      <c r="A4" s="125">
        <v>151051</v>
      </c>
      <c r="B4" s="131">
        <v>321</v>
      </c>
      <c r="C4" s="36"/>
      <c r="D4" s="36"/>
    </row>
    <row r="5" spans="1:4" ht="15.75" hidden="1" outlineLevel="1">
      <c r="A5" s="125" t="s">
        <v>705</v>
      </c>
      <c r="B5" s="131">
        <v>159.5</v>
      </c>
      <c r="C5" s="36"/>
      <c r="D5" s="36"/>
    </row>
    <row r="6" spans="1:4" ht="15.75" collapsed="1">
      <c r="A6" s="126" t="s">
        <v>689</v>
      </c>
      <c r="B6" s="132">
        <v>2603.25</v>
      </c>
      <c r="C6" s="36"/>
      <c r="D6" s="36"/>
    </row>
    <row r="7" spans="1:4" ht="15.75" hidden="1" outlineLevel="2">
      <c r="A7" s="125">
        <v>701955</v>
      </c>
      <c r="B7" s="131">
        <v>4.25</v>
      </c>
      <c r="C7" s="36"/>
      <c r="D7" s="36"/>
    </row>
    <row r="8" spans="1:4" ht="15.75" hidden="1" outlineLevel="2">
      <c r="A8" s="125">
        <v>704060</v>
      </c>
      <c r="B8" s="131">
        <v>94.5</v>
      </c>
      <c r="C8" s="36"/>
      <c r="D8" s="37"/>
    </row>
    <row r="9" spans="1:4" ht="15.75" hidden="1" outlineLevel="2">
      <c r="A9" s="125">
        <v>709102</v>
      </c>
      <c r="B9" s="131">
        <v>14</v>
      </c>
      <c r="C9" s="38"/>
      <c r="D9" s="36"/>
    </row>
    <row r="10" spans="1:4" ht="15.75" hidden="1" outlineLevel="2">
      <c r="A10" s="125">
        <v>709124</v>
      </c>
      <c r="B10" s="131">
        <v>12</v>
      </c>
      <c r="C10" s="38"/>
      <c r="D10" s="36"/>
    </row>
    <row r="11" spans="1:4" ht="15.75" hidden="1" outlineLevel="2">
      <c r="A11" s="125">
        <v>709128</v>
      </c>
      <c r="B11" s="131">
        <v>12.5</v>
      </c>
      <c r="C11" s="38"/>
      <c r="D11" s="36"/>
    </row>
    <row r="12" spans="1:4" ht="15.75" hidden="1" outlineLevel="2">
      <c r="A12" s="126">
        <v>709130</v>
      </c>
      <c r="B12" s="132">
        <v>2</v>
      </c>
      <c r="C12" s="38"/>
      <c r="D12" s="36"/>
    </row>
    <row r="13" spans="1:4" ht="15.75" hidden="1" outlineLevel="2">
      <c r="A13" s="125">
        <v>709155</v>
      </c>
      <c r="B13" s="131">
        <v>2060.5</v>
      </c>
      <c r="C13" s="38"/>
      <c r="D13" s="36"/>
    </row>
    <row r="14" spans="1:4" ht="15.75" hidden="1" outlineLevel="2">
      <c r="A14" s="125">
        <v>709510</v>
      </c>
      <c r="B14" s="131">
        <v>17.5</v>
      </c>
      <c r="C14" s="38"/>
      <c r="D14" s="36"/>
    </row>
    <row r="15" spans="1:4" ht="15.75" hidden="1" outlineLevel="2">
      <c r="A15" s="125">
        <v>709525</v>
      </c>
      <c r="B15" s="131">
        <v>14.5</v>
      </c>
      <c r="C15" s="38"/>
      <c r="D15" s="36"/>
    </row>
    <row r="16" spans="1:4" ht="15.75" hidden="1" outlineLevel="2">
      <c r="A16" s="125">
        <v>709530</v>
      </c>
      <c r="B16" s="131">
        <v>32.5</v>
      </c>
      <c r="C16" s="38"/>
      <c r="D16" s="36"/>
    </row>
    <row r="17" spans="1:4" ht="15.75" hidden="1" outlineLevel="2">
      <c r="A17" s="125">
        <v>709531</v>
      </c>
      <c r="B17" s="131">
        <v>2</v>
      </c>
      <c r="C17" s="38"/>
      <c r="D17" s="36"/>
    </row>
    <row r="18" spans="1:4" ht="15.75" hidden="1" outlineLevel="2">
      <c r="A18" s="125">
        <v>709535</v>
      </c>
      <c r="B18" s="131">
        <v>4</v>
      </c>
      <c r="C18" s="38"/>
      <c r="D18" s="36"/>
    </row>
    <row r="19" spans="1:4" ht="15.75" hidden="1" outlineLevel="2">
      <c r="A19" s="125">
        <v>709540</v>
      </c>
      <c r="B19" s="131">
        <v>5</v>
      </c>
      <c r="C19" s="38"/>
      <c r="D19" s="36"/>
    </row>
    <row r="20" spans="1:4" ht="15.75" hidden="1" outlineLevel="2">
      <c r="A20" s="125">
        <v>709600</v>
      </c>
      <c r="B20" s="131">
        <v>39</v>
      </c>
      <c r="C20" s="38"/>
      <c r="D20" s="36"/>
    </row>
    <row r="21" spans="1:4" ht="15.75" hidden="1" outlineLevel="2">
      <c r="A21" s="125">
        <v>709609</v>
      </c>
      <c r="B21" s="131">
        <v>5.25</v>
      </c>
      <c r="C21" s="38"/>
      <c r="D21" s="36"/>
    </row>
    <row r="22" spans="1:4" ht="15.75" hidden="1" outlineLevel="2">
      <c r="A22" s="125">
        <v>709616</v>
      </c>
      <c r="B22" s="131">
        <v>45</v>
      </c>
      <c r="C22" s="38"/>
      <c r="D22" s="37"/>
    </row>
    <row r="23" spans="1:4" ht="15.75" hidden="1" outlineLevel="2">
      <c r="A23" s="125">
        <v>901000</v>
      </c>
      <c r="B23" s="131">
        <v>2</v>
      </c>
      <c r="C23" s="38"/>
      <c r="D23" s="36"/>
    </row>
    <row r="24" spans="1:4" ht="15.75" hidden="1" outlineLevel="2">
      <c r="A24" s="125">
        <v>901500</v>
      </c>
      <c r="B24" s="131">
        <v>5</v>
      </c>
      <c r="C24" s="38"/>
      <c r="D24" s="36"/>
    </row>
    <row r="25" spans="1:4" ht="15.75" hidden="1" outlineLevel="2">
      <c r="A25" s="125">
        <v>902000</v>
      </c>
      <c r="B25" s="131">
        <v>102.75</v>
      </c>
      <c r="C25" s="38"/>
      <c r="D25" s="36"/>
    </row>
    <row r="26" spans="1:4" ht="15.75" hidden="1" outlineLevel="2">
      <c r="A26" s="125">
        <v>902201</v>
      </c>
      <c r="B26" s="131">
        <v>2</v>
      </c>
      <c r="C26" s="38"/>
      <c r="D26" s="36"/>
    </row>
    <row r="27" spans="1:4" ht="15.75" hidden="1" outlineLevel="2">
      <c r="A27" s="125">
        <v>902210</v>
      </c>
      <c r="B27" s="131">
        <v>43.5</v>
      </c>
      <c r="C27" s="38"/>
      <c r="D27" s="36"/>
    </row>
    <row r="28" spans="1:4" ht="15.75" hidden="1" outlineLevel="2">
      <c r="A28" s="125">
        <v>902211</v>
      </c>
      <c r="B28" s="131">
        <v>8</v>
      </c>
      <c r="C28" s="38"/>
      <c r="D28" s="37"/>
    </row>
    <row r="29" spans="1:4" ht="15.75" hidden="1" outlineLevel="2">
      <c r="A29" s="125">
        <v>904000</v>
      </c>
      <c r="B29" s="131">
        <v>4.25</v>
      </c>
      <c r="C29" s="38"/>
      <c r="D29" s="36"/>
    </row>
    <row r="30" spans="1:4" ht="15.75" hidden="1" outlineLevel="2">
      <c r="A30" s="125">
        <v>904100</v>
      </c>
      <c r="B30" s="131">
        <v>4.75</v>
      </c>
      <c r="C30" s="38"/>
      <c r="D30" s="37"/>
    </row>
    <row r="31" spans="1:4" ht="15.75" hidden="1" outlineLevel="2">
      <c r="A31" s="125">
        <v>904500</v>
      </c>
      <c r="B31" s="131">
        <v>66.5</v>
      </c>
      <c r="C31" s="38"/>
      <c r="D31" s="36"/>
    </row>
    <row r="32" spans="1:4" ht="15.75" collapsed="1">
      <c r="A32" s="125" t="s">
        <v>690</v>
      </c>
      <c r="B32" s="131">
        <v>1401.75</v>
      </c>
      <c r="C32" s="36"/>
      <c r="D32" s="36"/>
    </row>
    <row r="33" spans="1:4" ht="15.75" hidden="1" outlineLevel="1">
      <c r="A33" s="125">
        <v>305701</v>
      </c>
      <c r="B33" s="131">
        <v>8</v>
      </c>
      <c r="C33" s="36"/>
      <c r="D33" s="36"/>
    </row>
    <row r="34" spans="1:4" ht="15.75" hidden="1" outlineLevel="1">
      <c r="A34" s="125" t="s">
        <v>56</v>
      </c>
      <c r="B34" s="131">
        <v>187</v>
      </c>
      <c r="C34" s="36"/>
      <c r="D34" s="36"/>
    </row>
    <row r="35" spans="1:4" ht="15.75" hidden="1" outlineLevel="1">
      <c r="A35" s="125" t="s">
        <v>54</v>
      </c>
      <c r="B35" s="131">
        <v>10</v>
      </c>
      <c r="C35" s="36"/>
      <c r="D35" s="36"/>
    </row>
    <row r="36" spans="1:4" ht="15.75" hidden="1" outlineLevel="1">
      <c r="A36" s="125" t="s">
        <v>53</v>
      </c>
      <c r="B36" s="131">
        <v>16</v>
      </c>
      <c r="C36" s="36"/>
      <c r="D36" s="36"/>
    </row>
    <row r="37" spans="1:4" ht="15.75" hidden="1" outlineLevel="1">
      <c r="A37" s="125" t="s">
        <v>52</v>
      </c>
      <c r="B37" s="131">
        <v>116</v>
      </c>
      <c r="C37" s="36"/>
      <c r="D37" s="36"/>
    </row>
    <row r="38" spans="1:4" ht="15.75" hidden="1" outlineLevel="1">
      <c r="A38" s="125" t="s">
        <v>51</v>
      </c>
      <c r="B38" s="131">
        <v>52.25</v>
      </c>
      <c r="C38" s="36"/>
      <c r="D38" s="36"/>
    </row>
    <row r="39" spans="1:4" ht="15.75" hidden="1" outlineLevel="1">
      <c r="A39" s="125" t="s">
        <v>50</v>
      </c>
      <c r="B39" s="131">
        <v>416.25</v>
      </c>
      <c r="C39" s="36"/>
      <c r="D39" s="36"/>
    </row>
    <row r="40" spans="1:4" ht="15.75" hidden="1" outlineLevel="1">
      <c r="A40" s="125" t="s">
        <v>49</v>
      </c>
      <c r="B40" s="131">
        <v>102</v>
      </c>
      <c r="C40" s="36"/>
      <c r="D40" s="36"/>
    </row>
    <row r="41" spans="1:4" ht="15.75" hidden="1" outlineLevel="1">
      <c r="A41" s="125" t="s">
        <v>706</v>
      </c>
      <c r="B41" s="131">
        <v>19.75</v>
      </c>
      <c r="C41" s="36"/>
      <c r="D41" s="36"/>
    </row>
    <row r="42" spans="1:4" ht="15.75" hidden="1" outlineLevel="1">
      <c r="A42" s="125" t="s">
        <v>518</v>
      </c>
      <c r="B42" s="131">
        <v>13.75</v>
      </c>
      <c r="C42" s="36"/>
      <c r="D42" s="36"/>
    </row>
    <row r="43" spans="1:4" ht="15.75" hidden="1" outlineLevel="1">
      <c r="A43" s="125" t="s">
        <v>222</v>
      </c>
      <c r="B43" s="131">
        <v>3</v>
      </c>
      <c r="C43" s="36"/>
      <c r="D43" s="36"/>
    </row>
    <row r="44" spans="1:4" ht="15.75" hidden="1" outlineLevel="1">
      <c r="A44" s="125" t="s">
        <v>39</v>
      </c>
      <c r="B44" s="131">
        <v>8</v>
      </c>
      <c r="C44" s="36"/>
      <c r="D44" s="36"/>
    </row>
    <row r="45" spans="1:4" ht="15.75" hidden="1" outlineLevel="1">
      <c r="A45" s="125" t="s">
        <v>38</v>
      </c>
      <c r="B45" s="131">
        <v>6.5</v>
      </c>
      <c r="C45" s="36"/>
      <c r="D45" s="36"/>
    </row>
    <row r="46" spans="1:4" ht="15.75" hidden="1" outlineLevel="1">
      <c r="A46" s="125" t="s">
        <v>36</v>
      </c>
      <c r="B46" s="131">
        <v>171</v>
      </c>
      <c r="C46" s="36"/>
      <c r="D46" s="36"/>
    </row>
    <row r="47" spans="1:4" ht="15.75" hidden="1" outlineLevel="1">
      <c r="A47" s="125" t="s">
        <v>380</v>
      </c>
      <c r="B47" s="131">
        <v>25.25</v>
      </c>
      <c r="C47" s="36"/>
      <c r="D47" s="36"/>
    </row>
    <row r="48" spans="1:4" ht="15.75" hidden="1" outlineLevel="1">
      <c r="A48" s="125" t="s">
        <v>593</v>
      </c>
      <c r="B48" s="131">
        <v>46.75</v>
      </c>
      <c r="C48" s="36"/>
      <c r="D48" s="36"/>
    </row>
    <row r="49" spans="1:4" ht="15.75" hidden="1" outlineLevel="1">
      <c r="A49" s="125" t="s">
        <v>31</v>
      </c>
      <c r="B49" s="131">
        <v>173.75</v>
      </c>
      <c r="C49" s="36"/>
      <c r="D49" s="36"/>
    </row>
    <row r="50" spans="1:4" ht="15.75" hidden="1" outlineLevel="1">
      <c r="A50" s="125" t="s">
        <v>27</v>
      </c>
      <c r="B50" s="131">
        <v>4.5</v>
      </c>
      <c r="C50" s="36"/>
      <c r="D50" s="36"/>
    </row>
    <row r="51" spans="1:4" ht="15.75" hidden="1" outlineLevel="1">
      <c r="A51" s="125" t="s">
        <v>26</v>
      </c>
      <c r="B51" s="131">
        <v>22</v>
      </c>
      <c r="C51" s="36"/>
      <c r="D51" s="36"/>
    </row>
    <row r="52" spans="1:4" ht="15.75" collapsed="1">
      <c r="A52" s="126" t="s">
        <v>691</v>
      </c>
      <c r="B52" s="132">
        <v>1921.75</v>
      </c>
      <c r="C52" s="36"/>
      <c r="D52" s="36"/>
    </row>
    <row r="53" spans="1:4" ht="15.75" hidden="1" outlineLevel="1">
      <c r="A53" s="125">
        <v>500000</v>
      </c>
      <c r="B53" s="131">
        <v>105.25</v>
      </c>
      <c r="C53" s="39"/>
      <c r="D53" s="36"/>
    </row>
    <row r="54" spans="1:4" ht="15.75" hidden="1" outlineLevel="1">
      <c r="A54" s="125">
        <v>500001</v>
      </c>
      <c r="B54" s="131">
        <v>432.25</v>
      </c>
      <c r="C54" s="39"/>
      <c r="D54" s="36"/>
    </row>
    <row r="55" spans="1:4" ht="15.75" hidden="1" outlineLevel="1">
      <c r="A55" s="125">
        <v>500200</v>
      </c>
      <c r="B55" s="131">
        <v>99.5</v>
      </c>
      <c r="C55" s="39"/>
      <c r="D55" s="36"/>
    </row>
    <row r="56" spans="1:4" ht="15.75" hidden="1" outlineLevel="1">
      <c r="A56" s="125">
        <v>500300</v>
      </c>
      <c r="B56" s="131">
        <v>308.75</v>
      </c>
      <c r="C56" s="39"/>
      <c r="D56" s="36"/>
    </row>
    <row r="57" spans="1:4" ht="15.75" hidden="1" outlineLevel="1">
      <c r="A57" s="125">
        <v>501000</v>
      </c>
      <c r="B57" s="131">
        <v>3.75</v>
      </c>
      <c r="C57" s="39"/>
      <c r="D57" s="36"/>
    </row>
    <row r="58" spans="1:4" ht="15.75" hidden="1" outlineLevel="1">
      <c r="A58" s="125">
        <v>501400</v>
      </c>
      <c r="B58" s="131">
        <v>20</v>
      </c>
      <c r="C58" s="39"/>
      <c r="D58" s="36"/>
    </row>
    <row r="59" spans="1:4" ht="15.75" hidden="1" outlineLevel="1">
      <c r="A59" s="125">
        <v>501500</v>
      </c>
      <c r="B59" s="131">
        <v>132.75</v>
      </c>
      <c r="C59" s="39"/>
      <c r="D59" s="36"/>
    </row>
    <row r="60" spans="1:4" ht="15.75" hidden="1" outlineLevel="1">
      <c r="A60" s="125">
        <v>502202</v>
      </c>
      <c r="B60" s="131">
        <v>61.5</v>
      </c>
      <c r="C60" s="39"/>
      <c r="D60" s="36"/>
    </row>
    <row r="61" spans="1:4" ht="15.75" hidden="1" outlineLevel="1">
      <c r="A61" s="125">
        <v>503800</v>
      </c>
      <c r="B61" s="131">
        <v>102</v>
      </c>
      <c r="C61" s="39"/>
      <c r="D61" s="36"/>
    </row>
    <row r="62" spans="1:4" ht="15.75" hidden="1" outlineLevel="1">
      <c r="A62" s="125">
        <v>504101</v>
      </c>
      <c r="B62" s="131">
        <v>80.25</v>
      </c>
      <c r="C62" s="39"/>
      <c r="D62" s="36"/>
    </row>
    <row r="63" spans="1:4" ht="15.75" hidden="1" outlineLevel="1">
      <c r="A63" s="125">
        <v>505601</v>
      </c>
      <c r="B63" s="131">
        <v>2</v>
      </c>
      <c r="C63" s="39"/>
      <c r="D63" s="36"/>
    </row>
    <row r="64" spans="1:4" ht="15.75" hidden="1" outlineLevel="1">
      <c r="A64" s="125">
        <v>507410</v>
      </c>
      <c r="B64" s="131">
        <v>72</v>
      </c>
      <c r="C64" s="39"/>
      <c r="D64" s="36"/>
    </row>
    <row r="65" spans="1:4" ht="15.75" hidden="1" outlineLevel="1">
      <c r="A65" s="125">
        <v>508000</v>
      </c>
      <c r="B65" s="131">
        <v>287.75</v>
      </c>
      <c r="C65" s="39"/>
      <c r="D65" s="36"/>
    </row>
    <row r="66" spans="1:4" ht="15.75" hidden="1" outlineLevel="1">
      <c r="A66" s="125">
        <v>508201</v>
      </c>
      <c r="B66" s="131">
        <v>63</v>
      </c>
      <c r="C66" s="39"/>
      <c r="D66" s="36"/>
    </row>
    <row r="67" spans="1:4" ht="15.75" hidden="1" outlineLevel="1">
      <c r="A67" s="125">
        <v>508300</v>
      </c>
      <c r="B67" s="131">
        <v>34.75</v>
      </c>
      <c r="C67" s="39"/>
      <c r="D67" s="36"/>
    </row>
    <row r="68" spans="1:4" ht="15.75" hidden="1" outlineLevel="1">
      <c r="A68" s="125">
        <v>509020</v>
      </c>
      <c r="B68" s="131">
        <v>74.5</v>
      </c>
      <c r="C68" s="39"/>
      <c r="D68" s="36"/>
    </row>
    <row r="69" spans="1:4" ht="15.75" hidden="1" outlineLevel="1">
      <c r="A69" s="125">
        <v>509050</v>
      </c>
      <c r="B69" s="131">
        <v>26.75</v>
      </c>
      <c r="C69" s="39"/>
      <c r="D69" s="36"/>
    </row>
    <row r="70" spans="1:4" ht="15.75" hidden="1" outlineLevel="1">
      <c r="A70" s="125">
        <v>509600</v>
      </c>
      <c r="B70" s="131">
        <v>6.75</v>
      </c>
      <c r="C70" s="39"/>
      <c r="D70" s="36"/>
    </row>
    <row r="71" spans="1:4" ht="15.75" hidden="1" outlineLevel="1">
      <c r="A71" s="125">
        <v>709155</v>
      </c>
      <c r="B71" s="131">
        <v>2.75</v>
      </c>
      <c r="C71" s="39"/>
      <c r="D71" s="36"/>
    </row>
    <row r="72" spans="1:4" ht="15.75" hidden="1" outlineLevel="1">
      <c r="A72" s="125" t="s">
        <v>303</v>
      </c>
      <c r="B72" s="131">
        <v>5.5</v>
      </c>
      <c r="C72" s="39"/>
      <c r="D72" s="36"/>
    </row>
    <row r="73" spans="1:4" ht="15.75" collapsed="1">
      <c r="A73" s="125" t="s">
        <v>692</v>
      </c>
      <c r="B73" s="131">
        <v>1887</v>
      </c>
      <c r="C73" s="36"/>
      <c r="D73" s="36"/>
    </row>
    <row r="74" spans="1:4" ht="15.75" hidden="1" outlineLevel="1">
      <c r="A74" s="125">
        <v>700704</v>
      </c>
      <c r="B74" s="131">
        <v>5.25</v>
      </c>
      <c r="C74" s="36"/>
      <c r="D74" s="36"/>
    </row>
    <row r="75" spans="1:4" ht="15.75" hidden="1" outlineLevel="1">
      <c r="A75" s="126">
        <v>702000</v>
      </c>
      <c r="B75" s="132">
        <v>12.25</v>
      </c>
      <c r="C75" s="36"/>
      <c r="D75" s="36"/>
    </row>
    <row r="76" spans="1:4" ht="15.75" hidden="1" outlineLevel="1">
      <c r="A76" s="125">
        <v>704005</v>
      </c>
      <c r="B76" s="131">
        <v>2</v>
      </c>
      <c r="C76" s="36"/>
      <c r="D76" s="36"/>
    </row>
    <row r="77" spans="1:4" ht="15.75" hidden="1" outlineLevel="1">
      <c r="A77" s="125">
        <v>704050</v>
      </c>
      <c r="B77" s="131">
        <v>259.25</v>
      </c>
      <c r="C77" s="36"/>
      <c r="D77" s="36"/>
    </row>
    <row r="78" spans="1:4" ht="15.75" hidden="1" outlineLevel="1">
      <c r="A78" s="125">
        <v>704100</v>
      </c>
      <c r="B78" s="131">
        <v>2.75</v>
      </c>
      <c r="C78" s="36"/>
      <c r="D78" s="36"/>
    </row>
    <row r="79" spans="1:4" ht="15.75" hidden="1" outlineLevel="1">
      <c r="A79" s="125">
        <v>704300</v>
      </c>
      <c r="B79" s="131">
        <v>8</v>
      </c>
      <c r="C79" s="36"/>
      <c r="D79" s="36"/>
    </row>
    <row r="80" spans="1:4" ht="15.75" hidden="1" outlineLevel="1">
      <c r="A80" s="125">
        <v>704301</v>
      </c>
      <c r="B80" s="131">
        <v>8.25</v>
      </c>
      <c r="C80" s="36"/>
      <c r="D80" s="36"/>
    </row>
    <row r="81" spans="1:4" ht="15.75" hidden="1" outlineLevel="1">
      <c r="A81" s="125">
        <v>704400</v>
      </c>
      <c r="B81" s="131">
        <v>55.5</v>
      </c>
      <c r="C81" s="36"/>
      <c r="D81" s="36"/>
    </row>
    <row r="82" spans="1:4" ht="15.75" hidden="1" outlineLevel="1">
      <c r="A82" s="125">
        <v>704700</v>
      </c>
      <c r="B82" s="131">
        <v>218</v>
      </c>
      <c r="C82" s="36"/>
      <c r="D82" s="36"/>
    </row>
    <row r="83" spans="1:4" ht="15.75" hidden="1" outlineLevel="1">
      <c r="A83" s="125">
        <v>705100</v>
      </c>
      <c r="B83" s="131">
        <v>8.5</v>
      </c>
      <c r="C83" s="36"/>
      <c r="D83" s="36"/>
    </row>
    <row r="84" spans="1:4" ht="15.75" hidden="1" outlineLevel="1">
      <c r="A84" s="125">
        <v>705200</v>
      </c>
      <c r="B84" s="131">
        <v>12.5</v>
      </c>
      <c r="C84" s="36"/>
      <c r="D84" s="36"/>
    </row>
    <row r="85" spans="1:4" ht="15.75" hidden="1" outlineLevel="1">
      <c r="A85" s="125">
        <v>705210</v>
      </c>
      <c r="B85" s="131">
        <v>4.75</v>
      </c>
      <c r="C85" s="36"/>
      <c r="D85" s="36"/>
    </row>
    <row r="86" spans="1:4" ht="15.75" hidden="1" outlineLevel="1">
      <c r="A86" s="126">
        <v>705401</v>
      </c>
      <c r="B86" s="132">
        <v>16</v>
      </c>
      <c r="C86" s="36"/>
      <c r="D86" s="36"/>
    </row>
    <row r="87" spans="1:4" ht="15.75" hidden="1" outlineLevel="1">
      <c r="A87" s="125">
        <v>705500</v>
      </c>
      <c r="B87" s="131">
        <v>92.25</v>
      </c>
      <c r="C87" s="36"/>
      <c r="D87" s="36"/>
    </row>
    <row r="88" spans="1:4" ht="15.75" hidden="1" outlineLevel="1">
      <c r="A88" s="125">
        <v>706000</v>
      </c>
      <c r="B88" s="131">
        <v>52.25</v>
      </c>
      <c r="C88" s="36"/>
      <c r="D88" s="36"/>
    </row>
    <row r="89" spans="1:4" ht="15.75" hidden="1" outlineLevel="1">
      <c r="A89" s="125">
        <v>706202</v>
      </c>
      <c r="B89" s="131">
        <v>8</v>
      </c>
      <c r="C89" s="36"/>
      <c r="D89" s="36"/>
    </row>
    <row r="90" spans="1:4" ht="15.75" hidden="1" outlineLevel="1">
      <c r="A90" s="125">
        <v>706204</v>
      </c>
      <c r="B90" s="131">
        <v>5</v>
      </c>
      <c r="C90" s="36"/>
      <c r="D90" s="36"/>
    </row>
    <row r="91" spans="1:4" ht="15.75" hidden="1" outlineLevel="1">
      <c r="A91" s="125">
        <v>706402</v>
      </c>
      <c r="B91" s="131">
        <v>5.75</v>
      </c>
      <c r="C91" s="36"/>
      <c r="D91" s="36"/>
    </row>
    <row r="92" spans="1:4" ht="15.75" hidden="1" outlineLevel="1">
      <c r="A92" s="125">
        <v>706405</v>
      </c>
      <c r="B92" s="131">
        <v>33.75</v>
      </c>
      <c r="C92" s="36"/>
      <c r="D92" s="36"/>
    </row>
    <row r="93" spans="1:4" ht="15.75" hidden="1" outlineLevel="1">
      <c r="A93" s="125">
        <v>706407</v>
      </c>
      <c r="B93" s="131">
        <v>119.25</v>
      </c>
      <c r="C93" s="36"/>
      <c r="D93" s="36"/>
    </row>
    <row r="94" spans="1:4" ht="15.75" hidden="1" outlineLevel="1">
      <c r="A94" s="125">
        <v>706408</v>
      </c>
      <c r="B94" s="131">
        <v>494.25</v>
      </c>
      <c r="C94" s="36"/>
      <c r="D94" s="36"/>
    </row>
    <row r="95" spans="1:4" ht="15.75" hidden="1" outlineLevel="1">
      <c r="A95" s="126">
        <v>707000</v>
      </c>
      <c r="B95" s="132">
        <v>2.5</v>
      </c>
      <c r="C95" s="36"/>
      <c r="D95" s="36"/>
    </row>
    <row r="96" spans="1:4" ht="15.75" hidden="1" outlineLevel="1">
      <c r="A96" s="125">
        <v>708200</v>
      </c>
      <c r="B96" s="131">
        <v>4.5</v>
      </c>
      <c r="C96" s="36"/>
      <c r="D96" s="36"/>
    </row>
    <row r="97" spans="1:4" ht="15.75" hidden="1" outlineLevel="1">
      <c r="A97" s="126">
        <v>708300</v>
      </c>
      <c r="B97" s="132">
        <v>33.25</v>
      </c>
      <c r="C97" s="36"/>
      <c r="D97" s="36"/>
    </row>
    <row r="98" spans="1:4" ht="15.75" hidden="1" outlineLevel="1">
      <c r="A98" s="125">
        <v>708450</v>
      </c>
      <c r="B98" s="131">
        <v>386.5</v>
      </c>
      <c r="C98" s="36"/>
      <c r="D98" s="36"/>
    </row>
    <row r="99" spans="1:4" ht="15.75" hidden="1" outlineLevel="1">
      <c r="A99" s="125">
        <v>904000</v>
      </c>
      <c r="B99" s="131">
        <v>2.5</v>
      </c>
      <c r="C99" s="36"/>
      <c r="D99" s="36"/>
    </row>
    <row r="100" spans="1:4" ht="15.75" hidden="1" outlineLevel="1">
      <c r="A100" s="125">
        <v>905120</v>
      </c>
      <c r="B100" s="131">
        <v>14.25</v>
      </c>
      <c r="C100" s="36"/>
      <c r="D100" s="36"/>
    </row>
    <row r="101" spans="1:4" ht="15.75" hidden="1" outlineLevel="1">
      <c r="A101" s="125">
        <v>978000</v>
      </c>
      <c r="B101" s="131">
        <v>20</v>
      </c>
      <c r="C101" s="36"/>
      <c r="D101" s="36"/>
    </row>
    <row r="102" spans="1:4" ht="15.75" collapsed="1">
      <c r="A102" s="126" t="s">
        <v>693</v>
      </c>
      <c r="B102" s="132">
        <v>2576.5</v>
      </c>
      <c r="C102" s="40"/>
      <c r="D102" s="36"/>
    </row>
    <row r="103" spans="1:4" ht="15.75" hidden="1" outlineLevel="1">
      <c r="A103" s="125">
        <v>1199144</v>
      </c>
      <c r="B103" s="131">
        <v>6</v>
      </c>
      <c r="C103" s="36"/>
      <c r="D103" s="36"/>
    </row>
    <row r="104" spans="1:4" ht="15.75" hidden="1" outlineLevel="1">
      <c r="A104" s="125">
        <v>2043900</v>
      </c>
      <c r="B104" s="131">
        <v>6</v>
      </c>
      <c r="C104" s="36"/>
      <c r="D104" s="36"/>
    </row>
    <row r="105" spans="1:4" ht="15.75" hidden="1" outlineLevel="1">
      <c r="A105" s="125">
        <v>2044132</v>
      </c>
      <c r="B105" s="131">
        <v>4.25</v>
      </c>
      <c r="C105" s="36"/>
      <c r="D105" s="36"/>
    </row>
    <row r="106" spans="1:4" ht="15.75" hidden="1" outlineLevel="1">
      <c r="A106" s="125">
        <v>2044750</v>
      </c>
      <c r="B106" s="131">
        <v>3</v>
      </c>
      <c r="C106" s="36"/>
      <c r="D106" s="36"/>
    </row>
    <row r="107" spans="1:4" ht="15.75" hidden="1" outlineLevel="1">
      <c r="A107" s="125">
        <v>500001</v>
      </c>
      <c r="B107" s="131">
        <v>8</v>
      </c>
      <c r="C107" s="36"/>
      <c r="D107" s="36"/>
    </row>
    <row r="108" spans="1:4" ht="15.75" hidden="1" outlineLevel="1">
      <c r="A108" s="126">
        <v>509400</v>
      </c>
      <c r="B108" s="132">
        <v>6.75</v>
      </c>
      <c r="C108" s="36"/>
      <c r="D108" s="36"/>
    </row>
    <row r="109" spans="1:4" ht="15.75" hidden="1" outlineLevel="1">
      <c r="A109" s="125">
        <v>601615</v>
      </c>
      <c r="B109" s="131">
        <v>7.25</v>
      </c>
      <c r="C109" s="36"/>
      <c r="D109" s="36"/>
    </row>
    <row r="110" spans="1:4" ht="15.75" hidden="1" outlineLevel="1">
      <c r="A110" s="125" t="s">
        <v>491</v>
      </c>
      <c r="B110" s="131">
        <v>3</v>
      </c>
      <c r="C110" s="36"/>
      <c r="D110" s="36"/>
    </row>
    <row r="111" spans="1:4" ht="15.75" hidden="1" outlineLevel="1">
      <c r="A111" s="125" t="s">
        <v>707</v>
      </c>
      <c r="B111" s="131">
        <v>179.5</v>
      </c>
      <c r="C111" s="36"/>
      <c r="D111" s="36"/>
    </row>
    <row r="112" spans="1:4" ht="15.75" hidden="1" outlineLevel="1">
      <c r="A112" s="125" t="s">
        <v>86</v>
      </c>
      <c r="B112" s="131">
        <v>8.25</v>
      </c>
      <c r="C112" s="36"/>
      <c r="D112" s="36"/>
    </row>
    <row r="113" spans="1:4" ht="15.75" hidden="1" outlineLevel="1">
      <c r="A113" s="125" t="s">
        <v>85</v>
      </c>
      <c r="B113" s="131">
        <v>40</v>
      </c>
      <c r="C113" s="36"/>
      <c r="D113" s="36"/>
    </row>
    <row r="114" spans="1:4" ht="15.75" hidden="1" outlineLevel="1">
      <c r="A114" s="125" t="s">
        <v>555</v>
      </c>
      <c r="B114" s="131">
        <v>2.75</v>
      </c>
      <c r="C114" s="36"/>
      <c r="D114" s="36"/>
    </row>
    <row r="115" spans="1:4" ht="15.75" hidden="1" outlineLevel="1">
      <c r="A115" s="125" t="s">
        <v>639</v>
      </c>
      <c r="B115" s="131">
        <v>40</v>
      </c>
      <c r="C115" s="36"/>
      <c r="D115" s="36"/>
    </row>
    <row r="116" spans="1:4" ht="15.75" hidden="1" outlineLevel="1">
      <c r="A116" s="125" t="s">
        <v>0</v>
      </c>
      <c r="B116" s="131">
        <v>178</v>
      </c>
      <c r="C116" s="36"/>
      <c r="D116" s="36"/>
    </row>
    <row r="117" spans="1:4" ht="15.75" hidden="1" outlineLevel="1">
      <c r="A117" s="125" t="s">
        <v>554</v>
      </c>
      <c r="B117" s="131">
        <v>67.75</v>
      </c>
      <c r="C117" s="36"/>
      <c r="D117" s="36"/>
    </row>
    <row r="118" spans="1:4" ht="15.75" hidden="1" outlineLevel="1">
      <c r="A118" s="125">
        <v>700000</v>
      </c>
      <c r="B118" s="131">
        <v>138</v>
      </c>
      <c r="C118" s="36"/>
      <c r="D118" s="36"/>
    </row>
    <row r="119" spans="1:4" ht="15.75" hidden="1" outlineLevel="1">
      <c r="A119" s="126">
        <v>900001</v>
      </c>
      <c r="B119" s="132">
        <v>124.75</v>
      </c>
      <c r="C119" s="36"/>
      <c r="D119" s="36"/>
    </row>
    <row r="120" spans="1:4" ht="15.75" hidden="1" outlineLevel="1">
      <c r="A120" s="125">
        <v>901000</v>
      </c>
      <c r="B120" s="131">
        <v>710.5</v>
      </c>
      <c r="C120" s="36"/>
      <c r="D120" s="36"/>
    </row>
    <row r="121" spans="1:4" ht="15.75" hidden="1" outlineLevel="1">
      <c r="A121" s="125">
        <v>901010</v>
      </c>
      <c r="B121" s="131">
        <v>9</v>
      </c>
      <c r="C121" s="36"/>
      <c r="D121" s="36"/>
    </row>
    <row r="122" spans="1:4" ht="15.75" hidden="1" outlineLevel="1">
      <c r="A122" s="125">
        <v>901610</v>
      </c>
      <c r="B122" s="131">
        <v>26.25</v>
      </c>
      <c r="C122" s="36"/>
      <c r="D122" s="36"/>
    </row>
    <row r="123" spans="1:4" ht="15.75" hidden="1" outlineLevel="1">
      <c r="A123" s="125">
        <v>903000</v>
      </c>
      <c r="B123" s="131">
        <v>2</v>
      </c>
      <c r="C123" s="36"/>
      <c r="D123" s="36"/>
    </row>
    <row r="124" spans="1:4" ht="15.75" hidden="1" outlineLevel="1">
      <c r="A124" s="125">
        <v>903150</v>
      </c>
      <c r="B124" s="131">
        <v>6.25</v>
      </c>
      <c r="C124" s="36"/>
      <c r="D124" s="36"/>
    </row>
    <row r="125" spans="1:4" ht="15.75" hidden="1" outlineLevel="1">
      <c r="A125" s="125">
        <v>903300</v>
      </c>
      <c r="B125" s="131">
        <v>3</v>
      </c>
      <c r="C125" s="36"/>
      <c r="D125" s="36"/>
    </row>
    <row r="126" spans="1:4" ht="15.75" hidden="1" outlineLevel="1">
      <c r="A126" s="125">
        <v>905130</v>
      </c>
      <c r="B126" s="131">
        <v>7</v>
      </c>
      <c r="C126" s="36"/>
      <c r="D126" s="36"/>
    </row>
    <row r="127" spans="1:4" ht="15.75" hidden="1" outlineLevel="1">
      <c r="A127" s="125">
        <v>905300</v>
      </c>
      <c r="B127" s="131">
        <v>105.25</v>
      </c>
      <c r="C127" s="36"/>
      <c r="D127" s="36"/>
    </row>
    <row r="128" spans="1:4" ht="15.75" hidden="1" outlineLevel="1">
      <c r="A128" s="125">
        <v>905301</v>
      </c>
      <c r="B128" s="131">
        <v>8</v>
      </c>
      <c r="C128" s="36"/>
      <c r="D128" s="36"/>
    </row>
    <row r="129" spans="1:4" ht="15.75" hidden="1" outlineLevel="1">
      <c r="A129" s="125">
        <v>905304</v>
      </c>
      <c r="B129" s="131">
        <v>25</v>
      </c>
      <c r="C129" s="36"/>
      <c r="D129" s="36"/>
    </row>
    <row r="130" spans="1:4" ht="15.75" hidden="1" outlineLevel="1">
      <c r="A130" s="126">
        <v>905400</v>
      </c>
      <c r="B130" s="132">
        <v>206.75</v>
      </c>
      <c r="C130" s="36"/>
      <c r="D130" s="36"/>
    </row>
    <row r="131" spans="1:4" ht="15.75" hidden="1" outlineLevel="1">
      <c r="A131" s="125">
        <v>905610</v>
      </c>
      <c r="B131" s="131">
        <v>7.5</v>
      </c>
      <c r="C131" s="36"/>
      <c r="D131" s="36"/>
    </row>
    <row r="132" spans="1:4" ht="15.75" hidden="1" outlineLevel="1">
      <c r="A132" s="125">
        <v>905700</v>
      </c>
      <c r="B132" s="131">
        <v>26.75</v>
      </c>
      <c r="C132" s="36"/>
      <c r="D132" s="36"/>
    </row>
    <row r="133" spans="1:4" ht="15.75" hidden="1" outlineLevel="1">
      <c r="A133" s="125">
        <v>908000</v>
      </c>
      <c r="B133" s="131">
        <v>115.25</v>
      </c>
      <c r="C133" s="36"/>
      <c r="D133" s="36"/>
    </row>
    <row r="134" spans="1:4" ht="15.75" hidden="1" outlineLevel="1">
      <c r="A134" s="125">
        <v>909050</v>
      </c>
      <c r="B134" s="131">
        <v>2</v>
      </c>
      <c r="C134" s="36"/>
      <c r="D134" s="36"/>
    </row>
    <row r="135" spans="1:4" ht="15.75" hidden="1" outlineLevel="1">
      <c r="A135" s="125" t="s">
        <v>615</v>
      </c>
      <c r="B135" s="131">
        <v>10.75</v>
      </c>
      <c r="C135" s="36"/>
      <c r="D135" s="36"/>
    </row>
    <row r="136" spans="1:4" ht="15.75" hidden="1" outlineLevel="1">
      <c r="A136" s="125" t="s">
        <v>520</v>
      </c>
      <c r="B136" s="131">
        <v>17.5</v>
      </c>
      <c r="C136" s="36"/>
      <c r="D136" s="36"/>
    </row>
    <row r="137" spans="1:4" ht="15.75" hidden="1" outlineLevel="1">
      <c r="A137" s="125" t="s">
        <v>2</v>
      </c>
      <c r="B137" s="131">
        <v>88.25</v>
      </c>
      <c r="C137" s="36"/>
      <c r="D137" s="36"/>
    </row>
    <row r="138" spans="1:4" ht="15.75" hidden="1" outlineLevel="1">
      <c r="A138" s="125" t="s">
        <v>1</v>
      </c>
      <c r="B138" s="131">
        <v>2</v>
      </c>
      <c r="C138" s="36"/>
      <c r="D138" s="36"/>
    </row>
    <row r="139" spans="1:4" ht="15.75" hidden="1" outlineLevel="1">
      <c r="A139" s="125" t="s">
        <v>75</v>
      </c>
      <c r="B139" s="131">
        <v>6.75</v>
      </c>
      <c r="C139" s="36"/>
      <c r="D139" s="36"/>
    </row>
    <row r="140" spans="1:4" ht="15.75" hidden="1" outlineLevel="1">
      <c r="A140" s="125" t="s">
        <v>77</v>
      </c>
      <c r="B140" s="131">
        <v>4</v>
      </c>
      <c r="C140" s="36"/>
      <c r="D140" s="36"/>
    </row>
    <row r="141" spans="1:4" ht="15.75" hidden="1" outlineLevel="1">
      <c r="A141" s="126" t="s">
        <v>635</v>
      </c>
      <c r="B141" s="132">
        <v>8</v>
      </c>
      <c r="C141" s="36"/>
      <c r="D141" s="36"/>
    </row>
    <row r="142" spans="1:4" ht="15.75" hidden="1" outlineLevel="1">
      <c r="A142" s="125" t="s">
        <v>634</v>
      </c>
      <c r="B142" s="131">
        <v>7</v>
      </c>
      <c r="C142" s="36"/>
      <c r="D142" s="36"/>
    </row>
    <row r="143" spans="1:4" ht="15.75" hidden="1" outlineLevel="1">
      <c r="A143" s="125" t="s">
        <v>708</v>
      </c>
      <c r="B143" s="131">
        <v>6</v>
      </c>
      <c r="C143" s="36"/>
      <c r="D143" s="36"/>
    </row>
    <row r="144" spans="1:4" ht="15.75" hidden="1" outlineLevel="1">
      <c r="A144" s="125" t="s">
        <v>426</v>
      </c>
      <c r="B144" s="131">
        <v>35.75</v>
      </c>
      <c r="C144" s="36"/>
      <c r="D144" s="36"/>
    </row>
    <row r="145" spans="1:4" ht="15.75" hidden="1" outlineLevel="1">
      <c r="A145" s="125" t="s">
        <v>298</v>
      </c>
      <c r="B145" s="131">
        <v>13.5</v>
      </c>
      <c r="C145" s="36"/>
      <c r="D145" s="36"/>
    </row>
    <row r="146" spans="1:4" ht="15.75" hidden="1" outlineLevel="1">
      <c r="A146" s="125" t="s">
        <v>709</v>
      </c>
      <c r="B146" s="131">
        <v>11.75</v>
      </c>
      <c r="C146" s="36"/>
      <c r="D146" s="36"/>
    </row>
    <row r="147" spans="1:4" ht="15.75" hidden="1" outlineLevel="1">
      <c r="A147" s="125" t="s">
        <v>531</v>
      </c>
      <c r="B147" s="131">
        <v>2.5</v>
      </c>
      <c r="C147" s="36"/>
      <c r="D147" s="36"/>
    </row>
    <row r="148" spans="1:4" ht="15.75" hidden="1" outlineLevel="1">
      <c r="A148" s="125" t="s">
        <v>73</v>
      </c>
      <c r="B148" s="131">
        <v>45.25</v>
      </c>
      <c r="C148" s="36"/>
      <c r="D148" s="36"/>
    </row>
    <row r="149" spans="1:4" ht="15.75" hidden="1" outlineLevel="1">
      <c r="A149" s="125" t="s">
        <v>670</v>
      </c>
      <c r="B149" s="131">
        <v>2</v>
      </c>
      <c r="C149" s="36"/>
      <c r="D149" s="36"/>
    </row>
    <row r="150" spans="1:4" ht="15.75" hidden="1" outlineLevel="1">
      <c r="A150" s="125" t="s">
        <v>62</v>
      </c>
      <c r="B150" s="131">
        <v>36</v>
      </c>
      <c r="C150" s="36"/>
      <c r="D150" s="36"/>
    </row>
    <row r="151" spans="1:4" ht="15.75" hidden="1" outlineLevel="1">
      <c r="A151" s="125" t="s">
        <v>72</v>
      </c>
      <c r="B151" s="131">
        <v>18.5</v>
      </c>
      <c r="C151" s="36"/>
      <c r="D151" s="36"/>
    </row>
    <row r="152" spans="1:4" ht="15.75" hidden="1" outlineLevel="1">
      <c r="A152" s="126" t="s">
        <v>70</v>
      </c>
      <c r="B152" s="132">
        <v>58.25</v>
      </c>
      <c r="C152" s="36"/>
      <c r="D152" s="36"/>
    </row>
    <row r="153" spans="1:4" ht="15.75" hidden="1" outlineLevel="1">
      <c r="A153" s="125" t="s">
        <v>296</v>
      </c>
      <c r="B153" s="131">
        <v>20.75</v>
      </c>
      <c r="C153" s="36"/>
      <c r="D153" s="36"/>
    </row>
    <row r="154" spans="1:4" ht="15.75" hidden="1" outlineLevel="1">
      <c r="A154" s="125" t="s">
        <v>295</v>
      </c>
      <c r="B154" s="131">
        <v>9</v>
      </c>
      <c r="C154" s="36"/>
      <c r="D154" s="36"/>
    </row>
    <row r="155" spans="1:4" ht="15.75" hidden="1" outlineLevel="1">
      <c r="A155" s="125" t="s">
        <v>294</v>
      </c>
      <c r="B155" s="131">
        <v>4</v>
      </c>
      <c r="C155" s="36"/>
      <c r="D155" s="36"/>
    </row>
    <row r="156" spans="1:4" ht="15.75" hidden="1" outlineLevel="1">
      <c r="A156" s="125" t="s">
        <v>68</v>
      </c>
      <c r="B156" s="131">
        <v>25.75</v>
      </c>
      <c r="C156" s="36"/>
      <c r="D156" s="36"/>
    </row>
    <row r="157" spans="1:4" ht="15.75" hidden="1" outlineLevel="1">
      <c r="A157" s="125" t="s">
        <v>710</v>
      </c>
      <c r="B157" s="131">
        <v>6.25</v>
      </c>
      <c r="C157" s="36"/>
      <c r="D157" s="36"/>
    </row>
    <row r="158" spans="1:4" ht="15.75" hidden="1" outlineLevel="1">
      <c r="A158" s="125" t="s">
        <v>425</v>
      </c>
      <c r="B158" s="131">
        <v>2</v>
      </c>
      <c r="C158" s="36"/>
      <c r="D158" s="36"/>
    </row>
    <row r="159" spans="1:4" ht="15.75" hidden="1" outlineLevel="1">
      <c r="A159" s="125" t="s">
        <v>66</v>
      </c>
      <c r="B159" s="131">
        <v>39.5</v>
      </c>
      <c r="C159" s="36"/>
      <c r="D159" s="36"/>
    </row>
    <row r="160" spans="1:4" ht="15.75" hidden="1" outlineLevel="1">
      <c r="A160" s="125" t="s">
        <v>293</v>
      </c>
      <c r="B160" s="131">
        <v>5.25</v>
      </c>
      <c r="C160" s="36"/>
      <c r="D160" s="36"/>
    </row>
    <row r="161" spans="1:4" ht="15.75" hidden="1" outlineLevel="1">
      <c r="A161" s="125" t="s">
        <v>423</v>
      </c>
      <c r="B161" s="131">
        <v>4.5</v>
      </c>
      <c r="C161" s="36"/>
      <c r="D161" s="36"/>
    </row>
    <row r="162" spans="1:4" ht="15.75" hidden="1" outlineLevel="1">
      <c r="A162" s="125" t="s">
        <v>711</v>
      </c>
      <c r="B162" s="131">
        <v>2</v>
      </c>
      <c r="C162" s="36"/>
      <c r="D162" s="36"/>
    </row>
    <row r="163" spans="1:4" ht="15.75" collapsed="1">
      <c r="A163" s="125" t="s">
        <v>701</v>
      </c>
      <c r="B163" s="131">
        <v>2202.5</v>
      </c>
      <c r="C163" s="36"/>
      <c r="D163" s="36"/>
    </row>
    <row r="164" spans="1:4" ht="15.75" hidden="1" outlineLevel="1">
      <c r="A164" s="125">
        <v>401101</v>
      </c>
      <c r="B164" s="131">
        <v>2</v>
      </c>
      <c r="C164" s="36"/>
      <c r="D164" s="36"/>
    </row>
    <row r="165" spans="1:4" ht="15.75" hidden="1" outlineLevel="1">
      <c r="A165" s="125" t="s">
        <v>712</v>
      </c>
      <c r="B165" s="131">
        <v>6</v>
      </c>
      <c r="C165" s="36"/>
      <c r="D165" s="36"/>
    </row>
    <row r="166" spans="1:4" ht="15.75" hidden="1" outlineLevel="1">
      <c r="A166" s="125">
        <v>403004</v>
      </c>
      <c r="B166" s="131">
        <v>4.5</v>
      </c>
      <c r="C166" s="36"/>
      <c r="D166" s="36"/>
    </row>
    <row r="167" spans="1:4" ht="15.75" hidden="1" outlineLevel="1">
      <c r="A167" s="125">
        <v>403320</v>
      </c>
      <c r="B167" s="131">
        <v>170.25</v>
      </c>
      <c r="C167" s="36"/>
      <c r="D167" s="36"/>
    </row>
    <row r="168" spans="1:4" ht="15.75" hidden="1" outlineLevel="1">
      <c r="A168" s="125">
        <v>403370</v>
      </c>
      <c r="B168" s="131">
        <v>40</v>
      </c>
      <c r="C168" s="36"/>
      <c r="D168" s="36"/>
    </row>
    <row r="169" spans="1:4" ht="15.75" hidden="1" outlineLevel="1">
      <c r="A169" s="125">
        <v>407005</v>
      </c>
      <c r="B169" s="131">
        <v>29.5</v>
      </c>
      <c r="C169" s="36"/>
      <c r="D169" s="36"/>
    </row>
    <row r="170" spans="1:4" ht="15.75" hidden="1" outlineLevel="1">
      <c r="A170" s="125">
        <v>407309</v>
      </c>
      <c r="B170" s="131">
        <v>16</v>
      </c>
      <c r="C170" s="36"/>
      <c r="D170" s="36"/>
    </row>
    <row r="171" spans="1:4" ht="15.75" hidden="1" outlineLevel="1">
      <c r="A171" s="125">
        <v>407650</v>
      </c>
      <c r="B171" s="131">
        <v>26</v>
      </c>
      <c r="C171" s="36"/>
      <c r="D171" s="36"/>
    </row>
    <row r="172" spans="1:4" ht="15.75" hidden="1" outlineLevel="1">
      <c r="A172" s="125">
        <v>408502</v>
      </c>
      <c r="B172" s="131">
        <v>2.75</v>
      </c>
      <c r="C172" s="36"/>
      <c r="D172" s="36"/>
    </row>
    <row r="173" spans="1:4" ht="15.75" hidden="1" outlineLevel="1">
      <c r="A173" s="125">
        <v>409155</v>
      </c>
      <c r="B173" s="131">
        <v>51.75</v>
      </c>
      <c r="C173" s="36"/>
      <c r="D173" s="36"/>
    </row>
    <row r="174" spans="1:4" ht="15.75" hidden="1" outlineLevel="1">
      <c r="A174" s="126">
        <v>409250</v>
      </c>
      <c r="B174" s="132">
        <v>4.25</v>
      </c>
      <c r="C174" s="36"/>
      <c r="D174" s="36"/>
    </row>
    <row r="175" spans="1:4" ht="15.75" hidden="1" outlineLevel="1">
      <c r="A175" s="125" t="s">
        <v>25</v>
      </c>
      <c r="B175" s="131">
        <v>55.25</v>
      </c>
      <c r="C175" s="36"/>
      <c r="D175" s="36"/>
    </row>
    <row r="176" spans="1:4" ht="15.75" hidden="1" outlineLevel="1">
      <c r="A176" s="125" t="s">
        <v>17</v>
      </c>
      <c r="B176" s="131">
        <v>15.5</v>
      </c>
      <c r="C176" s="36"/>
      <c r="D176" s="36"/>
    </row>
    <row r="177" spans="1:4" ht="15.75" hidden="1" outlineLevel="1">
      <c r="A177" s="125" t="s">
        <v>713</v>
      </c>
      <c r="B177" s="131">
        <v>2</v>
      </c>
      <c r="C177" s="36"/>
      <c r="D177" s="36"/>
    </row>
    <row r="178" spans="1:4" ht="15.75" hidden="1" outlineLevel="1">
      <c r="A178" s="125" t="s">
        <v>433</v>
      </c>
      <c r="B178" s="131">
        <v>15.25</v>
      </c>
      <c r="C178" s="36"/>
      <c r="D178" s="36"/>
    </row>
    <row r="179" spans="1:4" ht="15.75" hidden="1" outlineLevel="1">
      <c r="A179" s="125" t="s">
        <v>714</v>
      </c>
      <c r="B179" s="131">
        <v>20.75</v>
      </c>
      <c r="C179" s="36"/>
      <c r="D179" s="36"/>
    </row>
    <row r="180" spans="1:4" ht="15.75" hidden="1" outlineLevel="1">
      <c r="A180" s="125" t="s">
        <v>91</v>
      </c>
      <c r="B180" s="131">
        <v>992.25</v>
      </c>
      <c r="C180" s="36"/>
      <c r="D180" s="36"/>
    </row>
    <row r="181" spans="1:4" ht="15.75" hidden="1" outlineLevel="1">
      <c r="A181" s="125" t="s">
        <v>12</v>
      </c>
      <c r="B181" s="131">
        <v>95.75</v>
      </c>
      <c r="C181" s="36"/>
      <c r="D181" s="36"/>
    </row>
    <row r="182" spans="1:4" ht="15.75" hidden="1" outlineLevel="1">
      <c r="A182" s="125" t="s">
        <v>11</v>
      </c>
      <c r="B182" s="131">
        <v>185</v>
      </c>
      <c r="C182" s="36"/>
      <c r="D182" s="36"/>
    </row>
    <row r="183" spans="1:4" ht="15.75" hidden="1" outlineLevel="1">
      <c r="A183" s="125" t="s">
        <v>7</v>
      </c>
      <c r="B183" s="131">
        <v>127</v>
      </c>
      <c r="C183" s="36"/>
      <c r="D183" s="36"/>
    </row>
    <row r="184" spans="1:4" ht="15.75" hidden="1" outlineLevel="1">
      <c r="A184" s="125" t="s">
        <v>4</v>
      </c>
      <c r="B184" s="131">
        <v>3.5</v>
      </c>
      <c r="C184" s="36"/>
      <c r="D184" s="36"/>
    </row>
    <row r="185" spans="1:4" ht="15.75" hidden="1" outlineLevel="1">
      <c r="A185" s="126" t="s">
        <v>311</v>
      </c>
      <c r="B185" s="132">
        <v>8</v>
      </c>
      <c r="C185" s="36"/>
      <c r="D185" s="36"/>
    </row>
    <row r="186" spans="1:4" ht="15.75" hidden="1" outlineLevel="1">
      <c r="A186" s="125" t="s">
        <v>240</v>
      </c>
      <c r="B186" s="131">
        <v>11.25</v>
      </c>
      <c r="C186" s="36"/>
      <c r="D186" s="36"/>
    </row>
    <row r="187" spans="1:4" ht="15.75" hidden="1" outlineLevel="1">
      <c r="A187" s="125" t="s">
        <v>3</v>
      </c>
      <c r="B187" s="131">
        <v>101.5</v>
      </c>
      <c r="C187" s="36"/>
      <c r="D187" s="36"/>
    </row>
    <row r="188" spans="1:4" ht="15.75" hidden="1" outlineLevel="1">
      <c r="A188" s="125" t="s">
        <v>487</v>
      </c>
      <c r="B188" s="131">
        <v>118</v>
      </c>
      <c r="C188" s="36"/>
      <c r="D188" s="36"/>
    </row>
    <row r="189" spans="1:4" ht="15.75" hidden="1" outlineLevel="1">
      <c r="A189" s="125" t="s">
        <v>477</v>
      </c>
      <c r="B189" s="131">
        <v>16.75</v>
      </c>
      <c r="C189" s="36"/>
      <c r="D189" s="36"/>
    </row>
    <row r="190" spans="1:4" ht="15.75" hidden="1" outlineLevel="1">
      <c r="A190" s="125" t="s">
        <v>548</v>
      </c>
      <c r="B190" s="131">
        <v>5.75</v>
      </c>
      <c r="C190" s="36"/>
      <c r="D190" s="36"/>
    </row>
    <row r="191" spans="1:4" ht="15.75" hidden="1" outlineLevel="1">
      <c r="A191" s="125" t="s">
        <v>715</v>
      </c>
      <c r="B191" s="131">
        <v>6.5</v>
      </c>
      <c r="C191" s="36"/>
      <c r="D191" s="36"/>
    </row>
    <row r="192" spans="1:4" ht="15.75" hidden="1" outlineLevel="1">
      <c r="A192" s="125" t="s">
        <v>309</v>
      </c>
      <c r="B192" s="131">
        <v>22.75</v>
      </c>
      <c r="C192" s="36"/>
      <c r="D192" s="36"/>
    </row>
    <row r="193" spans="1:4" ht="15.75" hidden="1" outlineLevel="1">
      <c r="A193" s="125" t="s">
        <v>613</v>
      </c>
      <c r="B193" s="131">
        <v>16</v>
      </c>
      <c r="C193" s="36"/>
      <c r="D193" s="36"/>
    </row>
    <row r="194" spans="1:4" ht="15.75" hidden="1" outlineLevel="1">
      <c r="A194" s="125" t="s">
        <v>626</v>
      </c>
      <c r="B194" s="131">
        <v>7.75</v>
      </c>
      <c r="C194" s="36"/>
      <c r="D194" s="36"/>
    </row>
    <row r="195" spans="1:4" ht="15.75" hidden="1" outlineLevel="1">
      <c r="A195" s="125" t="s">
        <v>716</v>
      </c>
      <c r="B195" s="131">
        <v>12.25</v>
      </c>
      <c r="C195" s="36"/>
      <c r="D195" s="36"/>
    </row>
    <row r="196" spans="1:4" ht="15.75" hidden="1" outlineLevel="1">
      <c r="A196" s="126">
        <v>709155</v>
      </c>
      <c r="B196" s="132">
        <v>10.75</v>
      </c>
      <c r="C196" s="36"/>
      <c r="D196" s="36"/>
    </row>
    <row r="197" spans="1:4" ht="15.75" collapsed="1">
      <c r="A197" s="126" t="s">
        <v>695</v>
      </c>
      <c r="B197" s="132">
        <v>88</v>
      </c>
      <c r="C197" s="36"/>
      <c r="D197" s="36"/>
    </row>
    <row r="198" spans="1:4" ht="15.75" hidden="1" outlineLevel="1">
      <c r="A198" s="125">
        <v>803210</v>
      </c>
      <c r="B198" s="131">
        <v>69.25</v>
      </c>
      <c r="C198" s="36"/>
      <c r="D198" s="36"/>
    </row>
    <row r="199" spans="1:4" ht="15.75" hidden="1" outlineLevel="1">
      <c r="A199" s="125">
        <v>803420</v>
      </c>
      <c r="B199" s="131">
        <v>18.75</v>
      </c>
      <c r="C199" s="36"/>
      <c r="D199" s="36"/>
    </row>
    <row r="200" spans="1:4" ht="15.75" collapsed="1">
      <c r="A200" s="125" t="s">
        <v>696</v>
      </c>
      <c r="B200" s="131">
        <v>513.5</v>
      </c>
      <c r="C200" s="36"/>
      <c r="D200" s="36"/>
    </row>
    <row r="201" spans="1:4" ht="15.75" hidden="1" outlineLevel="1">
      <c r="A201" s="125">
        <v>601015</v>
      </c>
      <c r="B201" s="131">
        <v>10</v>
      </c>
      <c r="C201" s="36"/>
      <c r="D201" s="36"/>
    </row>
    <row r="202" spans="1:4" ht="15.75" hidden="1" outlineLevel="1">
      <c r="A202" s="125">
        <v>601040</v>
      </c>
      <c r="B202" s="131">
        <v>82.75</v>
      </c>
      <c r="C202" s="36"/>
      <c r="D202" s="36"/>
    </row>
    <row r="203" spans="1:4" ht="15.75" hidden="1" outlineLevel="1">
      <c r="A203" s="125">
        <v>601295</v>
      </c>
      <c r="B203" s="131">
        <v>15.5</v>
      </c>
      <c r="C203" s="36"/>
      <c r="D203" s="36"/>
    </row>
    <row r="204" spans="1:4" ht="15.75" hidden="1" outlineLevel="1">
      <c r="A204" s="125">
        <v>601410</v>
      </c>
      <c r="B204" s="131">
        <v>32</v>
      </c>
    </row>
    <row r="205" spans="1:4" ht="15.75" hidden="1" outlineLevel="1">
      <c r="A205" s="125">
        <v>601480</v>
      </c>
      <c r="B205" s="131">
        <v>220</v>
      </c>
    </row>
    <row r="206" spans="1:4" ht="15.75" hidden="1" outlineLevel="1">
      <c r="A206" s="125">
        <v>601615</v>
      </c>
      <c r="B206" s="131">
        <v>139.25</v>
      </c>
    </row>
    <row r="207" spans="1:4" ht="15.75" hidden="1" outlineLevel="1">
      <c r="A207" s="126">
        <v>601647</v>
      </c>
      <c r="B207" s="132">
        <v>14</v>
      </c>
    </row>
    <row r="208" spans="1:4" ht="15.75" collapsed="1">
      <c r="A208" s="126" t="s">
        <v>702</v>
      </c>
      <c r="B208" s="132">
        <v>2301</v>
      </c>
    </row>
    <row r="209" spans="1:4" ht="15.75" hidden="1" outlineLevel="1">
      <c r="A209" s="125">
        <v>100100</v>
      </c>
      <c r="B209" s="131">
        <v>277.75</v>
      </c>
    </row>
    <row r="210" spans="1:4" ht="15.75" hidden="1" outlineLevel="1">
      <c r="A210" s="125">
        <v>102100</v>
      </c>
      <c r="B210" s="131">
        <v>24</v>
      </c>
    </row>
    <row r="211" spans="1:4" s="41" customFormat="1" ht="15.75" hidden="1" outlineLevel="1">
      <c r="A211" s="125">
        <v>102101</v>
      </c>
      <c r="B211" s="131">
        <v>68.25</v>
      </c>
      <c r="D211" s="42"/>
    </row>
    <row r="212" spans="1:4" s="41" customFormat="1" ht="15.75" hidden="1" outlineLevel="1">
      <c r="A212" s="125">
        <v>102210</v>
      </c>
      <c r="B212" s="131">
        <v>408.75</v>
      </c>
      <c r="D212" s="42"/>
    </row>
    <row r="213" spans="1:4" s="41" customFormat="1" ht="15.75" hidden="1" outlineLevel="1">
      <c r="A213" s="125">
        <v>102300</v>
      </c>
      <c r="B213" s="131">
        <v>19.75</v>
      </c>
      <c r="D213" s="42"/>
    </row>
    <row r="214" spans="1:4" s="41" customFormat="1" ht="15.75" hidden="1" outlineLevel="1">
      <c r="A214" s="125">
        <v>102301</v>
      </c>
      <c r="B214" s="131">
        <v>9.25</v>
      </c>
      <c r="D214" s="42"/>
    </row>
    <row r="215" spans="1:4" s="41" customFormat="1" ht="15.75" hidden="1" outlineLevel="1">
      <c r="A215" s="125">
        <v>102401</v>
      </c>
      <c r="B215" s="131">
        <v>128.75</v>
      </c>
      <c r="D215" s="42"/>
    </row>
    <row r="216" spans="1:4" s="41" customFormat="1" ht="15.75" hidden="1" outlineLevel="1">
      <c r="A216" s="125">
        <v>102450</v>
      </c>
      <c r="B216" s="131">
        <v>6.5</v>
      </c>
      <c r="D216" s="42"/>
    </row>
    <row r="217" spans="1:4" s="41" customFormat="1" ht="15.75" hidden="1" outlineLevel="1">
      <c r="A217" s="125">
        <v>103000</v>
      </c>
      <c r="B217" s="131">
        <v>13.25</v>
      </c>
      <c r="D217" s="42"/>
    </row>
    <row r="218" spans="1:4" s="41" customFormat="1" ht="15.75" hidden="1" outlineLevel="1">
      <c r="A218" s="126">
        <v>107001</v>
      </c>
      <c r="B218" s="132">
        <v>142.25</v>
      </c>
      <c r="D218" s="42"/>
    </row>
    <row r="219" spans="1:4" s="41" customFormat="1" ht="15.75" hidden="1" outlineLevel="1">
      <c r="A219" s="125">
        <v>108701</v>
      </c>
      <c r="B219" s="131">
        <v>42</v>
      </c>
      <c r="D219" s="42"/>
    </row>
    <row r="220" spans="1:4" s="41" customFormat="1" ht="15.75" hidden="1" outlineLevel="1">
      <c r="A220" s="125">
        <v>108717</v>
      </c>
      <c r="B220" s="131">
        <v>7.25</v>
      </c>
      <c r="D220" s="42"/>
    </row>
    <row r="221" spans="1:4" s="41" customFormat="1" ht="15.75" hidden="1" outlineLevel="1">
      <c r="A221" s="125">
        <v>108925</v>
      </c>
      <c r="B221" s="131">
        <v>62.25</v>
      </c>
      <c r="D221" s="42"/>
    </row>
    <row r="222" spans="1:4" s="41" customFormat="1" ht="15.75" hidden="1" outlineLevel="1">
      <c r="A222" s="125">
        <v>701003</v>
      </c>
      <c r="B222" s="131">
        <v>2</v>
      </c>
      <c r="D222" s="42"/>
    </row>
    <row r="223" spans="1:4" s="41" customFormat="1" ht="15.75" hidden="1" outlineLevel="1">
      <c r="A223" s="125">
        <v>703001</v>
      </c>
      <c r="B223" s="131">
        <v>93</v>
      </c>
      <c r="D223" s="42"/>
    </row>
    <row r="224" spans="1:4" s="41" customFormat="1" ht="15.75" hidden="1" outlineLevel="1">
      <c r="A224" s="125">
        <v>705200</v>
      </c>
      <c r="B224" s="131">
        <v>10.5</v>
      </c>
      <c r="D224" s="42"/>
    </row>
    <row r="225" spans="1:4" s="41" customFormat="1" ht="15.75" hidden="1" outlineLevel="1">
      <c r="A225" s="125">
        <v>707000</v>
      </c>
      <c r="B225" s="131">
        <v>76.75</v>
      </c>
      <c r="D225" s="42"/>
    </row>
    <row r="226" spans="1:4" s="41" customFormat="1" ht="15.75" hidden="1" outlineLevel="1">
      <c r="A226" s="125">
        <v>900300</v>
      </c>
      <c r="B226" s="131">
        <v>454.75</v>
      </c>
      <c r="D226" s="42"/>
    </row>
    <row r="227" spans="1:4" s="41" customFormat="1" ht="15.75" hidden="1" outlineLevel="1">
      <c r="A227" s="125" t="s">
        <v>717</v>
      </c>
      <c r="B227" s="131">
        <v>6.25</v>
      </c>
      <c r="D227" s="42"/>
    </row>
    <row r="228" spans="1:4" s="41" customFormat="1" ht="15.75" hidden="1" outlineLevel="1">
      <c r="A228" s="125" t="s">
        <v>176</v>
      </c>
      <c r="B228" s="131">
        <v>135.75</v>
      </c>
      <c r="D228" s="42"/>
    </row>
    <row r="229" spans="1:4" s="41" customFormat="1" ht="15.75" hidden="1" outlineLevel="1">
      <c r="A229" s="126" t="s">
        <v>718</v>
      </c>
      <c r="B229" s="132">
        <v>4.75</v>
      </c>
      <c r="D229" s="42"/>
    </row>
    <row r="230" spans="1:4" s="41" customFormat="1" ht="15.75" hidden="1" outlineLevel="1">
      <c r="A230" s="125" t="s">
        <v>592</v>
      </c>
      <c r="B230" s="131">
        <v>44.5</v>
      </c>
      <c r="D230" s="42"/>
    </row>
    <row r="231" spans="1:4" s="41" customFormat="1" ht="15.75" hidden="1" outlineLevel="1">
      <c r="A231" s="125" t="s">
        <v>80</v>
      </c>
      <c r="B231" s="131">
        <v>38.25</v>
      </c>
      <c r="D231" s="42"/>
    </row>
    <row r="232" spans="1:4" s="41" customFormat="1" ht="15.75" hidden="1" outlineLevel="1">
      <c r="A232" s="125" t="s">
        <v>429</v>
      </c>
      <c r="B232" s="131">
        <v>89.75</v>
      </c>
      <c r="D232" s="42"/>
    </row>
    <row r="233" spans="1:4" s="41" customFormat="1" ht="15.75" hidden="1" outlineLevel="1">
      <c r="A233" s="125" t="s">
        <v>719</v>
      </c>
      <c r="B233" s="131">
        <v>21.5</v>
      </c>
      <c r="D233" s="42"/>
    </row>
    <row r="234" spans="1:4" s="41" customFormat="1" ht="15.75" hidden="1" outlineLevel="1">
      <c r="A234" s="127" t="s">
        <v>64</v>
      </c>
      <c r="B234" s="133">
        <v>113.25</v>
      </c>
      <c r="D234" s="42"/>
    </row>
    <row r="235" spans="1:4" s="41" customFormat="1" ht="16.5" collapsed="1" thickBot="1">
      <c r="A235" s="135" t="s">
        <v>1200</v>
      </c>
      <c r="B235" s="90">
        <v>16056</v>
      </c>
      <c r="D235" s="42"/>
    </row>
    <row r="236" spans="1:4" s="41" customFormat="1" ht="13.5" thickTop="1">
      <c r="A236" s="36"/>
      <c r="B236" s="45"/>
      <c r="D236" s="42"/>
    </row>
    <row r="237" spans="1:4" s="41" customFormat="1">
      <c r="A237" s="36"/>
      <c r="B237" s="45"/>
      <c r="D237" s="42"/>
    </row>
    <row r="238" spans="1:4" s="41" customFormat="1">
      <c r="A238" s="36"/>
      <c r="B238" s="45"/>
      <c r="D238" s="42"/>
    </row>
    <row r="239" spans="1:4" s="41" customFormat="1">
      <c r="A239" s="36"/>
      <c r="B239" s="45"/>
      <c r="D239" s="42"/>
    </row>
  </sheetData>
  <autoFilter ref="A1:B239"/>
  <pageMargins left="0.7" right="0.7" top="0.75" bottom="0.75" header="0.3" footer="0.3"/>
  <pageSetup orientation="portrait" r:id="rId1"/>
  <headerFooter>
    <oddHeader>&amp;R&amp;A</oddHeader>
    <oddFooter>&amp;L&amp;6&amp;Z&amp;F&amp;R&amp;P of &amp;N   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8"/>
  <sheetViews>
    <sheetView workbookViewId="0">
      <selection activeCell="A326" sqref="A326:B326"/>
    </sheetView>
  </sheetViews>
  <sheetFormatPr defaultColWidth="9.140625" defaultRowHeight="12.75" outlineLevelRow="1"/>
  <cols>
    <col min="1" max="1" width="28.42578125" style="3" bestFit="1" customWidth="1"/>
    <col min="2" max="2" width="24.140625" style="47" bestFit="1" customWidth="1"/>
    <col min="3" max="16384" width="9.140625" style="3"/>
  </cols>
  <sheetData>
    <row r="1" spans="1:2" s="26" customFormat="1" ht="27" customHeight="1">
      <c r="A1" s="25" t="s">
        <v>1069</v>
      </c>
      <c r="B1" s="43" t="s">
        <v>1083</v>
      </c>
    </row>
    <row r="2" spans="1:2" ht="15.75">
      <c r="A2" s="125" t="s">
        <v>688</v>
      </c>
      <c r="B2" s="131">
        <v>280.25</v>
      </c>
    </row>
    <row r="3" spans="1:2" ht="15.75" hidden="1" outlineLevel="1">
      <c r="A3" s="125" t="s">
        <v>720</v>
      </c>
      <c r="B3" s="131">
        <v>4.5</v>
      </c>
    </row>
    <row r="4" spans="1:2" ht="15.75" hidden="1" outlineLevel="1">
      <c r="A4" s="125" t="s">
        <v>721</v>
      </c>
      <c r="B4" s="131">
        <v>24</v>
      </c>
    </row>
    <row r="5" spans="1:2" ht="15.75" hidden="1" outlineLevel="1">
      <c r="A5" s="125" t="s">
        <v>722</v>
      </c>
      <c r="B5" s="131">
        <v>143.5</v>
      </c>
    </row>
    <row r="6" spans="1:2" ht="15.75" hidden="1" outlineLevel="1">
      <c r="A6" s="125" t="s">
        <v>723</v>
      </c>
      <c r="B6" s="131">
        <v>23</v>
      </c>
    </row>
    <row r="7" spans="1:2" ht="15.75" hidden="1" outlineLevel="1">
      <c r="A7" s="125" t="s">
        <v>724</v>
      </c>
      <c r="B7" s="131">
        <v>21.5</v>
      </c>
    </row>
    <row r="8" spans="1:2" ht="15.75" hidden="1" outlineLevel="1">
      <c r="A8" s="125" t="s">
        <v>725</v>
      </c>
      <c r="B8" s="131">
        <v>3.75</v>
      </c>
    </row>
    <row r="9" spans="1:2" ht="15.75" hidden="1" outlineLevel="1">
      <c r="A9" s="125" t="s">
        <v>726</v>
      </c>
      <c r="B9" s="131">
        <v>2</v>
      </c>
    </row>
    <row r="10" spans="1:2" ht="15.75" hidden="1" outlineLevel="1">
      <c r="A10" s="125" t="s">
        <v>727</v>
      </c>
      <c r="B10" s="131">
        <v>4.5</v>
      </c>
    </row>
    <row r="11" spans="1:2" ht="15.75" hidden="1" outlineLevel="1">
      <c r="A11" s="125" t="s">
        <v>728</v>
      </c>
      <c r="B11" s="131">
        <v>24.25</v>
      </c>
    </row>
    <row r="12" spans="1:2" ht="15.75" hidden="1" outlineLevel="1">
      <c r="A12" s="126" t="s">
        <v>729</v>
      </c>
      <c r="B12" s="132">
        <v>1.5</v>
      </c>
    </row>
    <row r="13" spans="1:2" ht="15.75" hidden="1" outlineLevel="1">
      <c r="A13" s="125" t="s">
        <v>730</v>
      </c>
      <c r="B13" s="131">
        <v>27.75</v>
      </c>
    </row>
    <row r="14" spans="1:2" ht="15.75" collapsed="1">
      <c r="A14" s="126" t="s">
        <v>690</v>
      </c>
      <c r="B14" s="132">
        <v>31547.25</v>
      </c>
    </row>
    <row r="15" spans="1:2" ht="15.75" hidden="1" outlineLevel="1">
      <c r="A15" s="125" t="s">
        <v>731</v>
      </c>
      <c r="B15" s="131">
        <v>2.75</v>
      </c>
    </row>
    <row r="16" spans="1:2" ht="15.75" hidden="1" outlineLevel="1">
      <c r="A16" s="125" t="s">
        <v>732</v>
      </c>
      <c r="B16" s="131">
        <v>7.5</v>
      </c>
    </row>
    <row r="17" spans="1:2" ht="15.75" hidden="1" outlineLevel="1">
      <c r="A17" s="125" t="s">
        <v>733</v>
      </c>
      <c r="B17" s="131">
        <v>190.25</v>
      </c>
    </row>
    <row r="18" spans="1:2" ht="15.75" hidden="1" outlineLevel="1">
      <c r="A18" s="125" t="s">
        <v>734</v>
      </c>
      <c r="B18" s="131">
        <v>272.75</v>
      </c>
    </row>
    <row r="19" spans="1:2" ht="15.75" hidden="1" outlineLevel="1">
      <c r="A19" s="125" t="s">
        <v>735</v>
      </c>
      <c r="B19" s="131">
        <v>30.5</v>
      </c>
    </row>
    <row r="20" spans="1:2" ht="15.75" hidden="1" outlineLevel="1">
      <c r="A20" s="125" t="s">
        <v>736</v>
      </c>
      <c r="B20" s="131">
        <v>132</v>
      </c>
    </row>
    <row r="21" spans="1:2" ht="15.75" hidden="1" outlineLevel="1">
      <c r="A21" s="125" t="s">
        <v>737</v>
      </c>
      <c r="B21" s="131">
        <v>3</v>
      </c>
    </row>
    <row r="22" spans="1:2" ht="15.75" hidden="1" outlineLevel="1">
      <c r="A22" s="125" t="s">
        <v>738</v>
      </c>
      <c r="B22" s="131">
        <v>163.75</v>
      </c>
    </row>
    <row r="23" spans="1:2" ht="15.75" hidden="1" outlineLevel="1">
      <c r="A23" s="125" t="s">
        <v>739</v>
      </c>
      <c r="B23" s="131">
        <v>67.75</v>
      </c>
    </row>
    <row r="24" spans="1:2" ht="15.75" hidden="1" outlineLevel="1">
      <c r="A24" s="125" t="s">
        <v>740</v>
      </c>
      <c r="B24" s="131">
        <v>5.75</v>
      </c>
    </row>
    <row r="25" spans="1:2" ht="15.75" hidden="1" outlineLevel="1">
      <c r="A25" s="125" t="s">
        <v>741</v>
      </c>
      <c r="B25" s="131">
        <v>3.75</v>
      </c>
    </row>
    <row r="26" spans="1:2" ht="15.75" hidden="1" outlineLevel="1">
      <c r="A26" s="125" t="s">
        <v>742</v>
      </c>
      <c r="B26" s="131">
        <v>26.25</v>
      </c>
    </row>
    <row r="27" spans="1:2" ht="15.75" hidden="1" outlineLevel="1">
      <c r="A27" s="125" t="s">
        <v>743</v>
      </c>
      <c r="B27" s="131">
        <v>275.25</v>
      </c>
    </row>
    <row r="28" spans="1:2" ht="15.75" hidden="1" outlineLevel="1">
      <c r="A28" s="125" t="s">
        <v>744</v>
      </c>
      <c r="B28" s="131">
        <v>20.75</v>
      </c>
    </row>
    <row r="29" spans="1:2" ht="15.75" hidden="1" outlineLevel="1">
      <c r="A29" s="125" t="s">
        <v>745</v>
      </c>
      <c r="B29" s="131">
        <v>113.75</v>
      </c>
    </row>
    <row r="30" spans="1:2" ht="15.75" hidden="1" outlineLevel="1">
      <c r="A30" s="125" t="s">
        <v>746</v>
      </c>
      <c r="B30" s="131">
        <v>5.5</v>
      </c>
    </row>
    <row r="31" spans="1:2" ht="15.75" hidden="1" outlineLevel="1">
      <c r="A31" s="125" t="s">
        <v>747</v>
      </c>
      <c r="B31" s="131">
        <v>564.5</v>
      </c>
    </row>
    <row r="32" spans="1:2" ht="15.75" hidden="1" outlineLevel="1">
      <c r="A32" s="125" t="s">
        <v>748</v>
      </c>
      <c r="B32" s="131">
        <v>3.25</v>
      </c>
    </row>
    <row r="33" spans="1:2" ht="15.75" hidden="1" outlineLevel="1">
      <c r="A33" s="125" t="s">
        <v>749</v>
      </c>
      <c r="B33" s="131">
        <v>3.25</v>
      </c>
    </row>
    <row r="34" spans="1:2" ht="15.75" hidden="1" outlineLevel="1">
      <c r="A34" s="125" t="s">
        <v>750</v>
      </c>
      <c r="B34" s="131">
        <v>118.5</v>
      </c>
    </row>
    <row r="35" spans="1:2" ht="15.75" hidden="1" outlineLevel="1">
      <c r="A35" s="125" t="s">
        <v>751</v>
      </c>
      <c r="B35" s="131">
        <v>39.5</v>
      </c>
    </row>
    <row r="36" spans="1:2" ht="15.75" hidden="1" outlineLevel="1">
      <c r="A36" s="125" t="s">
        <v>752</v>
      </c>
      <c r="B36" s="131">
        <v>271.75</v>
      </c>
    </row>
    <row r="37" spans="1:2" ht="15.75" hidden="1" outlineLevel="1">
      <c r="A37" s="125" t="s">
        <v>753</v>
      </c>
      <c r="B37" s="131">
        <v>884.25</v>
      </c>
    </row>
    <row r="38" spans="1:2" ht="15.75" hidden="1" outlineLevel="1">
      <c r="A38" s="125" t="s">
        <v>754</v>
      </c>
      <c r="B38" s="131">
        <v>8.25</v>
      </c>
    </row>
    <row r="39" spans="1:2" ht="15.75" hidden="1" outlineLevel="1">
      <c r="A39" s="125" t="s">
        <v>755</v>
      </c>
      <c r="B39" s="131">
        <v>5</v>
      </c>
    </row>
    <row r="40" spans="1:2" ht="15.75" hidden="1" outlineLevel="1">
      <c r="A40" s="125" t="s">
        <v>756</v>
      </c>
      <c r="B40" s="131">
        <v>1.25</v>
      </c>
    </row>
    <row r="41" spans="1:2" ht="15.75" hidden="1" outlineLevel="1">
      <c r="A41" s="125" t="s">
        <v>757</v>
      </c>
      <c r="B41" s="131">
        <v>299.25</v>
      </c>
    </row>
    <row r="42" spans="1:2" ht="15.75" hidden="1" outlineLevel="1">
      <c r="A42" s="125" t="s">
        <v>758</v>
      </c>
      <c r="B42" s="131">
        <v>64.75</v>
      </c>
    </row>
    <row r="43" spans="1:2" ht="15.75" hidden="1" outlineLevel="1">
      <c r="A43" s="125" t="s">
        <v>759</v>
      </c>
      <c r="B43" s="131">
        <v>34.5</v>
      </c>
    </row>
    <row r="44" spans="1:2" ht="15.75" hidden="1" outlineLevel="1">
      <c r="A44" s="125" t="s">
        <v>760</v>
      </c>
      <c r="B44" s="131">
        <v>727.75</v>
      </c>
    </row>
    <row r="45" spans="1:2" ht="15.75" hidden="1" outlineLevel="1">
      <c r="A45" s="125" t="s">
        <v>761</v>
      </c>
      <c r="B45" s="131">
        <v>40.25</v>
      </c>
    </row>
    <row r="46" spans="1:2" ht="15.75" hidden="1" outlineLevel="1">
      <c r="A46" s="125" t="s">
        <v>762</v>
      </c>
      <c r="B46" s="131">
        <v>136.25</v>
      </c>
    </row>
    <row r="47" spans="1:2" ht="15.75" hidden="1" outlineLevel="1">
      <c r="A47" s="125" t="s">
        <v>763</v>
      </c>
      <c r="B47" s="131">
        <v>332.25</v>
      </c>
    </row>
    <row r="48" spans="1:2" ht="15.75" hidden="1" outlineLevel="1">
      <c r="A48" s="125" t="s">
        <v>764</v>
      </c>
      <c r="B48" s="131">
        <v>108.25</v>
      </c>
    </row>
    <row r="49" spans="1:2" ht="15.75" hidden="1" outlineLevel="1">
      <c r="A49" s="125" t="s">
        <v>765</v>
      </c>
      <c r="B49" s="131">
        <v>480.5</v>
      </c>
    </row>
    <row r="50" spans="1:2" ht="15.75" hidden="1" outlineLevel="1">
      <c r="A50" s="125" t="s">
        <v>766</v>
      </c>
      <c r="B50" s="131">
        <v>23.75</v>
      </c>
    </row>
    <row r="51" spans="1:2" ht="15.75" hidden="1" outlineLevel="1">
      <c r="A51" s="125" t="s">
        <v>767</v>
      </c>
      <c r="B51" s="131">
        <v>288</v>
      </c>
    </row>
    <row r="52" spans="1:2" ht="15.75" hidden="1" outlineLevel="1">
      <c r="A52" s="125" t="s">
        <v>768</v>
      </c>
      <c r="B52" s="131">
        <v>18.75</v>
      </c>
    </row>
    <row r="53" spans="1:2" ht="15.75" hidden="1" outlineLevel="1">
      <c r="A53" s="125" t="s">
        <v>769</v>
      </c>
      <c r="B53" s="131">
        <v>34.75</v>
      </c>
    </row>
    <row r="54" spans="1:2" ht="15.75" hidden="1" outlineLevel="1">
      <c r="A54" s="125" t="s">
        <v>770</v>
      </c>
      <c r="B54" s="131">
        <v>226.5</v>
      </c>
    </row>
    <row r="55" spans="1:2" ht="15.75" hidden="1" outlineLevel="1">
      <c r="A55" s="125" t="s">
        <v>771</v>
      </c>
      <c r="B55" s="131">
        <v>20.75</v>
      </c>
    </row>
    <row r="56" spans="1:2" ht="15.75" hidden="1" outlineLevel="1">
      <c r="A56" s="125" t="s">
        <v>772</v>
      </c>
      <c r="B56" s="131">
        <v>91.25</v>
      </c>
    </row>
    <row r="57" spans="1:2" ht="15.75" hidden="1" outlineLevel="1">
      <c r="A57" s="125" t="s">
        <v>773</v>
      </c>
      <c r="B57" s="131">
        <v>466.5</v>
      </c>
    </row>
    <row r="58" spans="1:2" ht="15.75" hidden="1" outlineLevel="1">
      <c r="A58" s="125" t="s">
        <v>774</v>
      </c>
      <c r="B58" s="131">
        <v>202.25</v>
      </c>
    </row>
    <row r="59" spans="1:2" ht="15.75" hidden="1" outlineLevel="1">
      <c r="A59" s="125" t="s">
        <v>775</v>
      </c>
      <c r="B59" s="131">
        <v>146.75</v>
      </c>
    </row>
    <row r="60" spans="1:2" ht="15.75" hidden="1" outlineLevel="1">
      <c r="A60" s="125" t="s">
        <v>776</v>
      </c>
      <c r="B60" s="131">
        <v>37.5</v>
      </c>
    </row>
    <row r="61" spans="1:2" ht="15.75" hidden="1" outlineLevel="1">
      <c r="A61" s="125" t="s">
        <v>777</v>
      </c>
      <c r="B61" s="131">
        <v>630</v>
      </c>
    </row>
    <row r="62" spans="1:2" ht="15.75" hidden="1" outlineLevel="1">
      <c r="A62" s="125" t="s">
        <v>778</v>
      </c>
      <c r="B62" s="131">
        <v>77.75</v>
      </c>
    </row>
    <row r="63" spans="1:2" ht="15.75" hidden="1" outlineLevel="1">
      <c r="A63" s="125" t="s">
        <v>779</v>
      </c>
      <c r="B63" s="131">
        <v>3</v>
      </c>
    </row>
    <row r="64" spans="1:2" ht="15.75" hidden="1" outlineLevel="1">
      <c r="A64" s="125" t="s">
        <v>780</v>
      </c>
      <c r="B64" s="131">
        <v>21.5</v>
      </c>
    </row>
    <row r="65" spans="1:2" ht="15.75" hidden="1" outlineLevel="1">
      <c r="A65" s="125" t="s">
        <v>781</v>
      </c>
      <c r="B65" s="131">
        <v>467.5</v>
      </c>
    </row>
    <row r="66" spans="1:2" ht="15.75" hidden="1" outlineLevel="1">
      <c r="A66" s="125" t="s">
        <v>782</v>
      </c>
      <c r="B66" s="131">
        <v>2.5</v>
      </c>
    </row>
    <row r="67" spans="1:2" ht="15.75" hidden="1" outlineLevel="1">
      <c r="A67" s="125" t="s">
        <v>783</v>
      </c>
      <c r="B67" s="131">
        <v>20.5</v>
      </c>
    </row>
    <row r="68" spans="1:2" ht="15.75" hidden="1" outlineLevel="1">
      <c r="A68" s="125" t="s">
        <v>784</v>
      </c>
      <c r="B68" s="131">
        <v>120.25</v>
      </c>
    </row>
    <row r="69" spans="1:2" ht="15.75" hidden="1" outlineLevel="1">
      <c r="A69" s="125" t="s">
        <v>785</v>
      </c>
      <c r="B69" s="131">
        <v>60</v>
      </c>
    </row>
    <row r="70" spans="1:2" ht="15.75" hidden="1" outlineLevel="1">
      <c r="A70" s="125" t="s">
        <v>786</v>
      </c>
      <c r="B70" s="131">
        <v>147.75</v>
      </c>
    </row>
    <row r="71" spans="1:2" ht="15.75" hidden="1" outlineLevel="1">
      <c r="A71" s="125" t="s">
        <v>787</v>
      </c>
      <c r="B71" s="131">
        <v>302.5</v>
      </c>
    </row>
    <row r="72" spans="1:2" ht="15.75" hidden="1" outlineLevel="1">
      <c r="A72" s="125" t="s">
        <v>788</v>
      </c>
      <c r="B72" s="131">
        <v>302.75</v>
      </c>
    </row>
    <row r="73" spans="1:2" ht="15.75" hidden="1" outlineLevel="1">
      <c r="A73" s="125" t="s">
        <v>789</v>
      </c>
      <c r="B73" s="131">
        <v>71.75</v>
      </c>
    </row>
    <row r="74" spans="1:2" ht="15.75" hidden="1" outlineLevel="1">
      <c r="A74" s="125" t="s">
        <v>790</v>
      </c>
      <c r="B74" s="131">
        <v>15.25</v>
      </c>
    </row>
    <row r="75" spans="1:2" ht="15.75" hidden="1" outlineLevel="1">
      <c r="A75" s="126" t="s">
        <v>791</v>
      </c>
      <c r="B75" s="132">
        <v>35.75</v>
      </c>
    </row>
    <row r="76" spans="1:2" ht="15.75" hidden="1" outlineLevel="1">
      <c r="A76" s="125" t="s">
        <v>792</v>
      </c>
      <c r="B76" s="131">
        <v>0</v>
      </c>
    </row>
    <row r="77" spans="1:2" ht="15.75" hidden="1" outlineLevel="1">
      <c r="A77" s="125" t="s">
        <v>793</v>
      </c>
      <c r="B77" s="131">
        <v>96.75</v>
      </c>
    </row>
    <row r="78" spans="1:2" ht="15.75" hidden="1" outlineLevel="1">
      <c r="A78" s="125" t="s">
        <v>794</v>
      </c>
      <c r="B78" s="131">
        <v>29.5</v>
      </c>
    </row>
    <row r="79" spans="1:2" ht="15.75" hidden="1" outlineLevel="1">
      <c r="A79" s="125" t="s">
        <v>795</v>
      </c>
      <c r="B79" s="131">
        <v>408.25</v>
      </c>
    </row>
    <row r="80" spans="1:2" ht="15.75" hidden="1" outlineLevel="1">
      <c r="A80" s="125" t="s">
        <v>796</v>
      </c>
      <c r="B80" s="131">
        <v>207.75</v>
      </c>
    </row>
    <row r="81" spans="1:2" ht="15.75" hidden="1" outlineLevel="1">
      <c r="A81" s="125" t="s">
        <v>797</v>
      </c>
      <c r="B81" s="131">
        <v>117</v>
      </c>
    </row>
    <row r="82" spans="1:2" ht="15.75" hidden="1" outlineLevel="1">
      <c r="A82" s="125" t="s">
        <v>798</v>
      </c>
      <c r="B82" s="131">
        <v>442.75</v>
      </c>
    </row>
    <row r="83" spans="1:2" ht="15.75" hidden="1" outlineLevel="1">
      <c r="A83" s="125" t="s">
        <v>799</v>
      </c>
      <c r="B83" s="131">
        <v>9.75</v>
      </c>
    </row>
    <row r="84" spans="1:2" ht="15.75" hidden="1" outlineLevel="1">
      <c r="A84" s="125" t="s">
        <v>800</v>
      </c>
      <c r="B84" s="131">
        <v>197.5</v>
      </c>
    </row>
    <row r="85" spans="1:2" ht="15.75" hidden="1" outlineLevel="1">
      <c r="A85" s="125" t="s">
        <v>801</v>
      </c>
      <c r="B85" s="131">
        <v>69</v>
      </c>
    </row>
    <row r="86" spans="1:2" ht="15.75" hidden="1" outlineLevel="1">
      <c r="A86" s="126" t="s">
        <v>802</v>
      </c>
      <c r="B86" s="132">
        <v>206.25</v>
      </c>
    </row>
    <row r="87" spans="1:2" ht="15.75" hidden="1" outlineLevel="1">
      <c r="A87" s="125" t="s">
        <v>803</v>
      </c>
      <c r="B87" s="131">
        <v>215.5</v>
      </c>
    </row>
    <row r="88" spans="1:2" ht="15.75" hidden="1" outlineLevel="1">
      <c r="A88" s="125" t="s">
        <v>804</v>
      </c>
      <c r="B88" s="131">
        <v>8.25</v>
      </c>
    </row>
    <row r="89" spans="1:2" ht="15.75" hidden="1" outlineLevel="1">
      <c r="A89" s="125" t="s">
        <v>805</v>
      </c>
      <c r="B89" s="131">
        <v>94</v>
      </c>
    </row>
    <row r="90" spans="1:2" ht="15.75" hidden="1" outlineLevel="1">
      <c r="A90" s="125" t="s">
        <v>806</v>
      </c>
      <c r="B90" s="131">
        <v>217.75</v>
      </c>
    </row>
    <row r="91" spans="1:2" ht="15.75" hidden="1" outlineLevel="1">
      <c r="A91" s="125" t="s">
        <v>807</v>
      </c>
      <c r="B91" s="131">
        <v>237.25</v>
      </c>
    </row>
    <row r="92" spans="1:2" ht="15.75" hidden="1" outlineLevel="1">
      <c r="A92" s="125" t="s">
        <v>808</v>
      </c>
      <c r="B92" s="131">
        <v>86.25</v>
      </c>
    </row>
    <row r="93" spans="1:2" ht="15.75" hidden="1" outlineLevel="1">
      <c r="A93" s="125" t="s">
        <v>809</v>
      </c>
      <c r="B93" s="131">
        <v>15.75</v>
      </c>
    </row>
    <row r="94" spans="1:2" ht="15.75" hidden="1" outlineLevel="1">
      <c r="A94" s="125" t="s">
        <v>810</v>
      </c>
      <c r="B94" s="131">
        <v>164</v>
      </c>
    </row>
    <row r="95" spans="1:2" ht="15.75" hidden="1" outlineLevel="1">
      <c r="A95" s="126" t="s">
        <v>811</v>
      </c>
      <c r="B95" s="132">
        <v>86</v>
      </c>
    </row>
    <row r="96" spans="1:2" ht="15.75" hidden="1" outlineLevel="1">
      <c r="A96" s="125" t="s">
        <v>812</v>
      </c>
      <c r="B96" s="131">
        <v>376</v>
      </c>
    </row>
    <row r="97" spans="1:2" ht="15.75" hidden="1" outlineLevel="1">
      <c r="A97" s="126" t="s">
        <v>813</v>
      </c>
      <c r="B97" s="132">
        <v>87.25</v>
      </c>
    </row>
    <row r="98" spans="1:2" ht="15.75" hidden="1" outlineLevel="1">
      <c r="A98" s="125" t="s">
        <v>814</v>
      </c>
      <c r="B98" s="131">
        <v>8</v>
      </c>
    </row>
    <row r="99" spans="1:2" ht="15.75" hidden="1" outlineLevel="1">
      <c r="A99" s="125" t="s">
        <v>815</v>
      </c>
      <c r="B99" s="131">
        <v>5</v>
      </c>
    </row>
    <row r="100" spans="1:2" ht="15.75" hidden="1" outlineLevel="1">
      <c r="A100" s="125" t="s">
        <v>816</v>
      </c>
      <c r="B100" s="131">
        <v>235</v>
      </c>
    </row>
    <row r="101" spans="1:2" ht="15.75" hidden="1" outlineLevel="1">
      <c r="A101" s="125" t="s">
        <v>817</v>
      </c>
      <c r="B101" s="131">
        <v>184</v>
      </c>
    </row>
    <row r="102" spans="1:2" ht="15.75" hidden="1" outlineLevel="1">
      <c r="A102" s="125" t="s">
        <v>818</v>
      </c>
      <c r="B102" s="131">
        <v>3.5</v>
      </c>
    </row>
    <row r="103" spans="1:2" ht="15.75" hidden="1" outlineLevel="1">
      <c r="A103" s="125" t="s">
        <v>819</v>
      </c>
      <c r="B103" s="131">
        <v>161.5</v>
      </c>
    </row>
    <row r="104" spans="1:2" ht="15.75" hidden="1" outlineLevel="1">
      <c r="A104" s="125" t="s">
        <v>820</v>
      </c>
      <c r="B104" s="131">
        <v>366.5</v>
      </c>
    </row>
    <row r="105" spans="1:2" ht="15.75" hidden="1" outlineLevel="1">
      <c r="A105" s="125" t="s">
        <v>821</v>
      </c>
      <c r="B105" s="131">
        <v>58</v>
      </c>
    </row>
    <row r="106" spans="1:2" ht="15.75" hidden="1" outlineLevel="1">
      <c r="A106" s="125" t="s">
        <v>822</v>
      </c>
      <c r="B106" s="131">
        <v>28.25</v>
      </c>
    </row>
    <row r="107" spans="1:2" ht="15.75" hidden="1" outlineLevel="1">
      <c r="A107" s="125" t="s">
        <v>823</v>
      </c>
      <c r="B107" s="131">
        <v>14.75</v>
      </c>
    </row>
    <row r="108" spans="1:2" ht="15.75" hidden="1" outlineLevel="1">
      <c r="A108" s="126" t="s">
        <v>824</v>
      </c>
      <c r="B108" s="132">
        <v>864.75</v>
      </c>
    </row>
    <row r="109" spans="1:2" ht="15.75" hidden="1" outlineLevel="1">
      <c r="A109" s="125" t="s">
        <v>825</v>
      </c>
      <c r="B109" s="131">
        <v>38</v>
      </c>
    </row>
    <row r="110" spans="1:2" ht="15.75" hidden="1" outlineLevel="1">
      <c r="A110" s="125" t="s">
        <v>826</v>
      </c>
      <c r="B110" s="131">
        <v>95</v>
      </c>
    </row>
    <row r="111" spans="1:2" ht="15.75" hidden="1" outlineLevel="1">
      <c r="A111" s="125" t="s">
        <v>827</v>
      </c>
      <c r="B111" s="131">
        <v>336.5</v>
      </c>
    </row>
    <row r="112" spans="1:2" ht="15.75" hidden="1" outlineLevel="1">
      <c r="A112" s="125" t="s">
        <v>828</v>
      </c>
      <c r="B112" s="131">
        <v>25.25</v>
      </c>
    </row>
    <row r="113" spans="1:2" ht="15.75" hidden="1" outlineLevel="1">
      <c r="A113" s="125" t="s">
        <v>829</v>
      </c>
      <c r="B113" s="131">
        <v>32.75</v>
      </c>
    </row>
    <row r="114" spans="1:2" ht="15.75" hidden="1" outlineLevel="1">
      <c r="A114" s="125" t="s">
        <v>830</v>
      </c>
      <c r="B114" s="131">
        <v>17.5</v>
      </c>
    </row>
    <row r="115" spans="1:2" ht="15.75" hidden="1" outlineLevel="1">
      <c r="A115" s="125" t="s">
        <v>831</v>
      </c>
      <c r="B115" s="131">
        <v>112.25</v>
      </c>
    </row>
    <row r="116" spans="1:2" ht="15.75" hidden="1" outlineLevel="1">
      <c r="A116" s="125" t="s">
        <v>832</v>
      </c>
      <c r="B116" s="131">
        <v>53</v>
      </c>
    </row>
    <row r="117" spans="1:2" ht="15.75" hidden="1" outlineLevel="1">
      <c r="A117" s="125" t="s">
        <v>833</v>
      </c>
      <c r="B117" s="131">
        <v>458</v>
      </c>
    </row>
    <row r="118" spans="1:2" ht="15.75" hidden="1" outlineLevel="1">
      <c r="A118" s="125" t="s">
        <v>834</v>
      </c>
      <c r="B118" s="131">
        <v>25</v>
      </c>
    </row>
    <row r="119" spans="1:2" ht="15.75" hidden="1" outlineLevel="1">
      <c r="A119" s="126" t="s">
        <v>835</v>
      </c>
      <c r="B119" s="132">
        <v>18</v>
      </c>
    </row>
    <row r="120" spans="1:2" ht="15.75" hidden="1" outlineLevel="1">
      <c r="A120" s="125" t="s">
        <v>836</v>
      </c>
      <c r="B120" s="131">
        <v>4.25</v>
      </c>
    </row>
    <row r="121" spans="1:2" ht="15.75" hidden="1" outlineLevel="1">
      <c r="A121" s="125" t="s">
        <v>837</v>
      </c>
      <c r="B121" s="131">
        <v>537</v>
      </c>
    </row>
    <row r="122" spans="1:2" ht="15.75" hidden="1" outlineLevel="1">
      <c r="A122" s="125" t="s">
        <v>838</v>
      </c>
      <c r="B122" s="131">
        <v>259.75</v>
      </c>
    </row>
    <row r="123" spans="1:2" ht="15.75" hidden="1" outlineLevel="1">
      <c r="A123" s="125" t="s">
        <v>839</v>
      </c>
      <c r="B123" s="131">
        <v>148.75</v>
      </c>
    </row>
    <row r="124" spans="1:2" ht="15.75" hidden="1" outlineLevel="1">
      <c r="A124" s="125" t="s">
        <v>840</v>
      </c>
      <c r="B124" s="131">
        <v>2</v>
      </c>
    </row>
    <row r="125" spans="1:2" ht="15.75" hidden="1" outlineLevel="1">
      <c r="A125" s="125" t="s">
        <v>841</v>
      </c>
      <c r="B125" s="131">
        <v>40.5</v>
      </c>
    </row>
    <row r="126" spans="1:2" ht="15.75" hidden="1" outlineLevel="1">
      <c r="A126" s="125" t="s">
        <v>842</v>
      </c>
      <c r="B126" s="131">
        <v>11.5</v>
      </c>
    </row>
    <row r="127" spans="1:2" ht="15.75" hidden="1" outlineLevel="1">
      <c r="A127" s="125" t="s">
        <v>843</v>
      </c>
      <c r="B127" s="131">
        <v>5.25</v>
      </c>
    </row>
    <row r="128" spans="1:2" ht="15.75" hidden="1" outlineLevel="1">
      <c r="A128" s="125" t="s">
        <v>844</v>
      </c>
      <c r="B128" s="131">
        <v>355</v>
      </c>
    </row>
    <row r="129" spans="1:2" ht="15.75" hidden="1" outlineLevel="1">
      <c r="A129" s="125" t="s">
        <v>845</v>
      </c>
      <c r="B129" s="131">
        <v>56.5</v>
      </c>
    </row>
    <row r="130" spans="1:2" ht="15.75" hidden="1" outlineLevel="1">
      <c r="A130" s="126" t="s">
        <v>846</v>
      </c>
      <c r="B130" s="132">
        <v>1.75</v>
      </c>
    </row>
    <row r="131" spans="1:2" ht="15.75" hidden="1" outlineLevel="1">
      <c r="A131" s="125" t="s">
        <v>847</v>
      </c>
      <c r="B131" s="131">
        <v>116.75</v>
      </c>
    </row>
    <row r="132" spans="1:2" ht="15.75" hidden="1" outlineLevel="1">
      <c r="A132" s="125" t="s">
        <v>848</v>
      </c>
      <c r="B132" s="131">
        <v>7.5</v>
      </c>
    </row>
    <row r="133" spans="1:2" ht="15.75" hidden="1" outlineLevel="1">
      <c r="A133" s="125" t="s">
        <v>849</v>
      </c>
      <c r="B133" s="131">
        <v>425.75</v>
      </c>
    </row>
    <row r="134" spans="1:2" ht="15.75" hidden="1" outlineLevel="1">
      <c r="A134" s="125" t="s">
        <v>850</v>
      </c>
      <c r="B134" s="131">
        <v>3</v>
      </c>
    </row>
    <row r="135" spans="1:2" ht="15.75" hidden="1" outlineLevel="1">
      <c r="A135" s="125" t="s">
        <v>851</v>
      </c>
      <c r="B135" s="131">
        <v>215.75</v>
      </c>
    </row>
    <row r="136" spans="1:2" ht="15.75" hidden="1" outlineLevel="1">
      <c r="A136" s="125" t="s">
        <v>852</v>
      </c>
      <c r="B136" s="131">
        <v>20.25</v>
      </c>
    </row>
    <row r="137" spans="1:2" ht="15.75" hidden="1" outlineLevel="1">
      <c r="A137" s="125" t="s">
        <v>853</v>
      </c>
      <c r="B137" s="131">
        <v>7.75</v>
      </c>
    </row>
    <row r="138" spans="1:2" ht="15.75" hidden="1" outlineLevel="1">
      <c r="A138" s="125" t="s">
        <v>854</v>
      </c>
      <c r="B138" s="131">
        <v>283</v>
      </c>
    </row>
    <row r="139" spans="1:2" ht="15.75" hidden="1" outlineLevel="1">
      <c r="A139" s="125" t="s">
        <v>855</v>
      </c>
      <c r="B139" s="131">
        <v>9.5</v>
      </c>
    </row>
    <row r="140" spans="1:2" ht="15.75" hidden="1" outlineLevel="1">
      <c r="A140" s="125" t="s">
        <v>856</v>
      </c>
      <c r="B140" s="131">
        <v>11.25</v>
      </c>
    </row>
    <row r="141" spans="1:2" ht="15.75" hidden="1" outlineLevel="1">
      <c r="A141" s="126" t="s">
        <v>345</v>
      </c>
      <c r="B141" s="132">
        <v>43</v>
      </c>
    </row>
    <row r="142" spans="1:2" ht="15.75" hidden="1" outlineLevel="1">
      <c r="A142" s="125" t="s">
        <v>857</v>
      </c>
      <c r="B142" s="131">
        <v>235.5</v>
      </c>
    </row>
    <row r="143" spans="1:2" ht="15.75" hidden="1" outlineLevel="1">
      <c r="A143" s="125" t="s">
        <v>858</v>
      </c>
      <c r="B143" s="131">
        <v>282.5</v>
      </c>
    </row>
    <row r="144" spans="1:2" ht="15.75" hidden="1" outlineLevel="1">
      <c r="A144" s="125" t="s">
        <v>859</v>
      </c>
      <c r="B144" s="131">
        <v>11</v>
      </c>
    </row>
    <row r="145" spans="1:2" ht="15.75" hidden="1" outlineLevel="1">
      <c r="A145" s="125" t="s">
        <v>860</v>
      </c>
      <c r="B145" s="131">
        <v>3.75</v>
      </c>
    </row>
    <row r="146" spans="1:2" ht="15.75" hidden="1" outlineLevel="1">
      <c r="A146" s="125" t="s">
        <v>861</v>
      </c>
      <c r="B146" s="131">
        <v>147.25</v>
      </c>
    </row>
    <row r="147" spans="1:2" ht="15.75" hidden="1" outlineLevel="1">
      <c r="A147" s="125" t="s">
        <v>862</v>
      </c>
      <c r="B147" s="131">
        <v>224</v>
      </c>
    </row>
    <row r="148" spans="1:2" ht="15.75" hidden="1" outlineLevel="1">
      <c r="A148" s="125" t="s">
        <v>863</v>
      </c>
      <c r="B148" s="131">
        <v>939</v>
      </c>
    </row>
    <row r="149" spans="1:2" ht="15.75" hidden="1" outlineLevel="1">
      <c r="A149" s="125" t="s">
        <v>864</v>
      </c>
      <c r="B149" s="131">
        <v>210.5</v>
      </c>
    </row>
    <row r="150" spans="1:2" ht="15.75" hidden="1" outlineLevel="1">
      <c r="A150" s="125" t="s">
        <v>865</v>
      </c>
      <c r="B150" s="131">
        <v>744.75</v>
      </c>
    </row>
    <row r="151" spans="1:2" ht="15.75" hidden="1" outlineLevel="1">
      <c r="A151" s="125" t="s">
        <v>866</v>
      </c>
      <c r="B151" s="131">
        <v>7.5</v>
      </c>
    </row>
    <row r="152" spans="1:2" ht="15.75" hidden="1" outlineLevel="1">
      <c r="A152" s="126" t="s">
        <v>867</v>
      </c>
      <c r="B152" s="132">
        <v>8.25</v>
      </c>
    </row>
    <row r="153" spans="1:2" ht="15.75" hidden="1" outlineLevel="1">
      <c r="A153" s="125" t="s">
        <v>868</v>
      </c>
      <c r="B153" s="131">
        <v>189.75</v>
      </c>
    </row>
    <row r="154" spans="1:2" ht="15.75" hidden="1" outlineLevel="1">
      <c r="A154" s="125" t="s">
        <v>869</v>
      </c>
      <c r="B154" s="131">
        <v>498.5</v>
      </c>
    </row>
    <row r="155" spans="1:2" ht="15.75" hidden="1" outlineLevel="1">
      <c r="A155" s="125" t="s">
        <v>870</v>
      </c>
      <c r="B155" s="131">
        <v>164.5</v>
      </c>
    </row>
    <row r="156" spans="1:2" ht="15.75" hidden="1" outlineLevel="1">
      <c r="A156" s="125" t="s">
        <v>871</v>
      </c>
      <c r="B156" s="131">
        <v>2.75</v>
      </c>
    </row>
    <row r="157" spans="1:2" ht="15.75" hidden="1" outlineLevel="1">
      <c r="A157" s="125" t="s">
        <v>872</v>
      </c>
      <c r="B157" s="131">
        <v>32.25</v>
      </c>
    </row>
    <row r="158" spans="1:2" ht="15.75" hidden="1" outlineLevel="1">
      <c r="A158" s="125" t="s">
        <v>873</v>
      </c>
      <c r="B158" s="131">
        <v>40.5</v>
      </c>
    </row>
    <row r="159" spans="1:2" ht="15.75" hidden="1" outlineLevel="1">
      <c r="A159" s="125" t="s">
        <v>874</v>
      </c>
      <c r="B159" s="131">
        <v>1665.75</v>
      </c>
    </row>
    <row r="160" spans="1:2" ht="15.75" hidden="1" outlineLevel="1">
      <c r="A160" s="125" t="s">
        <v>875</v>
      </c>
      <c r="B160" s="131">
        <v>1602.75</v>
      </c>
    </row>
    <row r="161" spans="1:2" ht="15.75" hidden="1" outlineLevel="1">
      <c r="A161" s="125" t="s">
        <v>876</v>
      </c>
      <c r="B161" s="131">
        <v>6.25</v>
      </c>
    </row>
    <row r="162" spans="1:2" ht="15.75" hidden="1" outlineLevel="1">
      <c r="A162" s="125" t="s">
        <v>877</v>
      </c>
      <c r="B162" s="131">
        <v>5</v>
      </c>
    </row>
    <row r="163" spans="1:2" ht="15.75" hidden="1" outlineLevel="1">
      <c r="A163" s="126" t="s">
        <v>878</v>
      </c>
      <c r="B163" s="132">
        <v>176.5</v>
      </c>
    </row>
    <row r="164" spans="1:2" ht="15.75" hidden="1" outlineLevel="1">
      <c r="A164" s="125" t="s">
        <v>879</v>
      </c>
      <c r="B164" s="131">
        <v>24</v>
      </c>
    </row>
    <row r="165" spans="1:2" ht="15.75" hidden="1" outlineLevel="1">
      <c r="A165" s="125" t="s">
        <v>671</v>
      </c>
      <c r="B165" s="131">
        <v>3.25</v>
      </c>
    </row>
    <row r="166" spans="1:2" ht="15.75" hidden="1" outlineLevel="1">
      <c r="A166" s="125" t="s">
        <v>880</v>
      </c>
      <c r="B166" s="131">
        <v>5.5</v>
      </c>
    </row>
    <row r="167" spans="1:2" ht="15.75" hidden="1" outlineLevel="1">
      <c r="A167" s="125" t="s">
        <v>881</v>
      </c>
      <c r="B167" s="131">
        <v>39</v>
      </c>
    </row>
    <row r="168" spans="1:2" ht="15.75" hidden="1" outlineLevel="1">
      <c r="A168" s="125" t="s">
        <v>882</v>
      </c>
      <c r="B168" s="131">
        <v>14.25</v>
      </c>
    </row>
    <row r="169" spans="1:2" ht="15.75" hidden="1" outlineLevel="1">
      <c r="A169" s="125" t="s">
        <v>883</v>
      </c>
      <c r="B169" s="131">
        <v>372</v>
      </c>
    </row>
    <row r="170" spans="1:2" ht="15.75" hidden="1" outlineLevel="1">
      <c r="A170" s="125" t="s">
        <v>884</v>
      </c>
      <c r="B170" s="131">
        <v>59.5</v>
      </c>
    </row>
    <row r="171" spans="1:2" ht="15.75" hidden="1" outlineLevel="1">
      <c r="A171" s="125" t="s">
        <v>885</v>
      </c>
      <c r="B171" s="131">
        <v>62.5</v>
      </c>
    </row>
    <row r="172" spans="1:2" ht="15.75" hidden="1" outlineLevel="1">
      <c r="A172" s="125" t="s">
        <v>886</v>
      </c>
      <c r="B172" s="131">
        <v>34.5</v>
      </c>
    </row>
    <row r="173" spans="1:2" ht="15.75" hidden="1" outlineLevel="1">
      <c r="A173" s="125" t="s">
        <v>406</v>
      </c>
      <c r="B173" s="131">
        <v>10</v>
      </c>
    </row>
    <row r="174" spans="1:2" ht="15.75" hidden="1" outlineLevel="1">
      <c r="A174" s="126" t="s">
        <v>887</v>
      </c>
      <c r="B174" s="132">
        <v>51.5</v>
      </c>
    </row>
    <row r="175" spans="1:2" ht="15.75" hidden="1" outlineLevel="1">
      <c r="A175" s="125" t="s">
        <v>888</v>
      </c>
      <c r="B175" s="131">
        <v>866.5</v>
      </c>
    </row>
    <row r="176" spans="1:2" ht="15.75" hidden="1" outlineLevel="1">
      <c r="A176" s="125" t="s">
        <v>889</v>
      </c>
      <c r="B176" s="131">
        <v>168.25</v>
      </c>
    </row>
    <row r="177" spans="1:2" ht="15.75" hidden="1" outlineLevel="1">
      <c r="A177" s="125" t="s">
        <v>890</v>
      </c>
      <c r="B177" s="131">
        <v>101.5</v>
      </c>
    </row>
    <row r="178" spans="1:2" ht="15.75" hidden="1" outlineLevel="1">
      <c r="A178" s="125" t="s">
        <v>891</v>
      </c>
      <c r="B178" s="131">
        <v>572.75</v>
      </c>
    </row>
    <row r="179" spans="1:2" ht="15.75" hidden="1" outlineLevel="1">
      <c r="A179" s="125" t="s">
        <v>892</v>
      </c>
      <c r="B179" s="131">
        <v>213.5</v>
      </c>
    </row>
    <row r="180" spans="1:2" ht="15.75" hidden="1" outlineLevel="1">
      <c r="A180" s="125" t="s">
        <v>893</v>
      </c>
      <c r="B180" s="131">
        <v>31</v>
      </c>
    </row>
    <row r="181" spans="1:2" ht="15.75" hidden="1" outlineLevel="1">
      <c r="A181" s="125" t="s">
        <v>894</v>
      </c>
      <c r="B181" s="131">
        <v>8.75</v>
      </c>
    </row>
    <row r="182" spans="1:2" ht="15.75" hidden="1" outlineLevel="1">
      <c r="A182" s="125" t="s">
        <v>895</v>
      </c>
      <c r="B182" s="131">
        <v>474</v>
      </c>
    </row>
    <row r="183" spans="1:2" ht="15.75" hidden="1" outlineLevel="1">
      <c r="A183" s="125" t="s">
        <v>896</v>
      </c>
      <c r="B183" s="131">
        <v>138.5</v>
      </c>
    </row>
    <row r="184" spans="1:2" ht="15.75" hidden="1" outlineLevel="1">
      <c r="A184" s="125" t="s">
        <v>897</v>
      </c>
      <c r="B184" s="131">
        <v>373</v>
      </c>
    </row>
    <row r="185" spans="1:2" ht="15.75" hidden="1" outlineLevel="1">
      <c r="A185" s="126" t="s">
        <v>898</v>
      </c>
      <c r="B185" s="132">
        <v>110</v>
      </c>
    </row>
    <row r="186" spans="1:2" ht="15.75" hidden="1" outlineLevel="1">
      <c r="A186" s="125" t="s">
        <v>899</v>
      </c>
      <c r="B186" s="131">
        <v>174.25</v>
      </c>
    </row>
    <row r="187" spans="1:2" ht="15.75" hidden="1" outlineLevel="1">
      <c r="A187" s="125" t="s">
        <v>900</v>
      </c>
      <c r="B187" s="131">
        <v>25.25</v>
      </c>
    </row>
    <row r="188" spans="1:2" ht="15.75" hidden="1" outlineLevel="1">
      <c r="A188" s="125" t="s">
        <v>901</v>
      </c>
      <c r="B188" s="131">
        <v>7.75</v>
      </c>
    </row>
    <row r="189" spans="1:2" ht="15.75" hidden="1" outlineLevel="1">
      <c r="A189" s="125" t="s">
        <v>902</v>
      </c>
      <c r="B189" s="131">
        <v>5.5</v>
      </c>
    </row>
    <row r="190" spans="1:2" ht="15.75" hidden="1" outlineLevel="1">
      <c r="A190" s="125" t="s">
        <v>903</v>
      </c>
      <c r="B190" s="131">
        <v>34.25</v>
      </c>
    </row>
    <row r="191" spans="1:2" ht="15.75" hidden="1" outlineLevel="1">
      <c r="A191" s="125" t="s">
        <v>904</v>
      </c>
      <c r="B191" s="131">
        <v>75</v>
      </c>
    </row>
    <row r="192" spans="1:2" ht="15.75" hidden="1" outlineLevel="1">
      <c r="A192" s="125" t="s">
        <v>905</v>
      </c>
      <c r="B192" s="131">
        <v>514</v>
      </c>
    </row>
    <row r="193" spans="1:2" ht="15.75" hidden="1" outlineLevel="1">
      <c r="A193" s="125" t="s">
        <v>906</v>
      </c>
      <c r="B193" s="131">
        <v>10.25</v>
      </c>
    </row>
    <row r="194" spans="1:2" ht="15.75" hidden="1" outlineLevel="1">
      <c r="A194" s="125" t="s">
        <v>907</v>
      </c>
      <c r="B194" s="131">
        <v>31.5</v>
      </c>
    </row>
    <row r="195" spans="1:2" ht="15.75" hidden="1" outlineLevel="1">
      <c r="A195" s="125" t="s">
        <v>908</v>
      </c>
      <c r="B195" s="131">
        <v>524</v>
      </c>
    </row>
    <row r="196" spans="1:2" ht="15.75" hidden="1" outlineLevel="1">
      <c r="A196" s="126" t="s">
        <v>909</v>
      </c>
      <c r="B196" s="132">
        <v>177.5</v>
      </c>
    </row>
    <row r="197" spans="1:2" ht="15.75" hidden="1" outlineLevel="1">
      <c r="A197" s="125" t="s">
        <v>910</v>
      </c>
      <c r="B197" s="131">
        <v>50.5</v>
      </c>
    </row>
    <row r="198" spans="1:2" ht="15.75" hidden="1" outlineLevel="1">
      <c r="A198" s="125" t="s">
        <v>911</v>
      </c>
      <c r="B198" s="131">
        <v>12.5</v>
      </c>
    </row>
    <row r="199" spans="1:2" ht="15.75" hidden="1" outlineLevel="1">
      <c r="A199" s="125" t="s">
        <v>912</v>
      </c>
      <c r="B199" s="131">
        <v>6.75</v>
      </c>
    </row>
    <row r="200" spans="1:2" ht="15.75" hidden="1" outlineLevel="1">
      <c r="A200" s="125" t="s">
        <v>913</v>
      </c>
      <c r="B200" s="131">
        <v>2</v>
      </c>
    </row>
    <row r="201" spans="1:2" ht="15.75" hidden="1" outlineLevel="1">
      <c r="A201" s="125" t="s">
        <v>346</v>
      </c>
      <c r="B201" s="131">
        <v>343.75</v>
      </c>
    </row>
    <row r="202" spans="1:2" ht="15.75" hidden="1" outlineLevel="1">
      <c r="A202" s="125" t="s">
        <v>914</v>
      </c>
      <c r="B202" s="131">
        <v>261.5</v>
      </c>
    </row>
    <row r="203" spans="1:2" ht="15.75" collapsed="1">
      <c r="A203" s="125" t="s">
        <v>693</v>
      </c>
      <c r="B203" s="131">
        <v>1027.75</v>
      </c>
    </row>
    <row r="204" spans="1:2" ht="15.75" hidden="1" outlineLevel="1">
      <c r="A204" s="125" t="s">
        <v>915</v>
      </c>
      <c r="B204" s="131">
        <v>19.5</v>
      </c>
    </row>
    <row r="205" spans="1:2" ht="15.75" hidden="1" outlineLevel="1">
      <c r="A205" s="125" t="s">
        <v>916</v>
      </c>
      <c r="B205" s="131">
        <v>424.75</v>
      </c>
    </row>
    <row r="206" spans="1:2" ht="15.75" hidden="1" outlineLevel="1">
      <c r="A206" s="125" t="s">
        <v>917</v>
      </c>
      <c r="B206" s="131">
        <v>3</v>
      </c>
    </row>
    <row r="207" spans="1:2" ht="15.75" hidden="1" outlineLevel="1">
      <c r="A207" s="126" t="s">
        <v>918</v>
      </c>
      <c r="B207" s="132">
        <v>378.75</v>
      </c>
    </row>
    <row r="208" spans="1:2" ht="15.75" hidden="1" outlineLevel="1">
      <c r="A208" s="125" t="s">
        <v>919</v>
      </c>
      <c r="B208" s="131">
        <v>201.75</v>
      </c>
    </row>
    <row r="209" spans="1:2" ht="15.75" collapsed="1">
      <c r="A209" s="126" t="s">
        <v>701</v>
      </c>
      <c r="B209" s="132">
        <v>8603</v>
      </c>
    </row>
    <row r="210" spans="1:2" ht="15.75" hidden="1" outlineLevel="1">
      <c r="A210" s="125" t="s">
        <v>920</v>
      </c>
      <c r="B210" s="131">
        <v>43.5</v>
      </c>
    </row>
    <row r="211" spans="1:2" ht="15.75" hidden="1" outlineLevel="1">
      <c r="A211" s="125" t="s">
        <v>921</v>
      </c>
      <c r="B211" s="131">
        <v>7</v>
      </c>
    </row>
    <row r="212" spans="1:2" ht="15.75" hidden="1" outlineLevel="1">
      <c r="A212" s="125" t="s">
        <v>922</v>
      </c>
      <c r="B212" s="131">
        <v>3</v>
      </c>
    </row>
    <row r="213" spans="1:2" ht="15.75" hidden="1" outlineLevel="1">
      <c r="A213" s="125" t="s">
        <v>923</v>
      </c>
      <c r="B213" s="131">
        <v>97.5</v>
      </c>
    </row>
    <row r="214" spans="1:2" ht="15.75" hidden="1" outlineLevel="1">
      <c r="A214" s="125" t="s">
        <v>924</v>
      </c>
      <c r="B214" s="131">
        <v>10.5</v>
      </c>
    </row>
    <row r="215" spans="1:2" ht="15.75" hidden="1" outlineLevel="1">
      <c r="A215" s="125" t="s">
        <v>925</v>
      </c>
      <c r="B215" s="131">
        <v>69</v>
      </c>
    </row>
    <row r="216" spans="1:2" ht="15.75" hidden="1" outlineLevel="1">
      <c r="A216" s="125" t="s">
        <v>926</v>
      </c>
      <c r="B216" s="131">
        <v>2</v>
      </c>
    </row>
    <row r="217" spans="1:2" ht="15.75" hidden="1" outlineLevel="1">
      <c r="A217" s="125" t="s">
        <v>740</v>
      </c>
      <c r="B217" s="131">
        <v>6</v>
      </c>
    </row>
    <row r="218" spans="1:2" ht="15.75" hidden="1" outlineLevel="1">
      <c r="A218" s="126" t="s">
        <v>741</v>
      </c>
      <c r="B218" s="132">
        <v>14.75</v>
      </c>
    </row>
    <row r="219" spans="1:2" ht="15.75" hidden="1" outlineLevel="1">
      <c r="A219" s="125" t="s">
        <v>927</v>
      </c>
      <c r="B219" s="131">
        <v>4</v>
      </c>
    </row>
    <row r="220" spans="1:2" ht="15.75" hidden="1" outlineLevel="1">
      <c r="A220" s="125" t="s">
        <v>928</v>
      </c>
      <c r="B220" s="131">
        <v>17</v>
      </c>
    </row>
    <row r="221" spans="1:2" ht="15.75" hidden="1" outlineLevel="1">
      <c r="A221" s="125" t="s">
        <v>929</v>
      </c>
      <c r="B221" s="131">
        <v>210</v>
      </c>
    </row>
    <row r="222" spans="1:2" ht="15.75" hidden="1" outlineLevel="1">
      <c r="A222" s="125" t="s">
        <v>405</v>
      </c>
      <c r="B222" s="131">
        <v>2.5</v>
      </c>
    </row>
    <row r="223" spans="1:2" ht="15.75" hidden="1" outlineLevel="1">
      <c r="A223" s="125" t="s">
        <v>930</v>
      </c>
      <c r="B223" s="131">
        <v>18.75</v>
      </c>
    </row>
    <row r="224" spans="1:2" ht="15.75" hidden="1" outlineLevel="1">
      <c r="A224" s="125" t="s">
        <v>931</v>
      </c>
      <c r="B224" s="131">
        <v>152.75</v>
      </c>
    </row>
    <row r="225" spans="1:2" ht="15.75" hidden="1" outlineLevel="1">
      <c r="A225" s="125" t="s">
        <v>932</v>
      </c>
      <c r="B225" s="131">
        <v>19.75</v>
      </c>
    </row>
    <row r="226" spans="1:2" ht="15.75" hidden="1" outlineLevel="1">
      <c r="A226" s="125" t="s">
        <v>933</v>
      </c>
      <c r="B226" s="131">
        <v>189.5</v>
      </c>
    </row>
    <row r="227" spans="1:2" ht="15.75" hidden="1" outlineLevel="1">
      <c r="A227" s="125" t="s">
        <v>934</v>
      </c>
      <c r="B227" s="131">
        <v>33</v>
      </c>
    </row>
    <row r="228" spans="1:2" ht="15.75" hidden="1" outlineLevel="1">
      <c r="A228" s="125" t="s">
        <v>935</v>
      </c>
      <c r="B228" s="131">
        <v>136.75</v>
      </c>
    </row>
    <row r="229" spans="1:2" ht="15.75" hidden="1" outlineLevel="1">
      <c r="A229" s="126" t="s">
        <v>936</v>
      </c>
      <c r="B229" s="132">
        <v>36.5</v>
      </c>
    </row>
    <row r="230" spans="1:2" ht="15.75" hidden="1" outlineLevel="1">
      <c r="A230" s="125" t="s">
        <v>937</v>
      </c>
      <c r="B230" s="131">
        <v>135</v>
      </c>
    </row>
    <row r="231" spans="1:2" ht="15.75" hidden="1" outlineLevel="1">
      <c r="A231" s="125" t="s">
        <v>938</v>
      </c>
      <c r="B231" s="131">
        <v>7.75</v>
      </c>
    </row>
    <row r="232" spans="1:2" ht="15.75" hidden="1" outlineLevel="1">
      <c r="A232" s="125" t="s">
        <v>939</v>
      </c>
      <c r="B232" s="131">
        <v>192</v>
      </c>
    </row>
    <row r="233" spans="1:2" ht="15.75" hidden="1" outlineLevel="1">
      <c r="A233" s="125" t="s">
        <v>940</v>
      </c>
      <c r="B233" s="131">
        <v>119</v>
      </c>
    </row>
    <row r="234" spans="1:2" ht="15.75" hidden="1" outlineLevel="1">
      <c r="A234" s="125" t="s">
        <v>941</v>
      </c>
      <c r="B234" s="131">
        <v>14.5</v>
      </c>
    </row>
    <row r="235" spans="1:2" ht="15.75" hidden="1" outlineLevel="1">
      <c r="A235" s="125" t="s">
        <v>942</v>
      </c>
      <c r="B235" s="131">
        <v>82.75</v>
      </c>
    </row>
    <row r="236" spans="1:2" ht="15.75" hidden="1" outlineLevel="1">
      <c r="A236" s="125" t="s">
        <v>943</v>
      </c>
      <c r="B236" s="131">
        <v>6</v>
      </c>
    </row>
    <row r="237" spans="1:2" ht="15.75" hidden="1" outlineLevel="1">
      <c r="A237" s="125" t="s">
        <v>944</v>
      </c>
      <c r="B237" s="131">
        <v>216.5</v>
      </c>
    </row>
    <row r="238" spans="1:2" ht="15.75" hidden="1" outlineLevel="1">
      <c r="A238" s="125" t="s">
        <v>769</v>
      </c>
      <c r="B238" s="131">
        <v>10.75</v>
      </c>
    </row>
    <row r="239" spans="1:2" ht="15.75" hidden="1" outlineLevel="1">
      <c r="A239" s="125" t="s">
        <v>945</v>
      </c>
      <c r="B239" s="131">
        <v>28.25</v>
      </c>
    </row>
    <row r="240" spans="1:2" ht="15.75" hidden="1" outlineLevel="1">
      <c r="A240" s="126" t="s">
        <v>265</v>
      </c>
      <c r="B240" s="132">
        <v>40.75</v>
      </c>
    </row>
    <row r="241" spans="1:2" ht="15.75" hidden="1" outlineLevel="1">
      <c r="A241" s="125" t="s">
        <v>946</v>
      </c>
      <c r="B241" s="131">
        <v>14.5</v>
      </c>
    </row>
    <row r="242" spans="1:2" ht="15.75" hidden="1" outlineLevel="1">
      <c r="A242" s="125" t="s">
        <v>947</v>
      </c>
      <c r="B242" s="131">
        <v>54.75</v>
      </c>
    </row>
    <row r="243" spans="1:2" ht="15.75" hidden="1" outlineLevel="1">
      <c r="A243" s="125" t="s">
        <v>948</v>
      </c>
      <c r="B243" s="131">
        <v>6.5</v>
      </c>
    </row>
    <row r="244" spans="1:2" ht="15.75" hidden="1" outlineLevel="1">
      <c r="A244" s="125" t="s">
        <v>949</v>
      </c>
      <c r="B244" s="131">
        <v>10.25</v>
      </c>
    </row>
    <row r="245" spans="1:2" ht="15.75" hidden="1" outlineLevel="1">
      <c r="A245" s="125" t="s">
        <v>950</v>
      </c>
      <c r="B245" s="131">
        <v>123.5</v>
      </c>
    </row>
    <row r="246" spans="1:2" ht="15.75" hidden="1" outlineLevel="1">
      <c r="A246" s="125" t="s">
        <v>951</v>
      </c>
      <c r="B246" s="131">
        <v>342.5</v>
      </c>
    </row>
    <row r="247" spans="1:2" ht="15.75" hidden="1" outlineLevel="1">
      <c r="A247" s="125" t="s">
        <v>952</v>
      </c>
      <c r="B247" s="131">
        <v>9.25</v>
      </c>
    </row>
    <row r="248" spans="1:2" ht="15.75" hidden="1" outlineLevel="1">
      <c r="A248" s="125" t="s">
        <v>262</v>
      </c>
      <c r="B248" s="131">
        <v>120</v>
      </c>
    </row>
    <row r="249" spans="1:2" ht="15.75" hidden="1" outlineLevel="1">
      <c r="A249" s="125" t="s">
        <v>953</v>
      </c>
      <c r="B249" s="131">
        <v>12.75</v>
      </c>
    </row>
    <row r="250" spans="1:2" ht="15.75" hidden="1" outlineLevel="1">
      <c r="A250" s="125" t="s">
        <v>954</v>
      </c>
      <c r="B250" s="131">
        <v>11.75</v>
      </c>
    </row>
    <row r="251" spans="1:2" ht="15.75" hidden="1" outlineLevel="1">
      <c r="A251" s="126" t="s">
        <v>955</v>
      </c>
      <c r="B251" s="132">
        <v>56.5</v>
      </c>
    </row>
    <row r="252" spans="1:2" ht="15.75" hidden="1" outlineLevel="1">
      <c r="A252" s="125" t="s">
        <v>956</v>
      </c>
      <c r="B252" s="131">
        <v>217.25</v>
      </c>
    </row>
    <row r="253" spans="1:2" ht="15.75" hidden="1" outlineLevel="1">
      <c r="A253" s="125" t="s">
        <v>957</v>
      </c>
      <c r="B253" s="131">
        <v>161</v>
      </c>
    </row>
    <row r="254" spans="1:2" ht="15.75" hidden="1" outlineLevel="1">
      <c r="A254" s="125" t="s">
        <v>958</v>
      </c>
      <c r="B254" s="131">
        <v>100.25</v>
      </c>
    </row>
    <row r="255" spans="1:2" ht="15.75" hidden="1" outlineLevel="1">
      <c r="A255" s="125" t="s">
        <v>959</v>
      </c>
      <c r="B255" s="131">
        <v>26.5</v>
      </c>
    </row>
    <row r="256" spans="1:2" ht="15.75" hidden="1" outlineLevel="1">
      <c r="A256" s="125" t="s">
        <v>960</v>
      </c>
      <c r="B256" s="131">
        <v>207.75</v>
      </c>
    </row>
    <row r="257" spans="1:2" ht="15.75" hidden="1" outlineLevel="1">
      <c r="A257" s="125" t="s">
        <v>961</v>
      </c>
      <c r="B257" s="131">
        <v>4.25</v>
      </c>
    </row>
    <row r="258" spans="1:2" ht="15.75" hidden="1" outlineLevel="1">
      <c r="A258" s="125" t="s">
        <v>962</v>
      </c>
      <c r="B258" s="131">
        <v>11.75</v>
      </c>
    </row>
    <row r="259" spans="1:2" ht="15.75" hidden="1" outlineLevel="1">
      <c r="A259" s="125" t="s">
        <v>963</v>
      </c>
      <c r="B259" s="131">
        <v>27</v>
      </c>
    </row>
    <row r="260" spans="1:2" ht="15.75" hidden="1" outlineLevel="1">
      <c r="A260" s="125" t="s">
        <v>964</v>
      </c>
      <c r="B260" s="131">
        <v>8.75</v>
      </c>
    </row>
    <row r="261" spans="1:2" ht="15.75" hidden="1" outlineLevel="1">
      <c r="A261" s="125" t="s">
        <v>965</v>
      </c>
      <c r="B261" s="131">
        <v>161.5</v>
      </c>
    </row>
    <row r="262" spans="1:2" ht="15.75" hidden="1" outlineLevel="1">
      <c r="A262" s="126" t="s">
        <v>966</v>
      </c>
      <c r="B262" s="132">
        <v>18</v>
      </c>
    </row>
    <row r="263" spans="1:2" ht="15.75" hidden="1" outlineLevel="1">
      <c r="A263" s="125" t="s">
        <v>967</v>
      </c>
      <c r="B263" s="131">
        <v>284.5</v>
      </c>
    </row>
    <row r="264" spans="1:2" ht="15.75" hidden="1" outlineLevel="1">
      <c r="A264" s="125" t="s">
        <v>968</v>
      </c>
      <c r="B264" s="131">
        <v>47</v>
      </c>
    </row>
    <row r="265" spans="1:2" ht="15.75" hidden="1" outlineLevel="1">
      <c r="A265" s="125" t="s">
        <v>969</v>
      </c>
      <c r="B265" s="131">
        <v>7</v>
      </c>
    </row>
    <row r="266" spans="1:2" ht="15.75" hidden="1" outlineLevel="1">
      <c r="A266" s="125" t="s">
        <v>970</v>
      </c>
      <c r="B266" s="131">
        <v>2.5</v>
      </c>
    </row>
    <row r="267" spans="1:2" ht="15.75" hidden="1" outlineLevel="1">
      <c r="A267" s="125" t="s">
        <v>971</v>
      </c>
      <c r="B267" s="131">
        <v>61.5</v>
      </c>
    </row>
    <row r="268" spans="1:2" ht="15.75" hidden="1" outlineLevel="1">
      <c r="A268" s="125" t="s">
        <v>972</v>
      </c>
      <c r="B268" s="131">
        <v>8.25</v>
      </c>
    </row>
    <row r="269" spans="1:2" ht="15.75" hidden="1" outlineLevel="1">
      <c r="A269" s="125" t="s">
        <v>973</v>
      </c>
      <c r="B269" s="131">
        <v>19.75</v>
      </c>
    </row>
    <row r="270" spans="1:2" ht="15.75" hidden="1" outlineLevel="1">
      <c r="A270" s="126" t="s">
        <v>974</v>
      </c>
      <c r="B270" s="132">
        <v>6</v>
      </c>
    </row>
    <row r="271" spans="1:2" ht="15.75" hidden="1" outlineLevel="1">
      <c r="A271" s="125" t="s">
        <v>975</v>
      </c>
      <c r="B271" s="131">
        <v>8</v>
      </c>
    </row>
    <row r="272" spans="1:2" ht="15.75" hidden="1" outlineLevel="1">
      <c r="A272" s="125" t="s">
        <v>976</v>
      </c>
      <c r="B272" s="131">
        <v>27.5</v>
      </c>
    </row>
    <row r="273" spans="1:2" ht="15.75" hidden="1" outlineLevel="1">
      <c r="A273" s="125" t="s">
        <v>977</v>
      </c>
      <c r="B273" s="131">
        <v>42.75</v>
      </c>
    </row>
    <row r="274" spans="1:2" ht="15.75" hidden="1" outlineLevel="1">
      <c r="A274" s="125" t="s">
        <v>978</v>
      </c>
      <c r="B274" s="131">
        <v>243.75</v>
      </c>
    </row>
    <row r="275" spans="1:2" ht="15.75" hidden="1" outlineLevel="1">
      <c r="A275" s="125" t="s">
        <v>979</v>
      </c>
      <c r="B275" s="131">
        <v>11.25</v>
      </c>
    </row>
    <row r="276" spans="1:2" ht="15.75" hidden="1" outlineLevel="1">
      <c r="A276" s="125" t="s">
        <v>980</v>
      </c>
      <c r="B276" s="131">
        <v>72.5</v>
      </c>
    </row>
    <row r="277" spans="1:2" ht="15.75" hidden="1" outlineLevel="1">
      <c r="A277" s="125" t="s">
        <v>981</v>
      </c>
      <c r="B277" s="131">
        <v>22.5</v>
      </c>
    </row>
    <row r="278" spans="1:2" ht="15.75" hidden="1" outlineLevel="1">
      <c r="A278" s="125" t="s">
        <v>605</v>
      </c>
      <c r="B278" s="131">
        <v>3.5</v>
      </c>
    </row>
    <row r="279" spans="1:2" ht="15.75" hidden="1" outlineLevel="1">
      <c r="A279" s="125" t="s">
        <v>982</v>
      </c>
      <c r="B279" s="131">
        <v>72.5</v>
      </c>
    </row>
    <row r="280" spans="1:2" ht="15.75" hidden="1" outlineLevel="1">
      <c r="A280" s="125" t="s">
        <v>983</v>
      </c>
      <c r="B280" s="131">
        <v>20.25</v>
      </c>
    </row>
    <row r="281" spans="1:2" ht="15.75" hidden="1" outlineLevel="1">
      <c r="A281" s="125" t="s">
        <v>984</v>
      </c>
      <c r="B281" s="131">
        <v>123.75</v>
      </c>
    </row>
    <row r="282" spans="1:2" ht="15.75" hidden="1" outlineLevel="1">
      <c r="A282" s="125" t="s">
        <v>985</v>
      </c>
      <c r="B282" s="131">
        <v>1</v>
      </c>
    </row>
    <row r="283" spans="1:2" ht="15.75" hidden="1" outlineLevel="1">
      <c r="A283" s="125" t="s">
        <v>986</v>
      </c>
      <c r="B283" s="131">
        <v>3</v>
      </c>
    </row>
    <row r="284" spans="1:2" ht="15.75" hidden="1" outlineLevel="1">
      <c r="A284" s="126" t="s">
        <v>987</v>
      </c>
      <c r="B284" s="132">
        <v>3.5</v>
      </c>
    </row>
    <row r="285" spans="1:2" ht="15.75" hidden="1" outlineLevel="1">
      <c r="A285" s="125" t="s">
        <v>860</v>
      </c>
      <c r="B285" s="131">
        <v>63.75</v>
      </c>
    </row>
    <row r="286" spans="1:2" ht="15.75" hidden="1" outlineLevel="1">
      <c r="A286" s="125" t="s">
        <v>988</v>
      </c>
      <c r="B286" s="131">
        <v>112.75</v>
      </c>
    </row>
    <row r="287" spans="1:2" ht="15.75" hidden="1" outlineLevel="1">
      <c r="A287" s="126" t="s">
        <v>263</v>
      </c>
      <c r="B287" s="132">
        <v>36.25</v>
      </c>
    </row>
    <row r="288" spans="1:2" ht="15.75" hidden="1" outlineLevel="1">
      <c r="A288" s="125" t="s">
        <v>989</v>
      </c>
      <c r="B288" s="131">
        <v>236</v>
      </c>
    </row>
    <row r="289" spans="1:2" ht="15.75" hidden="1" outlineLevel="1">
      <c r="A289" s="125" t="s">
        <v>990</v>
      </c>
      <c r="B289" s="131">
        <v>4.75</v>
      </c>
    </row>
    <row r="290" spans="1:2" ht="15.75" hidden="1" outlineLevel="1">
      <c r="A290" s="125" t="s">
        <v>991</v>
      </c>
      <c r="B290" s="131">
        <v>35</v>
      </c>
    </row>
    <row r="291" spans="1:2" ht="15.75" hidden="1" outlineLevel="1">
      <c r="A291" s="125" t="s">
        <v>992</v>
      </c>
      <c r="B291" s="131">
        <v>296.5</v>
      </c>
    </row>
    <row r="292" spans="1:2" ht="15.75" hidden="1" outlineLevel="1">
      <c r="A292" s="125" t="s">
        <v>993</v>
      </c>
      <c r="B292" s="131">
        <v>329.75</v>
      </c>
    </row>
    <row r="293" spans="1:2" ht="15.75" hidden="1" outlineLevel="1">
      <c r="A293" s="125" t="s">
        <v>994</v>
      </c>
      <c r="B293" s="131">
        <v>448.75</v>
      </c>
    </row>
    <row r="294" spans="1:2" ht="15.75" hidden="1" outlineLevel="1">
      <c r="A294" s="125" t="s">
        <v>995</v>
      </c>
      <c r="B294" s="131">
        <v>308</v>
      </c>
    </row>
    <row r="295" spans="1:2" ht="15.75" hidden="1" outlineLevel="1">
      <c r="A295" s="126" t="s">
        <v>876</v>
      </c>
      <c r="B295" s="132">
        <v>73.75</v>
      </c>
    </row>
    <row r="296" spans="1:2" ht="15.75" hidden="1" outlineLevel="1">
      <c r="A296" s="125" t="s">
        <v>996</v>
      </c>
      <c r="B296" s="131">
        <v>43</v>
      </c>
    </row>
    <row r="297" spans="1:2" ht="15.75" hidden="1" outlineLevel="1">
      <c r="A297" s="125" t="s">
        <v>997</v>
      </c>
      <c r="B297" s="131">
        <v>806</v>
      </c>
    </row>
    <row r="298" spans="1:2" ht="15.75" hidden="1" outlineLevel="1">
      <c r="A298" s="125" t="s">
        <v>998</v>
      </c>
      <c r="B298" s="131">
        <v>24.5</v>
      </c>
    </row>
    <row r="299" spans="1:2" ht="15.75" hidden="1" outlineLevel="1">
      <c r="A299" s="125" t="s">
        <v>999</v>
      </c>
      <c r="B299" s="131">
        <v>2.5</v>
      </c>
    </row>
    <row r="300" spans="1:2" ht="15.75" hidden="1" outlineLevel="1">
      <c r="A300" s="125" t="s">
        <v>1000</v>
      </c>
      <c r="B300" s="131">
        <v>62.5</v>
      </c>
    </row>
    <row r="301" spans="1:2" ht="15.75" hidden="1" outlineLevel="1">
      <c r="A301" s="125" t="s">
        <v>1001</v>
      </c>
      <c r="B301" s="131">
        <v>8.5</v>
      </c>
    </row>
    <row r="302" spans="1:2" ht="15.75" hidden="1" outlineLevel="1">
      <c r="A302" s="125" t="s">
        <v>1002</v>
      </c>
      <c r="B302" s="131">
        <v>53.75</v>
      </c>
    </row>
    <row r="303" spans="1:2" ht="15.75" hidden="1" outlineLevel="1">
      <c r="A303" s="125" t="s">
        <v>1003</v>
      </c>
      <c r="B303" s="131">
        <v>112.25</v>
      </c>
    </row>
    <row r="304" spans="1:2" ht="15.75" hidden="1" outlineLevel="1">
      <c r="A304" s="125" t="s">
        <v>889</v>
      </c>
      <c r="B304" s="131">
        <v>17</v>
      </c>
    </row>
    <row r="305" spans="1:2" ht="15.75" hidden="1" outlineLevel="1">
      <c r="A305" s="125" t="s">
        <v>1004</v>
      </c>
      <c r="B305" s="131">
        <v>1.75</v>
      </c>
    </row>
    <row r="306" spans="1:2" ht="15.75" hidden="1" outlineLevel="1">
      <c r="A306" s="126" t="s">
        <v>1005</v>
      </c>
      <c r="B306" s="132">
        <v>51</v>
      </c>
    </row>
    <row r="307" spans="1:2" ht="15.75" hidden="1" outlineLevel="1">
      <c r="A307" s="125" t="s">
        <v>1006</v>
      </c>
      <c r="B307" s="131">
        <v>58.25</v>
      </c>
    </row>
    <row r="308" spans="1:2" ht="15.75" hidden="1" outlineLevel="1">
      <c r="A308" s="125" t="s">
        <v>1007</v>
      </c>
      <c r="B308" s="131">
        <v>465.25</v>
      </c>
    </row>
    <row r="309" spans="1:2" ht="15.75" hidden="1" outlineLevel="1">
      <c r="A309" s="125" t="s">
        <v>1008</v>
      </c>
      <c r="B309" s="131">
        <v>2.75</v>
      </c>
    </row>
    <row r="310" spans="1:2" ht="15.75" hidden="1" outlineLevel="1">
      <c r="A310" s="125" t="s">
        <v>1009</v>
      </c>
      <c r="B310" s="131">
        <v>9.25</v>
      </c>
    </row>
    <row r="311" spans="1:2" ht="15.75" hidden="1" outlineLevel="1">
      <c r="A311" s="125" t="s">
        <v>1010</v>
      </c>
      <c r="B311" s="131">
        <v>41.5</v>
      </c>
    </row>
    <row r="312" spans="1:2" ht="15.75" hidden="1" outlineLevel="1">
      <c r="A312" s="125" t="s">
        <v>918</v>
      </c>
      <c r="B312" s="131">
        <v>5</v>
      </c>
    </row>
    <row r="313" spans="1:2" ht="15.75" hidden="1" outlineLevel="1">
      <c r="A313" s="125" t="s">
        <v>1011</v>
      </c>
      <c r="B313" s="131">
        <v>67</v>
      </c>
    </row>
    <row r="314" spans="1:2" ht="15.75" hidden="1" outlineLevel="1">
      <c r="A314" s="125" t="s">
        <v>404</v>
      </c>
      <c r="B314" s="131">
        <v>3</v>
      </c>
    </row>
    <row r="315" spans="1:2" ht="15.75" hidden="1" outlineLevel="1">
      <c r="A315" s="125" t="s">
        <v>907</v>
      </c>
      <c r="B315" s="131">
        <v>6.5</v>
      </c>
    </row>
    <row r="316" spans="1:2" ht="15.75" hidden="1" outlineLevel="1">
      <c r="A316" s="125" t="s">
        <v>1012</v>
      </c>
      <c r="B316" s="131">
        <v>9.5</v>
      </c>
    </row>
    <row r="317" spans="1:2" ht="15.75" hidden="1" outlineLevel="1">
      <c r="A317" s="126" t="s">
        <v>1013</v>
      </c>
      <c r="B317" s="132">
        <v>27.25</v>
      </c>
    </row>
    <row r="318" spans="1:2" ht="15.75" hidden="1" outlineLevel="1">
      <c r="A318" s="125" t="s">
        <v>1014</v>
      </c>
      <c r="B318" s="131">
        <v>16.75</v>
      </c>
    </row>
    <row r="319" spans="1:2" ht="15.75" hidden="1" outlineLevel="1">
      <c r="A319" s="125" t="s">
        <v>910</v>
      </c>
      <c r="B319" s="131">
        <v>37.5</v>
      </c>
    </row>
    <row r="320" spans="1:2" ht="15.75" collapsed="1">
      <c r="A320" s="125" t="s">
        <v>1015</v>
      </c>
      <c r="B320" s="131">
        <v>28</v>
      </c>
    </row>
    <row r="321" spans="1:2" ht="15.75" hidden="1" outlineLevel="1">
      <c r="A321" s="125" t="s">
        <v>1016</v>
      </c>
      <c r="B321" s="131">
        <v>28</v>
      </c>
    </row>
    <row r="322" spans="1:2" ht="15.75" collapsed="1">
      <c r="A322" s="126" t="s">
        <v>1017</v>
      </c>
      <c r="B322" s="132">
        <v>111.25</v>
      </c>
    </row>
    <row r="323" spans="1:2" ht="15.75" hidden="1" outlineLevel="1">
      <c r="A323" s="125" t="s">
        <v>1018</v>
      </c>
      <c r="B323" s="131">
        <v>50.75</v>
      </c>
    </row>
    <row r="324" spans="1:2" ht="15.75" hidden="1" outlineLevel="1">
      <c r="A324" s="125" t="s">
        <v>1019</v>
      </c>
      <c r="B324" s="131">
        <v>56.25</v>
      </c>
    </row>
    <row r="325" spans="1:2" ht="15.75" hidden="1" outlineLevel="1">
      <c r="A325" s="127" t="s">
        <v>1020</v>
      </c>
      <c r="B325" s="133">
        <v>4.25</v>
      </c>
    </row>
    <row r="326" spans="1:2" ht="16.5" collapsed="1" thickBot="1">
      <c r="A326" s="135" t="s">
        <v>698</v>
      </c>
      <c r="B326" s="90">
        <v>41597.5</v>
      </c>
    </row>
    <row r="327" spans="1:2" ht="13.5" thickTop="1">
      <c r="A327" s="128"/>
      <c r="B327" s="129"/>
    </row>
    <row r="328" spans="1:2" ht="15.75">
      <c r="A328" s="128"/>
      <c r="B328" s="130"/>
    </row>
  </sheetData>
  <pageMargins left="0.7" right="0.7" top="0.75" bottom="0.75" header="0.3" footer="0.3"/>
  <pageSetup orientation="portrait" r:id="rId1"/>
  <headerFooter>
    <oddHeader>&amp;R&amp;A</oddHeader>
    <oddFooter>&amp;L&amp;6&amp;Z&amp;F&amp;R&amp;P of &amp;N   Printed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C159"/>
  <sheetViews>
    <sheetView workbookViewId="0">
      <selection activeCell="A158" sqref="A158:B158"/>
    </sheetView>
  </sheetViews>
  <sheetFormatPr defaultColWidth="26" defaultRowHeight="12.75" outlineLevelRow="1"/>
  <cols>
    <col min="1" max="1" width="26" style="3"/>
    <col min="2" max="2" width="26" style="46"/>
    <col min="3" max="16384" width="26" style="3"/>
  </cols>
  <sheetData>
    <row r="1" spans="1:2" s="26" customFormat="1" ht="27" customHeight="1">
      <c r="A1" s="25" t="s">
        <v>679</v>
      </c>
      <c r="B1" s="43" t="s">
        <v>1068</v>
      </c>
    </row>
    <row r="2" spans="1:2" ht="15.75" collapsed="1">
      <c r="A2" s="125" t="s">
        <v>688</v>
      </c>
      <c r="B2" s="131">
        <v>280.25</v>
      </c>
    </row>
    <row r="3" spans="1:2" ht="15.75" hidden="1" outlineLevel="1">
      <c r="A3" s="125">
        <v>150000</v>
      </c>
      <c r="B3" s="131">
        <v>165.5</v>
      </c>
    </row>
    <row r="4" spans="1:2" ht="15.75" hidden="1" outlineLevel="1">
      <c r="A4" s="125">
        <v>151601</v>
      </c>
      <c r="B4" s="131">
        <v>27.75</v>
      </c>
    </row>
    <row r="5" spans="1:2" ht="15.75" hidden="1" outlineLevel="1">
      <c r="A5" s="125">
        <v>153000</v>
      </c>
      <c r="B5" s="131">
        <v>38</v>
      </c>
    </row>
    <row r="6" spans="1:2" ht="15.75" hidden="1" outlineLevel="1">
      <c r="A6" s="125">
        <v>154300</v>
      </c>
      <c r="B6" s="131">
        <v>4.5</v>
      </c>
    </row>
    <row r="7" spans="1:2" ht="15.75" hidden="1" outlineLevel="1">
      <c r="A7" s="125">
        <v>154400</v>
      </c>
      <c r="B7" s="131">
        <v>44.5</v>
      </c>
    </row>
    <row r="8" spans="1:2" ht="15.75" collapsed="1">
      <c r="A8" s="126" t="s">
        <v>690</v>
      </c>
      <c r="B8" s="132">
        <v>31547.25</v>
      </c>
    </row>
    <row r="9" spans="1:2" ht="15.75" hidden="1" outlineLevel="1">
      <c r="A9" s="125">
        <v>260001</v>
      </c>
      <c r="B9" s="131">
        <v>123</v>
      </c>
    </row>
    <row r="10" spans="1:2" ht="15.75" hidden="1" outlineLevel="1">
      <c r="A10" s="125">
        <v>401302</v>
      </c>
      <c r="B10" s="131">
        <v>3.75</v>
      </c>
    </row>
    <row r="11" spans="1:2" ht="15.75" hidden="1" outlineLevel="1">
      <c r="A11" s="125">
        <v>401514</v>
      </c>
      <c r="B11" s="131">
        <v>8.5</v>
      </c>
    </row>
    <row r="12" spans="1:2" ht="15.75" hidden="1" outlineLevel="1">
      <c r="A12" s="125">
        <v>403100</v>
      </c>
      <c r="B12" s="131">
        <v>34.75</v>
      </c>
    </row>
    <row r="13" spans="1:2" ht="15.75" hidden="1" outlineLevel="1">
      <c r="A13" s="125">
        <v>409050</v>
      </c>
      <c r="B13" s="131">
        <v>99</v>
      </c>
    </row>
    <row r="14" spans="1:2" ht="15.75" hidden="1" outlineLevel="1">
      <c r="A14" s="125" t="s">
        <v>22</v>
      </c>
      <c r="B14" s="131">
        <v>24</v>
      </c>
    </row>
    <row r="15" spans="1:2" ht="15.75" hidden="1" outlineLevel="1">
      <c r="A15" s="125" t="s">
        <v>1021</v>
      </c>
      <c r="B15" s="131">
        <v>15.25</v>
      </c>
    </row>
    <row r="16" spans="1:2" ht="15.75" hidden="1" outlineLevel="1">
      <c r="A16" s="125" t="s">
        <v>91</v>
      </c>
      <c r="B16" s="131">
        <v>81.25</v>
      </c>
    </row>
    <row r="17" spans="1:2" ht="15.75" hidden="1" outlineLevel="1">
      <c r="A17" s="125" t="s">
        <v>242</v>
      </c>
      <c r="B17" s="131">
        <v>765</v>
      </c>
    </row>
    <row r="18" spans="1:2" ht="15.75" hidden="1" outlineLevel="1">
      <c r="A18" s="125" t="s">
        <v>350</v>
      </c>
      <c r="B18" s="131">
        <v>6.75</v>
      </c>
    </row>
    <row r="19" spans="1:2" ht="15.75" hidden="1" outlineLevel="1">
      <c r="A19" s="125" t="s">
        <v>348</v>
      </c>
      <c r="B19" s="131">
        <v>3.75</v>
      </c>
    </row>
    <row r="20" spans="1:2" ht="15.75" hidden="1" outlineLevel="1">
      <c r="A20" s="125" t="s">
        <v>653</v>
      </c>
      <c r="B20" s="131">
        <v>3.25</v>
      </c>
    </row>
    <row r="21" spans="1:2" ht="15.75" hidden="1" outlineLevel="1">
      <c r="A21" s="125">
        <v>718151</v>
      </c>
      <c r="B21" s="131">
        <v>5.75</v>
      </c>
    </row>
    <row r="22" spans="1:2" ht="15.75" hidden="1" outlineLevel="1">
      <c r="A22" s="125">
        <v>904150</v>
      </c>
      <c r="B22" s="131">
        <v>0</v>
      </c>
    </row>
    <row r="23" spans="1:2" ht="15.75" hidden="1" outlineLevel="1">
      <c r="A23" s="125" t="s">
        <v>1022</v>
      </c>
      <c r="B23" s="131">
        <v>3.25</v>
      </c>
    </row>
    <row r="24" spans="1:2" ht="15.75" hidden="1" outlineLevel="1">
      <c r="A24" s="125" t="s">
        <v>234</v>
      </c>
      <c r="B24" s="131">
        <v>148.75</v>
      </c>
    </row>
    <row r="25" spans="1:2" ht="15.75" hidden="1" outlineLevel="1">
      <c r="A25" s="125" t="s">
        <v>60</v>
      </c>
      <c r="B25" s="131">
        <v>45</v>
      </c>
    </row>
    <row r="26" spans="1:2" ht="15.75" hidden="1" outlineLevel="1">
      <c r="A26" s="125" t="s">
        <v>59</v>
      </c>
      <c r="B26" s="131">
        <v>2.25</v>
      </c>
    </row>
    <row r="27" spans="1:2" ht="15.75" hidden="1" outlineLevel="1">
      <c r="A27" s="125" t="s">
        <v>58</v>
      </c>
      <c r="B27" s="131">
        <v>484.5</v>
      </c>
    </row>
    <row r="28" spans="1:2" ht="15.75" hidden="1" outlineLevel="1">
      <c r="A28" s="125" t="s">
        <v>1023</v>
      </c>
      <c r="B28" s="131">
        <v>202.25</v>
      </c>
    </row>
    <row r="29" spans="1:2" ht="15.75" hidden="1" outlineLevel="1">
      <c r="A29" s="125" t="s">
        <v>1024</v>
      </c>
      <c r="B29" s="131">
        <v>26.75</v>
      </c>
    </row>
    <row r="30" spans="1:2" ht="15.75" hidden="1" outlineLevel="1">
      <c r="A30" s="125" t="s">
        <v>57</v>
      </c>
      <c r="B30" s="131">
        <v>1665.5</v>
      </c>
    </row>
    <row r="31" spans="1:2" ht="15.75" hidden="1" outlineLevel="1">
      <c r="A31" s="125" t="s">
        <v>56</v>
      </c>
      <c r="B31" s="131">
        <v>143.75</v>
      </c>
    </row>
    <row r="32" spans="1:2" ht="15.75" hidden="1" outlineLevel="1">
      <c r="A32" s="125" t="s">
        <v>55</v>
      </c>
      <c r="B32" s="131">
        <v>549.25</v>
      </c>
    </row>
    <row r="33" spans="1:2" ht="15.75" hidden="1" outlineLevel="1">
      <c r="A33" s="125" t="s">
        <v>50</v>
      </c>
      <c r="B33" s="131">
        <v>175.5</v>
      </c>
    </row>
    <row r="34" spans="1:2" ht="15.75" hidden="1" outlineLevel="1">
      <c r="A34" s="125" t="s">
        <v>1025</v>
      </c>
      <c r="B34" s="131">
        <v>1.5</v>
      </c>
    </row>
    <row r="35" spans="1:2" ht="15.75" hidden="1" outlineLevel="1">
      <c r="A35" s="125" t="s">
        <v>49</v>
      </c>
      <c r="B35" s="131">
        <v>2593.5</v>
      </c>
    </row>
    <row r="36" spans="1:2" ht="15.75" hidden="1" outlineLevel="1">
      <c r="A36" s="125" t="s">
        <v>1026</v>
      </c>
      <c r="B36" s="131">
        <v>30.25</v>
      </c>
    </row>
    <row r="37" spans="1:2" ht="15.75" hidden="1" outlineLevel="1">
      <c r="A37" s="125" t="s">
        <v>1027</v>
      </c>
      <c r="B37" s="131">
        <v>3.5</v>
      </c>
    </row>
    <row r="38" spans="1:2" ht="15.75" hidden="1" outlineLevel="1">
      <c r="A38" s="125" t="s">
        <v>1028</v>
      </c>
      <c r="B38" s="131">
        <v>19.25</v>
      </c>
    </row>
    <row r="39" spans="1:2" ht="15.75" hidden="1" outlineLevel="1">
      <c r="A39" s="125" t="s">
        <v>1029</v>
      </c>
      <c r="B39" s="131">
        <v>9.5</v>
      </c>
    </row>
    <row r="40" spans="1:2" ht="15.75" hidden="1" outlineLevel="1">
      <c r="A40" s="125" t="s">
        <v>1030</v>
      </c>
      <c r="B40" s="131">
        <v>33.75</v>
      </c>
    </row>
    <row r="41" spans="1:2" ht="15.75" hidden="1" outlineLevel="1">
      <c r="A41" s="125" t="s">
        <v>47</v>
      </c>
      <c r="B41" s="131">
        <v>14</v>
      </c>
    </row>
    <row r="42" spans="1:2" ht="15.75" hidden="1" outlineLevel="1">
      <c r="A42" s="125" t="s">
        <v>222</v>
      </c>
      <c r="B42" s="131">
        <v>30.5</v>
      </c>
    </row>
    <row r="43" spans="1:2" ht="15.75" hidden="1" outlineLevel="1">
      <c r="A43" s="125" t="s">
        <v>1031</v>
      </c>
      <c r="B43" s="131">
        <v>272.5</v>
      </c>
    </row>
    <row r="44" spans="1:2" ht="15.75" hidden="1" outlineLevel="1">
      <c r="A44" s="125" t="s">
        <v>1032</v>
      </c>
      <c r="B44" s="131">
        <v>151.75</v>
      </c>
    </row>
    <row r="45" spans="1:2" ht="15.75" hidden="1" outlineLevel="1">
      <c r="A45" s="125" t="s">
        <v>46</v>
      </c>
      <c r="B45" s="131">
        <v>20.75</v>
      </c>
    </row>
    <row r="46" spans="1:2" ht="15.75" hidden="1" outlineLevel="1">
      <c r="A46" s="125" t="s">
        <v>45</v>
      </c>
      <c r="B46" s="131">
        <v>8082</v>
      </c>
    </row>
    <row r="47" spans="1:2" ht="15.75" hidden="1" outlineLevel="1">
      <c r="A47" s="125" t="s">
        <v>44</v>
      </c>
      <c r="B47" s="131">
        <v>561.25</v>
      </c>
    </row>
    <row r="48" spans="1:2" ht="15.75" hidden="1" outlineLevel="1">
      <c r="A48" s="125" t="s">
        <v>42</v>
      </c>
      <c r="B48" s="131">
        <v>85.5</v>
      </c>
    </row>
    <row r="49" spans="1:2" ht="15.75" hidden="1" outlineLevel="1">
      <c r="A49" s="125" t="s">
        <v>41</v>
      </c>
      <c r="B49" s="131">
        <v>582.75</v>
      </c>
    </row>
    <row r="50" spans="1:2" ht="15.75" hidden="1" outlineLevel="1">
      <c r="A50" s="125" t="s">
        <v>197</v>
      </c>
      <c r="B50" s="131">
        <v>111</v>
      </c>
    </row>
    <row r="51" spans="1:2" ht="15.75" hidden="1" outlineLevel="1">
      <c r="A51" s="125" t="s">
        <v>40</v>
      </c>
      <c r="B51" s="131">
        <v>160</v>
      </c>
    </row>
    <row r="52" spans="1:2" ht="15.75" hidden="1" outlineLevel="1">
      <c r="A52" s="125" t="s">
        <v>39</v>
      </c>
      <c r="B52" s="131">
        <v>12399.25</v>
      </c>
    </row>
    <row r="53" spans="1:2" ht="15.75" hidden="1" outlineLevel="1">
      <c r="A53" s="125" t="s">
        <v>181</v>
      </c>
      <c r="B53" s="131">
        <v>335</v>
      </c>
    </row>
    <row r="54" spans="1:2" ht="15.75" hidden="1" outlineLevel="1">
      <c r="A54" s="125" t="s">
        <v>37</v>
      </c>
      <c r="B54" s="131">
        <v>7.25</v>
      </c>
    </row>
    <row r="55" spans="1:2" ht="15.75" hidden="1" outlineLevel="1">
      <c r="A55" s="125" t="s">
        <v>36</v>
      </c>
      <c r="B55" s="131">
        <v>68.5</v>
      </c>
    </row>
    <row r="56" spans="1:2" ht="15.75" hidden="1" outlineLevel="1">
      <c r="A56" s="125" t="s">
        <v>34</v>
      </c>
      <c r="B56" s="131">
        <v>14.75</v>
      </c>
    </row>
    <row r="57" spans="1:2" ht="15.75" hidden="1" outlineLevel="1">
      <c r="A57" s="125" t="s">
        <v>1033</v>
      </c>
      <c r="B57" s="131">
        <v>75</v>
      </c>
    </row>
    <row r="58" spans="1:2" ht="15.75" hidden="1" outlineLevel="1">
      <c r="A58" s="125" t="s">
        <v>1034</v>
      </c>
      <c r="B58" s="131">
        <v>3</v>
      </c>
    </row>
    <row r="59" spans="1:2" ht="15.75" hidden="1" outlineLevel="1">
      <c r="A59" s="125" t="s">
        <v>272</v>
      </c>
      <c r="B59" s="131">
        <v>21.25</v>
      </c>
    </row>
    <row r="60" spans="1:2" ht="15.75" hidden="1" outlineLevel="1">
      <c r="A60" s="125" t="s">
        <v>33</v>
      </c>
      <c r="B60" s="131">
        <v>222.25</v>
      </c>
    </row>
    <row r="61" spans="1:2" ht="15.75" hidden="1" outlineLevel="1">
      <c r="A61" s="125" t="s">
        <v>508</v>
      </c>
      <c r="B61" s="131">
        <v>35.5</v>
      </c>
    </row>
    <row r="62" spans="1:2" ht="15.75" hidden="1" outlineLevel="1">
      <c r="A62" s="125" t="s">
        <v>32</v>
      </c>
      <c r="B62" s="131">
        <v>514.25</v>
      </c>
    </row>
    <row r="63" spans="1:2" ht="15.75" hidden="1" outlineLevel="1">
      <c r="A63" s="125" t="s">
        <v>30</v>
      </c>
      <c r="B63" s="131">
        <v>51.5</v>
      </c>
    </row>
    <row r="64" spans="1:2" ht="15.75" hidden="1" outlineLevel="1">
      <c r="A64" s="125" t="s">
        <v>168</v>
      </c>
      <c r="B64" s="131">
        <v>47.75</v>
      </c>
    </row>
    <row r="65" spans="1:2" ht="15.75" hidden="1" outlineLevel="1">
      <c r="A65" s="125" t="s">
        <v>29</v>
      </c>
      <c r="B65" s="131">
        <v>12.25</v>
      </c>
    </row>
    <row r="66" spans="1:2" ht="15.75" hidden="1" outlineLevel="1">
      <c r="A66" s="125" t="s">
        <v>28</v>
      </c>
      <c r="B66" s="131">
        <v>265.5</v>
      </c>
    </row>
    <row r="67" spans="1:2" ht="15.75" hidden="1" outlineLevel="1">
      <c r="A67" s="125" t="s">
        <v>27</v>
      </c>
      <c r="B67" s="131">
        <v>45.75</v>
      </c>
    </row>
    <row r="68" spans="1:2" ht="15.75" hidden="1" outlineLevel="1">
      <c r="A68" s="125" t="s">
        <v>26</v>
      </c>
      <c r="B68" s="131">
        <v>42.5</v>
      </c>
    </row>
    <row r="69" spans="1:2" ht="15.75" hidden="1" outlineLevel="1">
      <c r="A69" s="125" t="s">
        <v>1035</v>
      </c>
      <c r="B69" s="131">
        <v>2</v>
      </c>
    </row>
    <row r="70" spans="1:2" ht="15.75" collapsed="1">
      <c r="A70" s="125" t="s">
        <v>693</v>
      </c>
      <c r="B70" s="131">
        <v>1027.75</v>
      </c>
    </row>
    <row r="71" spans="1:2" ht="15.75" hidden="1" outlineLevel="1">
      <c r="A71" s="125" t="s">
        <v>250</v>
      </c>
      <c r="B71" s="131">
        <v>58</v>
      </c>
    </row>
    <row r="72" spans="1:2" ht="15.75" hidden="1" outlineLevel="1">
      <c r="A72" s="125" t="s">
        <v>22</v>
      </c>
      <c r="B72" s="131">
        <v>899</v>
      </c>
    </row>
    <row r="73" spans="1:2" ht="15.75" hidden="1" outlineLevel="1">
      <c r="A73" s="125" t="s">
        <v>1036</v>
      </c>
      <c r="B73" s="131">
        <v>3.75</v>
      </c>
    </row>
    <row r="74" spans="1:2" ht="15.75" hidden="1" outlineLevel="1">
      <c r="A74" s="125" t="s">
        <v>21</v>
      </c>
      <c r="B74" s="131">
        <v>6.5</v>
      </c>
    </row>
    <row r="75" spans="1:2" ht="15.75" hidden="1" outlineLevel="1">
      <c r="A75" s="125" t="s">
        <v>1037</v>
      </c>
      <c r="B75" s="131">
        <v>22.75</v>
      </c>
    </row>
    <row r="76" spans="1:2" ht="15.75" hidden="1" outlineLevel="1">
      <c r="A76" s="125" t="s">
        <v>15</v>
      </c>
      <c r="B76" s="131">
        <v>5</v>
      </c>
    </row>
    <row r="77" spans="1:2" ht="15.75" hidden="1" outlineLevel="1">
      <c r="A77" s="125" t="s">
        <v>14</v>
      </c>
      <c r="B77" s="131">
        <v>10.75</v>
      </c>
    </row>
    <row r="78" spans="1:2" ht="15.75" hidden="1" outlineLevel="1">
      <c r="A78" s="125" t="s">
        <v>549</v>
      </c>
      <c r="B78" s="131">
        <v>2.5</v>
      </c>
    </row>
    <row r="79" spans="1:2" ht="15.75" hidden="1" outlineLevel="1">
      <c r="A79" s="125">
        <v>905700</v>
      </c>
      <c r="B79" s="131">
        <v>19.5</v>
      </c>
    </row>
    <row r="80" spans="1:2" ht="15.75" collapsed="1">
      <c r="A80" s="126" t="s">
        <v>701</v>
      </c>
      <c r="B80" s="132">
        <v>8603</v>
      </c>
    </row>
    <row r="81" spans="1:2" ht="15.75" hidden="1" outlineLevel="1">
      <c r="A81" s="125" t="s">
        <v>1038</v>
      </c>
      <c r="B81" s="131">
        <v>26.5</v>
      </c>
    </row>
    <row r="82" spans="1:2" ht="15.75" hidden="1" outlineLevel="1">
      <c r="A82" s="125">
        <v>400011</v>
      </c>
      <c r="B82" s="131">
        <v>82.75</v>
      </c>
    </row>
    <row r="83" spans="1:2" ht="15.75" hidden="1" outlineLevel="1">
      <c r="A83" s="125">
        <v>400630</v>
      </c>
      <c r="B83" s="131">
        <v>3</v>
      </c>
    </row>
    <row r="84" spans="1:2" ht="15.75" hidden="1" outlineLevel="1">
      <c r="A84" s="125">
        <v>401511</v>
      </c>
      <c r="B84" s="131">
        <v>17.25</v>
      </c>
    </row>
    <row r="85" spans="1:2" ht="15.75" hidden="1" outlineLevel="1">
      <c r="A85" s="125">
        <v>402440</v>
      </c>
      <c r="B85" s="131">
        <v>238</v>
      </c>
    </row>
    <row r="86" spans="1:2" ht="15.75" hidden="1" outlineLevel="1">
      <c r="A86" s="125">
        <v>403004</v>
      </c>
      <c r="B86" s="131">
        <v>209.25</v>
      </c>
    </row>
    <row r="87" spans="1:2" ht="15.75" hidden="1" outlineLevel="1">
      <c r="A87" s="125">
        <v>403005</v>
      </c>
      <c r="B87" s="131">
        <v>39.5</v>
      </c>
    </row>
    <row r="88" spans="1:2" ht="15.75" hidden="1" outlineLevel="1">
      <c r="A88" s="125">
        <v>403100</v>
      </c>
      <c r="B88" s="131">
        <v>526.25</v>
      </c>
    </row>
    <row r="89" spans="1:2" ht="15.75" hidden="1" outlineLevel="1">
      <c r="A89" s="125">
        <v>403560</v>
      </c>
      <c r="B89" s="131">
        <v>3.75</v>
      </c>
    </row>
    <row r="90" spans="1:2" ht="15.75" hidden="1" outlineLevel="1">
      <c r="A90" s="125">
        <v>403600</v>
      </c>
      <c r="B90" s="131">
        <v>964.5</v>
      </c>
    </row>
    <row r="91" spans="1:2" ht="15.75" hidden="1" outlineLevel="1">
      <c r="A91" s="125">
        <v>403615</v>
      </c>
      <c r="B91" s="131">
        <v>9.25</v>
      </c>
    </row>
    <row r="92" spans="1:2" ht="15.75" hidden="1" outlineLevel="1">
      <c r="A92" s="125">
        <v>403900</v>
      </c>
      <c r="B92" s="131">
        <v>11.25</v>
      </c>
    </row>
    <row r="93" spans="1:2" ht="15.75" hidden="1" outlineLevel="1">
      <c r="A93" s="125">
        <v>407005</v>
      </c>
      <c r="B93" s="131">
        <v>92</v>
      </c>
    </row>
    <row r="94" spans="1:2" ht="15.75" hidden="1" outlineLevel="1">
      <c r="A94" s="125">
        <v>407010</v>
      </c>
      <c r="B94" s="131">
        <v>10.75</v>
      </c>
    </row>
    <row r="95" spans="1:2" ht="15.75" hidden="1" outlineLevel="1">
      <c r="A95" s="125">
        <v>407020</v>
      </c>
      <c r="B95" s="131">
        <v>56.5</v>
      </c>
    </row>
    <row r="96" spans="1:2" ht="15.75" hidden="1" outlineLevel="1">
      <c r="A96" s="125">
        <v>407050</v>
      </c>
      <c r="B96" s="131">
        <v>3</v>
      </c>
    </row>
    <row r="97" spans="1:2" ht="15.75" hidden="1" outlineLevel="1">
      <c r="A97" s="125">
        <v>407060</v>
      </c>
      <c r="B97" s="131">
        <v>35.5</v>
      </c>
    </row>
    <row r="98" spans="1:2" ht="15.75" hidden="1" outlineLevel="1">
      <c r="A98" s="125">
        <v>407550</v>
      </c>
      <c r="B98" s="131">
        <v>1.5</v>
      </c>
    </row>
    <row r="99" spans="1:2" ht="15.75" hidden="1" outlineLevel="1">
      <c r="A99" s="125">
        <v>407600</v>
      </c>
      <c r="B99" s="131">
        <v>2.25</v>
      </c>
    </row>
    <row r="100" spans="1:2" ht="15.75" hidden="1" outlineLevel="1">
      <c r="A100" s="125">
        <v>407700</v>
      </c>
      <c r="B100" s="131">
        <v>2.75</v>
      </c>
    </row>
    <row r="101" spans="1:2" ht="15.75" hidden="1" outlineLevel="1">
      <c r="A101" s="125">
        <v>408200</v>
      </c>
      <c r="B101" s="131">
        <v>28.25</v>
      </c>
    </row>
    <row r="102" spans="1:2" ht="15.75" hidden="1" outlineLevel="1">
      <c r="A102" s="125">
        <v>409001</v>
      </c>
      <c r="B102" s="131">
        <v>10.25</v>
      </c>
    </row>
    <row r="103" spans="1:2" ht="15.75" hidden="1" outlineLevel="1">
      <c r="A103" s="125">
        <v>409050</v>
      </c>
      <c r="B103" s="131">
        <v>44.75</v>
      </c>
    </row>
    <row r="104" spans="1:2" ht="15.75" hidden="1" outlineLevel="1">
      <c r="A104" s="125">
        <v>409155</v>
      </c>
      <c r="B104" s="131">
        <v>386.25</v>
      </c>
    </row>
    <row r="105" spans="1:2" ht="15.75" hidden="1" outlineLevel="1">
      <c r="A105" s="125">
        <v>409170</v>
      </c>
      <c r="B105" s="131">
        <v>3</v>
      </c>
    </row>
    <row r="106" spans="1:2" ht="15.75" hidden="1" outlineLevel="1">
      <c r="A106" s="125">
        <v>409300</v>
      </c>
      <c r="B106" s="131">
        <v>11.75</v>
      </c>
    </row>
    <row r="107" spans="1:2" ht="15.75" hidden="1" outlineLevel="1">
      <c r="A107" s="125" t="s">
        <v>352</v>
      </c>
      <c r="B107" s="131">
        <v>5.75</v>
      </c>
    </row>
    <row r="108" spans="1:2" ht="15.75" hidden="1" outlineLevel="1">
      <c r="A108" s="125" t="s">
        <v>25</v>
      </c>
      <c r="B108" s="131">
        <v>2.5</v>
      </c>
    </row>
    <row r="109" spans="1:2" ht="15.75" hidden="1" outlineLevel="1">
      <c r="A109" s="125" t="s">
        <v>252</v>
      </c>
      <c r="B109" s="131">
        <v>223.25</v>
      </c>
    </row>
    <row r="110" spans="1:2" ht="15.75" hidden="1" outlineLevel="1">
      <c r="A110" s="125" t="s">
        <v>22</v>
      </c>
      <c r="B110" s="131">
        <v>2253.75</v>
      </c>
    </row>
    <row r="111" spans="1:2" ht="15.75" hidden="1" outlineLevel="1">
      <c r="A111" s="125" t="s">
        <v>20</v>
      </c>
      <c r="B111" s="131">
        <v>0.75</v>
      </c>
    </row>
    <row r="112" spans="1:2" ht="15.75" hidden="1" outlineLevel="1">
      <c r="A112" s="125" t="s">
        <v>18</v>
      </c>
      <c r="B112" s="131">
        <v>135</v>
      </c>
    </row>
    <row r="113" spans="1:2" ht="15.75" hidden="1" outlineLevel="1">
      <c r="A113" s="125" t="s">
        <v>17</v>
      </c>
      <c r="B113" s="131">
        <v>494.5</v>
      </c>
    </row>
    <row r="114" spans="1:2" ht="15.75" hidden="1" outlineLevel="1">
      <c r="A114" s="125" t="s">
        <v>433</v>
      </c>
      <c r="B114" s="131">
        <v>3.75</v>
      </c>
    </row>
    <row r="115" spans="1:2" ht="15.75" hidden="1" outlineLevel="1">
      <c r="A115" s="125" t="s">
        <v>578</v>
      </c>
      <c r="B115" s="131">
        <v>2.5</v>
      </c>
    </row>
    <row r="116" spans="1:2" ht="15.75" hidden="1" outlineLevel="1">
      <c r="A116" s="125" t="s">
        <v>1039</v>
      </c>
      <c r="B116" s="131">
        <v>2.5</v>
      </c>
    </row>
    <row r="117" spans="1:2" ht="15.75" hidden="1" outlineLevel="1">
      <c r="A117" s="125" t="s">
        <v>462</v>
      </c>
      <c r="B117" s="131">
        <v>335.5</v>
      </c>
    </row>
    <row r="118" spans="1:2" ht="15.75" hidden="1" outlineLevel="1">
      <c r="A118" s="125" t="s">
        <v>1040</v>
      </c>
      <c r="B118" s="131">
        <v>27</v>
      </c>
    </row>
    <row r="119" spans="1:2" ht="15.75" hidden="1" outlineLevel="1">
      <c r="A119" s="125" t="s">
        <v>246</v>
      </c>
      <c r="B119" s="131">
        <v>162.5</v>
      </c>
    </row>
    <row r="120" spans="1:2" ht="15.75" hidden="1" outlineLevel="1">
      <c r="A120" s="125" t="s">
        <v>91</v>
      </c>
      <c r="B120" s="131">
        <v>570</v>
      </c>
    </row>
    <row r="121" spans="1:2" ht="15.75" hidden="1" outlineLevel="1">
      <c r="A121" s="125" t="s">
        <v>242</v>
      </c>
      <c r="B121" s="131">
        <v>42.75</v>
      </c>
    </row>
    <row r="122" spans="1:2" ht="15.75" hidden="1" outlineLevel="1">
      <c r="A122" s="125" t="s">
        <v>12</v>
      </c>
      <c r="B122" s="131">
        <v>69</v>
      </c>
    </row>
    <row r="123" spans="1:2" ht="15.75" hidden="1" outlineLevel="1">
      <c r="A123" s="125" t="s">
        <v>11</v>
      </c>
      <c r="B123" s="131">
        <v>18.5</v>
      </c>
    </row>
    <row r="124" spans="1:2" ht="15.75" hidden="1" outlineLevel="1">
      <c r="A124" s="125" t="s">
        <v>10</v>
      </c>
      <c r="B124" s="131">
        <v>32.25</v>
      </c>
    </row>
    <row r="125" spans="1:2" ht="15.75" hidden="1" outlineLevel="1">
      <c r="A125" s="125" t="s">
        <v>338</v>
      </c>
      <c r="B125" s="131">
        <v>396.5</v>
      </c>
    </row>
    <row r="126" spans="1:2" ht="15.75" hidden="1" outlineLevel="1">
      <c r="A126" s="125" t="s">
        <v>478</v>
      </c>
      <c r="B126" s="131">
        <v>53.75</v>
      </c>
    </row>
    <row r="127" spans="1:2" ht="15.75" hidden="1" outlineLevel="1">
      <c r="A127" s="125" t="s">
        <v>8</v>
      </c>
      <c r="B127" s="131">
        <v>231</v>
      </c>
    </row>
    <row r="128" spans="1:2" ht="15.75" hidden="1" outlineLevel="1">
      <c r="A128" s="125" t="s">
        <v>1041</v>
      </c>
      <c r="B128" s="131">
        <v>22.75</v>
      </c>
    </row>
    <row r="129" spans="1:2" ht="15.75" hidden="1" outlineLevel="1">
      <c r="A129" s="125" t="s">
        <v>240</v>
      </c>
      <c r="B129" s="131">
        <v>42</v>
      </c>
    </row>
    <row r="130" spans="1:2" ht="15.75" hidden="1" outlineLevel="1">
      <c r="A130" s="125" t="s">
        <v>24</v>
      </c>
      <c r="B130" s="131">
        <v>32.75</v>
      </c>
    </row>
    <row r="131" spans="1:2" ht="15.75" hidden="1" outlineLevel="1">
      <c r="A131" s="125" t="s">
        <v>19</v>
      </c>
      <c r="B131" s="131">
        <v>0.75</v>
      </c>
    </row>
    <row r="132" spans="1:2" ht="15.75" hidden="1" outlineLevel="1">
      <c r="A132" s="125" t="s">
        <v>576</v>
      </c>
      <c r="B132" s="131">
        <v>16</v>
      </c>
    </row>
    <row r="133" spans="1:2" ht="15.75" hidden="1" outlineLevel="1">
      <c r="A133" s="125" t="s">
        <v>9</v>
      </c>
      <c r="B133" s="131">
        <v>6.5</v>
      </c>
    </row>
    <row r="134" spans="1:2" ht="15.75" hidden="1" outlineLevel="1">
      <c r="A134" s="125" t="s">
        <v>6</v>
      </c>
      <c r="B134" s="131">
        <v>8.25</v>
      </c>
    </row>
    <row r="135" spans="1:2" ht="15.75" hidden="1" outlineLevel="1">
      <c r="A135" s="125" t="s">
        <v>1042</v>
      </c>
      <c r="B135" s="131">
        <v>2.25</v>
      </c>
    </row>
    <row r="136" spans="1:2" ht="15.75" hidden="1" outlineLevel="1">
      <c r="A136" s="125" t="s">
        <v>515</v>
      </c>
      <c r="B136" s="131">
        <v>30.75</v>
      </c>
    </row>
    <row r="137" spans="1:2" ht="15.75" hidden="1" outlineLevel="1">
      <c r="A137" s="125" t="s">
        <v>238</v>
      </c>
      <c r="B137" s="131">
        <v>7.75</v>
      </c>
    </row>
    <row r="138" spans="1:2" ht="15.75" hidden="1" outlineLevel="1">
      <c r="A138" s="125" t="s">
        <v>1043</v>
      </c>
      <c r="B138" s="131">
        <v>30</v>
      </c>
    </row>
    <row r="139" spans="1:2" ht="15.75" hidden="1" outlineLevel="1">
      <c r="A139" s="125" t="s">
        <v>237</v>
      </c>
      <c r="B139" s="131">
        <v>205.5</v>
      </c>
    </row>
    <row r="140" spans="1:2" ht="15.75" hidden="1" outlineLevel="1">
      <c r="A140" s="125" t="s">
        <v>1044</v>
      </c>
      <c r="B140" s="131">
        <v>0.75</v>
      </c>
    </row>
    <row r="141" spans="1:2" ht="15.75" hidden="1" outlineLevel="1">
      <c r="A141" s="125" t="s">
        <v>347</v>
      </c>
      <c r="B141" s="131">
        <v>4.25</v>
      </c>
    </row>
    <row r="142" spans="1:2" ht="15.75" hidden="1" outlineLevel="1">
      <c r="A142" s="125" t="s">
        <v>604</v>
      </c>
      <c r="B142" s="131">
        <v>3.25</v>
      </c>
    </row>
    <row r="143" spans="1:2" ht="15.75" hidden="1" outlineLevel="1">
      <c r="A143" s="125" t="s">
        <v>1045</v>
      </c>
      <c r="B143" s="131">
        <v>68.5</v>
      </c>
    </row>
    <row r="144" spans="1:2" ht="15.75" hidden="1" outlineLevel="1">
      <c r="A144" s="125" t="s">
        <v>1046</v>
      </c>
      <c r="B144" s="131">
        <v>10.5</v>
      </c>
    </row>
    <row r="145" spans="1:3" ht="15.75" hidden="1" outlineLevel="1">
      <c r="A145" s="125" t="s">
        <v>16</v>
      </c>
      <c r="B145" s="131">
        <v>8.25</v>
      </c>
    </row>
    <row r="146" spans="1:3" ht="15.75" hidden="1" outlineLevel="1">
      <c r="A146" s="125" t="s">
        <v>375</v>
      </c>
      <c r="B146" s="131">
        <v>16.75</v>
      </c>
    </row>
    <row r="147" spans="1:3" ht="15.75" hidden="1" outlineLevel="1">
      <c r="A147" s="125" t="s">
        <v>236</v>
      </c>
      <c r="B147" s="131">
        <v>112.75</v>
      </c>
    </row>
    <row r="148" spans="1:3" ht="15.75" hidden="1" outlineLevel="1">
      <c r="A148" s="125" t="s">
        <v>254</v>
      </c>
      <c r="B148" s="131">
        <v>20.5</v>
      </c>
    </row>
    <row r="149" spans="1:3" ht="15.75" hidden="1" outlineLevel="1">
      <c r="A149" s="125" t="s">
        <v>464</v>
      </c>
      <c r="B149" s="131">
        <v>24</v>
      </c>
    </row>
    <row r="150" spans="1:3" ht="15.75" hidden="1" outlineLevel="1">
      <c r="A150" s="125">
        <v>903600</v>
      </c>
      <c r="B150" s="131">
        <v>5</v>
      </c>
    </row>
    <row r="151" spans="1:3" ht="15.75" hidden="1" outlineLevel="1">
      <c r="A151" s="125" t="s">
        <v>50</v>
      </c>
      <c r="B151" s="131">
        <v>37.5</v>
      </c>
    </row>
    <row r="152" spans="1:3" ht="15.75" hidden="1" outlineLevel="1">
      <c r="A152" s="125" t="s">
        <v>1047</v>
      </c>
      <c r="B152" s="131">
        <v>3</v>
      </c>
    </row>
    <row r="153" spans="1:3" ht="15.75" collapsed="1">
      <c r="A153" s="125" t="s">
        <v>1015</v>
      </c>
      <c r="B153" s="131">
        <v>28</v>
      </c>
    </row>
    <row r="154" spans="1:3" ht="15.75" hidden="1" outlineLevel="1">
      <c r="A154" s="125">
        <v>802300</v>
      </c>
      <c r="B154" s="131">
        <v>28</v>
      </c>
    </row>
    <row r="155" spans="1:3" ht="15.75" collapsed="1">
      <c r="A155" s="126" t="s">
        <v>1017</v>
      </c>
      <c r="B155" s="132">
        <v>111.25</v>
      </c>
    </row>
    <row r="156" spans="1:3" ht="15.75" hidden="1" outlineLevel="1">
      <c r="A156" s="125" t="s">
        <v>1048</v>
      </c>
      <c r="B156" s="131">
        <v>50.75</v>
      </c>
    </row>
    <row r="157" spans="1:3" ht="15.75" hidden="1" outlineLevel="1">
      <c r="A157" s="127" t="s">
        <v>176</v>
      </c>
      <c r="B157" s="133">
        <v>60.5</v>
      </c>
    </row>
    <row r="158" spans="1:3" ht="16.5" collapsed="1" thickBot="1">
      <c r="A158" s="135" t="s">
        <v>698</v>
      </c>
      <c r="B158" s="90">
        <v>41597.5</v>
      </c>
      <c r="C158" s="124"/>
    </row>
    <row r="159" spans="1:3" ht="13.5" thickTop="1"/>
  </sheetData>
  <autoFilter ref="A1:A158"/>
  <pageMargins left="0.7" right="0.7" top="0.75" bottom="0.75" header="0.3" footer="0.3"/>
  <pageSetup orientation="portrait" r:id="rId1"/>
  <headerFooter>
    <oddHeader>&amp;R&amp;A</oddHeader>
    <oddFooter>&amp;L&amp;6&amp;Z&amp;F&amp;R&amp;P of &amp;N   Printed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51"/>
  <sheetViews>
    <sheetView workbookViewId="0">
      <pane xSplit="2" ySplit="3" topLeftCell="C4" activePane="bottomRight" state="frozen"/>
      <selection pane="topRight" activeCell="B1" sqref="B1"/>
      <selection pane="bottomLeft" activeCell="A4" sqref="A4"/>
      <selection pane="bottomRight" activeCell="B4" sqref="B4"/>
    </sheetView>
  </sheetViews>
  <sheetFormatPr defaultRowHeight="12.75"/>
  <cols>
    <col min="1" max="1" width="9.140625" style="3"/>
    <col min="2" max="2" width="20.42578125" style="120" customWidth="1"/>
    <col min="3" max="3" width="16.85546875" style="104" customWidth="1"/>
    <col min="4" max="4" width="22.5703125" style="3" bestFit="1" customWidth="1"/>
    <col min="5" max="5" width="21.85546875" style="109" customWidth="1"/>
    <col min="6" max="6" width="15.7109375" style="110" customWidth="1"/>
    <col min="7" max="7" width="16.7109375" style="110" customWidth="1"/>
    <col min="8" max="16384" width="9.140625" style="3"/>
  </cols>
  <sheetData>
    <row r="1" spans="2:7">
      <c r="B1" s="150" t="s">
        <v>1089</v>
      </c>
      <c r="C1" s="150"/>
      <c r="D1" s="150"/>
      <c r="E1" s="150"/>
      <c r="F1" s="102">
        <v>40.61</v>
      </c>
      <c r="G1" s="103"/>
    </row>
    <row r="2" spans="2:7">
      <c r="E2" s="105"/>
      <c r="F2" s="106"/>
      <c r="G2" s="106"/>
    </row>
    <row r="3" spans="2:7" s="107" customFormat="1" ht="41.25" customHeight="1">
      <c r="B3" s="25" t="s">
        <v>1090</v>
      </c>
      <c r="C3" s="24" t="s">
        <v>1091</v>
      </c>
      <c r="D3" s="24" t="s">
        <v>1092</v>
      </c>
      <c r="E3" s="118" t="s">
        <v>1093</v>
      </c>
      <c r="F3" s="119" t="s">
        <v>1094</v>
      </c>
      <c r="G3" s="119" t="s">
        <v>1095</v>
      </c>
    </row>
    <row r="4" spans="2:7">
      <c r="B4" s="121"/>
      <c r="C4" s="108">
        <v>150000</v>
      </c>
      <c r="D4" s="3" t="s">
        <v>360</v>
      </c>
      <c r="E4" s="109">
        <v>80.86</v>
      </c>
    </row>
    <row r="5" spans="2:7">
      <c r="D5" s="3" t="s">
        <v>367</v>
      </c>
      <c r="E5" s="109">
        <v>119.13</v>
      </c>
    </row>
    <row r="6" spans="2:7">
      <c r="D6" s="3" t="s">
        <v>368</v>
      </c>
      <c r="E6" s="109">
        <v>109.01</v>
      </c>
    </row>
    <row r="7" spans="2:7">
      <c r="D7" s="3" t="s">
        <v>363</v>
      </c>
      <c r="E7" s="109">
        <v>92.07</v>
      </c>
    </row>
    <row r="8" spans="2:7">
      <c r="D8" s="3" t="s">
        <v>270</v>
      </c>
      <c r="E8" s="109">
        <v>87.01</v>
      </c>
    </row>
    <row r="9" spans="2:7" ht="15.75">
      <c r="B9" s="122" t="s">
        <v>688</v>
      </c>
      <c r="C9" s="27" t="s">
        <v>1096</v>
      </c>
      <c r="D9" s="115"/>
      <c r="E9" s="116">
        <v>488.08</v>
      </c>
      <c r="F9" s="117">
        <f>E9/$F$1</f>
        <v>12.0187146023147</v>
      </c>
      <c r="G9" s="117">
        <f>F9*8</f>
        <v>96.149716818517604</v>
      </c>
    </row>
    <row r="10" spans="2:7">
      <c r="B10" s="121"/>
      <c r="C10" s="108">
        <v>152100</v>
      </c>
      <c r="D10" s="3" t="s">
        <v>373</v>
      </c>
      <c r="E10" s="109">
        <v>161.13</v>
      </c>
    </row>
    <row r="11" spans="2:7" ht="15.75">
      <c r="B11" s="122" t="s">
        <v>688</v>
      </c>
      <c r="C11" s="27" t="s">
        <v>1097</v>
      </c>
      <c r="D11" s="115"/>
      <c r="E11" s="116">
        <v>161.13</v>
      </c>
      <c r="F11" s="117">
        <f>E11/$F$1</f>
        <v>3.967741935483871</v>
      </c>
      <c r="G11" s="117">
        <f>F11*8</f>
        <v>31.741935483870968</v>
      </c>
    </row>
    <row r="12" spans="2:7">
      <c r="B12" s="121"/>
      <c r="C12" s="108">
        <v>153500</v>
      </c>
      <c r="D12" s="3" t="s">
        <v>418</v>
      </c>
      <c r="E12" s="109">
        <v>46.69</v>
      </c>
    </row>
    <row r="13" spans="2:7" ht="15.75">
      <c r="B13" s="122" t="s">
        <v>688</v>
      </c>
      <c r="C13" s="27" t="s">
        <v>1098</v>
      </c>
      <c r="D13" s="115"/>
      <c r="E13" s="116">
        <v>46.69</v>
      </c>
      <c r="F13" s="117">
        <f>E13/$F$1</f>
        <v>1.1497168185176065</v>
      </c>
      <c r="G13" s="117">
        <f>F13*8</f>
        <v>9.1977345481408523</v>
      </c>
    </row>
    <row r="14" spans="2:7">
      <c r="B14" s="121"/>
      <c r="C14" s="108">
        <v>153800</v>
      </c>
      <c r="D14" s="3" t="s">
        <v>485</v>
      </c>
      <c r="E14" s="109">
        <v>58.05</v>
      </c>
    </row>
    <row r="15" spans="2:7">
      <c r="D15" s="3" t="s">
        <v>588</v>
      </c>
      <c r="E15" s="109">
        <v>17.5</v>
      </c>
    </row>
    <row r="16" spans="2:7">
      <c r="D16" s="3" t="s">
        <v>355</v>
      </c>
      <c r="E16" s="109">
        <v>76.37</v>
      </c>
    </row>
    <row r="17" spans="2:7">
      <c r="D17" s="3" t="s">
        <v>581</v>
      </c>
      <c r="E17" s="109">
        <v>32.119999999999997</v>
      </c>
    </row>
    <row r="18" spans="2:7">
      <c r="D18" s="3" t="s">
        <v>177</v>
      </c>
      <c r="E18" s="109">
        <v>418.47</v>
      </c>
    </row>
    <row r="19" spans="2:7">
      <c r="D19" s="3" t="s">
        <v>479</v>
      </c>
      <c r="E19" s="109">
        <v>42.64</v>
      </c>
    </row>
    <row r="20" spans="2:7" ht="15.75">
      <c r="B20" s="122" t="s">
        <v>688</v>
      </c>
      <c r="C20" s="27" t="s">
        <v>1099</v>
      </c>
      <c r="D20" s="115"/>
      <c r="E20" s="116">
        <v>645.15</v>
      </c>
      <c r="F20" s="117">
        <f>E20/$F$1</f>
        <v>15.886481162275301</v>
      </c>
      <c r="G20" s="117">
        <f>F20*8</f>
        <v>127.0918492982024</v>
      </c>
    </row>
    <row r="21" spans="2:7">
      <c r="B21" s="121"/>
      <c r="C21" s="108">
        <v>154400</v>
      </c>
      <c r="D21" s="3" t="s">
        <v>403</v>
      </c>
      <c r="E21" s="109">
        <v>34.75</v>
      </c>
    </row>
    <row r="22" spans="2:7" ht="15.75">
      <c r="B22" s="122" t="s">
        <v>688</v>
      </c>
      <c r="C22" s="27" t="s">
        <v>1100</v>
      </c>
      <c r="D22" s="115"/>
      <c r="E22" s="116">
        <v>34.75</v>
      </c>
      <c r="F22" s="117">
        <f>E22/$F$1</f>
        <v>0.85570056636296477</v>
      </c>
      <c r="G22" s="117">
        <f>F22*8</f>
        <v>6.8456045309037181</v>
      </c>
    </row>
    <row r="23" spans="2:7">
      <c r="B23" s="121"/>
      <c r="C23" s="108">
        <v>205001</v>
      </c>
      <c r="D23" s="3" t="s">
        <v>215</v>
      </c>
      <c r="E23" s="109">
        <v>37.1</v>
      </c>
    </row>
    <row r="24" spans="2:7" ht="15.75">
      <c r="B24" s="122" t="s">
        <v>690</v>
      </c>
      <c r="C24" s="27" t="s">
        <v>1101</v>
      </c>
      <c r="D24" s="115"/>
      <c r="E24" s="116">
        <v>37.1</v>
      </c>
      <c r="F24" s="117">
        <f>E24/$F$1</f>
        <v>0.91356808667815814</v>
      </c>
      <c r="G24" s="117">
        <f>F24*8</f>
        <v>7.3085446934252651</v>
      </c>
    </row>
    <row r="25" spans="2:7">
      <c r="B25" s="121"/>
      <c r="C25" s="108">
        <v>260001</v>
      </c>
      <c r="D25" s="3" t="s">
        <v>201</v>
      </c>
      <c r="E25" s="109">
        <v>34.65</v>
      </c>
    </row>
    <row r="26" spans="2:7">
      <c r="D26" s="3" t="s">
        <v>205</v>
      </c>
      <c r="E26" s="109">
        <v>42.24</v>
      </c>
    </row>
    <row r="27" spans="2:7">
      <c r="D27" s="3" t="s">
        <v>228</v>
      </c>
      <c r="E27" s="109">
        <v>0</v>
      </c>
    </row>
    <row r="28" spans="2:7">
      <c r="D28" s="3" t="s">
        <v>185</v>
      </c>
      <c r="E28" s="109">
        <v>-7.1054273576010003E-15</v>
      </c>
    </row>
    <row r="29" spans="2:7">
      <c r="D29" s="3" t="s">
        <v>268</v>
      </c>
      <c r="E29" s="109">
        <v>18.04</v>
      </c>
    </row>
    <row r="30" spans="2:7">
      <c r="D30" s="3" t="s">
        <v>215</v>
      </c>
      <c r="E30" s="109">
        <v>74.36</v>
      </c>
    </row>
    <row r="31" spans="2:7">
      <c r="D31" s="3" t="s">
        <v>271</v>
      </c>
      <c r="E31" s="109">
        <v>79.42</v>
      </c>
    </row>
    <row r="32" spans="2:7">
      <c r="D32" s="3" t="s">
        <v>229</v>
      </c>
      <c r="E32" s="109">
        <v>74.36</v>
      </c>
    </row>
    <row r="33" spans="4:5">
      <c r="D33" s="3" t="s">
        <v>221</v>
      </c>
      <c r="E33" s="109">
        <v>0</v>
      </c>
    </row>
    <row r="34" spans="4:5">
      <c r="D34" s="3" t="s">
        <v>362</v>
      </c>
      <c r="E34" s="109">
        <v>-26.249999999999986</v>
      </c>
    </row>
    <row r="35" spans="4:5">
      <c r="D35" s="3" t="s">
        <v>180</v>
      </c>
      <c r="E35" s="109">
        <v>20.57</v>
      </c>
    </row>
    <row r="36" spans="4:5">
      <c r="D36" s="3" t="s">
        <v>353</v>
      </c>
      <c r="E36" s="109">
        <v>0</v>
      </c>
    </row>
    <row r="37" spans="4:5">
      <c r="D37" s="3" t="s">
        <v>194</v>
      </c>
      <c r="E37" s="109">
        <v>0</v>
      </c>
    </row>
    <row r="38" spans="4:5">
      <c r="D38" s="3" t="s">
        <v>372</v>
      </c>
      <c r="E38" s="109">
        <v>124.19</v>
      </c>
    </row>
    <row r="39" spans="4:5">
      <c r="D39" s="3" t="s">
        <v>189</v>
      </c>
      <c r="E39" s="109">
        <v>37.18</v>
      </c>
    </row>
    <row r="40" spans="4:5">
      <c r="D40" s="3" t="s">
        <v>414</v>
      </c>
      <c r="E40" s="109">
        <v>0</v>
      </c>
    </row>
    <row r="41" spans="4:5">
      <c r="D41" s="3" t="s">
        <v>206</v>
      </c>
      <c r="E41" s="109">
        <v>76.89</v>
      </c>
    </row>
    <row r="42" spans="4:5">
      <c r="D42" s="3" t="s">
        <v>219</v>
      </c>
      <c r="E42" s="109">
        <v>0</v>
      </c>
    </row>
    <row r="43" spans="4:5">
      <c r="D43" s="3" t="s">
        <v>655</v>
      </c>
      <c r="E43" s="109">
        <v>0</v>
      </c>
    </row>
    <row r="44" spans="4:5">
      <c r="D44" s="3" t="s">
        <v>344</v>
      </c>
      <c r="E44" s="109">
        <v>18.04</v>
      </c>
    </row>
    <row r="45" spans="4:5">
      <c r="D45" s="3" t="s">
        <v>223</v>
      </c>
      <c r="E45" s="109">
        <v>34.65</v>
      </c>
    </row>
    <row r="46" spans="4:5">
      <c r="D46" s="3" t="s">
        <v>356</v>
      </c>
      <c r="E46" s="109">
        <v>34.65</v>
      </c>
    </row>
    <row r="47" spans="4:5">
      <c r="D47" s="3" t="s">
        <v>411</v>
      </c>
      <c r="E47" s="109">
        <v>0</v>
      </c>
    </row>
    <row r="48" spans="4:5">
      <c r="D48" s="3" t="s">
        <v>269</v>
      </c>
      <c r="E48" s="109">
        <v>81.95</v>
      </c>
    </row>
    <row r="49" spans="2:7">
      <c r="D49" s="3" t="s">
        <v>282</v>
      </c>
      <c r="E49" s="109">
        <v>0</v>
      </c>
    </row>
    <row r="50" spans="2:7">
      <c r="D50" s="3" t="s">
        <v>472</v>
      </c>
      <c r="E50" s="109">
        <v>-15</v>
      </c>
    </row>
    <row r="51" spans="2:7">
      <c r="D51" s="3" t="s">
        <v>182</v>
      </c>
      <c r="E51" s="109">
        <v>0</v>
      </c>
    </row>
    <row r="52" spans="2:7">
      <c r="D52" s="3" t="s">
        <v>172</v>
      </c>
      <c r="E52" s="109">
        <v>18.04</v>
      </c>
    </row>
    <row r="53" spans="2:7" ht="15.75">
      <c r="B53" s="122" t="s">
        <v>690</v>
      </c>
      <c r="C53" s="27" t="s">
        <v>1102</v>
      </c>
      <c r="D53" s="115"/>
      <c r="E53" s="116">
        <v>727.98</v>
      </c>
      <c r="F53" s="117">
        <f>E53/$F$1</f>
        <v>17.926126569810393</v>
      </c>
      <c r="G53" s="117">
        <f>F53*8</f>
        <v>143.40901255848314</v>
      </c>
    </row>
    <row r="54" spans="2:7">
      <c r="B54" s="121"/>
      <c r="C54" s="108">
        <v>261003</v>
      </c>
      <c r="D54" s="3" t="s">
        <v>414</v>
      </c>
      <c r="E54" s="109">
        <v>0</v>
      </c>
    </row>
    <row r="55" spans="2:7" ht="15.75">
      <c r="B55" s="122" t="s">
        <v>690</v>
      </c>
      <c r="C55" s="27" t="s">
        <v>1103</v>
      </c>
      <c r="D55" s="115"/>
      <c r="E55" s="116">
        <v>0</v>
      </c>
      <c r="F55" s="117">
        <f>E55/$F$1</f>
        <v>0</v>
      </c>
      <c r="G55" s="117">
        <f>F55*8</f>
        <v>0</v>
      </c>
    </row>
    <row r="56" spans="2:7">
      <c r="B56" s="121"/>
      <c r="C56" s="108">
        <v>304501</v>
      </c>
      <c r="D56" s="3" t="s">
        <v>1104</v>
      </c>
      <c r="E56" s="109">
        <v>26.25</v>
      </c>
    </row>
    <row r="57" spans="2:7" ht="15.75">
      <c r="B57" s="122" t="s">
        <v>690</v>
      </c>
      <c r="C57" s="27" t="s">
        <v>1105</v>
      </c>
      <c r="D57" s="115"/>
      <c r="E57" s="116">
        <v>26.25</v>
      </c>
      <c r="F57" s="117">
        <f>E57/$F$1</f>
        <v>0.64639251415907417</v>
      </c>
      <c r="G57" s="117">
        <f>F57*8</f>
        <v>5.1711401132725934</v>
      </c>
    </row>
    <row r="58" spans="2:7">
      <c r="B58" s="121"/>
      <c r="C58" s="108">
        <v>401301</v>
      </c>
      <c r="D58" s="3" t="s">
        <v>584</v>
      </c>
      <c r="E58" s="109">
        <v>151.54</v>
      </c>
    </row>
    <row r="59" spans="2:7" ht="15.75">
      <c r="B59" s="122" t="s">
        <v>694</v>
      </c>
      <c r="C59" s="27" t="s">
        <v>1106</v>
      </c>
      <c r="D59" s="115"/>
      <c r="E59" s="116">
        <v>151.54</v>
      </c>
      <c r="F59" s="117">
        <f>E59/$F$1</f>
        <v>3.7315932036444224</v>
      </c>
      <c r="G59" s="117">
        <f>F59*8</f>
        <v>29.852745629155379</v>
      </c>
    </row>
    <row r="60" spans="2:7">
      <c r="B60" s="121"/>
      <c r="C60" s="108">
        <v>401302</v>
      </c>
      <c r="D60" s="3" t="s">
        <v>286</v>
      </c>
      <c r="E60" s="109">
        <v>47.06</v>
      </c>
    </row>
    <row r="61" spans="2:7">
      <c r="D61" s="3" t="s">
        <v>258</v>
      </c>
      <c r="E61" s="109">
        <v>37.380000000000003</v>
      </c>
    </row>
    <row r="62" spans="2:7">
      <c r="D62" s="3" t="s">
        <v>474</v>
      </c>
      <c r="E62" s="109">
        <v>96.78</v>
      </c>
    </row>
    <row r="63" spans="2:7">
      <c r="D63" s="3" t="s">
        <v>1104</v>
      </c>
      <c r="E63" s="109">
        <v>18.04</v>
      </c>
    </row>
    <row r="64" spans="2:7">
      <c r="D64" s="3" t="s">
        <v>248</v>
      </c>
      <c r="E64" s="109">
        <v>68.759999999999991</v>
      </c>
    </row>
    <row r="65" spans="2:7">
      <c r="D65" s="3" t="s">
        <v>371</v>
      </c>
      <c r="E65" s="109">
        <v>39.130000000000003</v>
      </c>
    </row>
    <row r="66" spans="2:7">
      <c r="D66" s="3" t="s">
        <v>256</v>
      </c>
      <c r="E66" s="109">
        <v>91.63</v>
      </c>
    </row>
    <row r="67" spans="2:7">
      <c r="D67" s="3" t="s">
        <v>511</v>
      </c>
      <c r="E67" s="109">
        <v>34.65</v>
      </c>
    </row>
    <row r="68" spans="2:7" ht="15.75">
      <c r="B68" s="122" t="s">
        <v>694</v>
      </c>
      <c r="C68" s="27" t="s">
        <v>1107</v>
      </c>
      <c r="D68" s="115"/>
      <c r="E68" s="116">
        <v>433.43</v>
      </c>
      <c r="F68" s="117">
        <f>E68/$F$1</f>
        <v>10.672986949027333</v>
      </c>
      <c r="G68" s="117">
        <f>F68*8</f>
        <v>85.383895592218664</v>
      </c>
    </row>
    <row r="69" spans="2:7">
      <c r="B69" s="121"/>
      <c r="C69" s="108">
        <v>401407</v>
      </c>
      <c r="D69" s="3" t="s">
        <v>1104</v>
      </c>
      <c r="E69" s="109">
        <v>736.68999999999994</v>
      </c>
    </row>
    <row r="70" spans="2:7">
      <c r="D70" s="3" t="s">
        <v>509</v>
      </c>
      <c r="E70" s="109">
        <v>18.14</v>
      </c>
    </row>
    <row r="71" spans="2:7">
      <c r="D71" s="3" t="s">
        <v>247</v>
      </c>
      <c r="E71" s="109">
        <v>54.78</v>
      </c>
    </row>
    <row r="72" spans="2:7" ht="15.75">
      <c r="B72" s="122" t="s">
        <v>694</v>
      </c>
      <c r="C72" s="27" t="s">
        <v>1108</v>
      </c>
      <c r="D72" s="115"/>
      <c r="E72" s="116">
        <v>809.6099999999999</v>
      </c>
      <c r="F72" s="117">
        <f>E72/$F$1</f>
        <v>19.936222605269634</v>
      </c>
      <c r="G72" s="117">
        <f>F72*8</f>
        <v>159.48978084215707</v>
      </c>
    </row>
    <row r="73" spans="2:7">
      <c r="B73" s="121"/>
      <c r="C73" s="108">
        <v>401511</v>
      </c>
      <c r="D73" s="3" t="s">
        <v>90</v>
      </c>
      <c r="E73" s="109">
        <v>34.61</v>
      </c>
    </row>
    <row r="74" spans="2:7">
      <c r="D74" s="3" t="s">
        <v>361</v>
      </c>
      <c r="E74" s="109">
        <v>42.08</v>
      </c>
    </row>
    <row r="75" spans="2:7">
      <c r="D75" s="3" t="s">
        <v>1104</v>
      </c>
      <c r="E75" s="109">
        <v>109.42</v>
      </c>
    </row>
    <row r="76" spans="2:7">
      <c r="D76" s="3" t="s">
        <v>92</v>
      </c>
      <c r="E76" s="109">
        <v>37.1</v>
      </c>
    </row>
    <row r="77" spans="2:7">
      <c r="D77" s="3" t="s">
        <v>285</v>
      </c>
      <c r="E77" s="109">
        <v>37.18</v>
      </c>
    </row>
    <row r="78" spans="2:7" ht="15.75">
      <c r="B78" s="122" t="s">
        <v>694</v>
      </c>
      <c r="C78" s="27" t="s">
        <v>1109</v>
      </c>
      <c r="D78" s="115"/>
      <c r="E78" s="116">
        <v>260.39000000000004</v>
      </c>
      <c r="F78" s="117">
        <f>E78/$F$1</f>
        <v>6.4119674956907176</v>
      </c>
      <c r="G78" s="117">
        <f>F78*8</f>
        <v>51.29573996552574</v>
      </c>
    </row>
    <row r="79" spans="2:7">
      <c r="B79" s="121"/>
      <c r="C79" s="108">
        <v>401514</v>
      </c>
      <c r="D79" s="3" t="s">
        <v>312</v>
      </c>
      <c r="E79" s="109">
        <v>114.8</v>
      </c>
    </row>
    <row r="80" spans="2:7">
      <c r="D80" s="3" t="s">
        <v>1104</v>
      </c>
      <c r="E80" s="109">
        <v>769.29</v>
      </c>
    </row>
    <row r="81" spans="2:7">
      <c r="D81" s="3" t="s">
        <v>267</v>
      </c>
      <c r="E81" s="109">
        <v>529.16999999999996</v>
      </c>
    </row>
    <row r="82" spans="2:7" ht="15.75">
      <c r="B82" s="122" t="s">
        <v>694</v>
      </c>
      <c r="C82" s="27" t="s">
        <v>1110</v>
      </c>
      <c r="D82" s="115"/>
      <c r="E82" s="116">
        <v>1413.26</v>
      </c>
      <c r="F82" s="117">
        <f>E82/$F$1</f>
        <v>34.800787983255354</v>
      </c>
      <c r="G82" s="117">
        <f>F82*8</f>
        <v>278.40630386604283</v>
      </c>
    </row>
    <row r="83" spans="2:7">
      <c r="B83" s="121"/>
      <c r="C83" s="108">
        <v>401523</v>
      </c>
      <c r="D83" s="3" t="s">
        <v>1104</v>
      </c>
      <c r="E83" s="109">
        <v>123.75999999999999</v>
      </c>
    </row>
    <row r="84" spans="2:7" ht="15.75">
      <c r="B84" s="122" t="s">
        <v>694</v>
      </c>
      <c r="C84" s="27" t="s">
        <v>1111</v>
      </c>
      <c r="D84" s="115"/>
      <c r="E84" s="116">
        <v>123.75999999999999</v>
      </c>
      <c r="F84" s="117">
        <f>E84/$F$1</f>
        <v>3.0475252400886479</v>
      </c>
      <c r="G84" s="117">
        <f>F84*8</f>
        <v>24.380201920709183</v>
      </c>
    </row>
    <row r="85" spans="2:7">
      <c r="B85" s="121"/>
      <c r="C85" s="108">
        <v>401635</v>
      </c>
      <c r="D85" s="3" t="s">
        <v>1104</v>
      </c>
      <c r="E85" s="109">
        <v>71.83</v>
      </c>
    </row>
    <row r="86" spans="2:7" ht="15.75">
      <c r="B86" s="122" t="s">
        <v>694</v>
      </c>
      <c r="C86" s="27" t="s">
        <v>1112</v>
      </c>
      <c r="D86" s="115"/>
      <c r="E86" s="116">
        <v>71.83</v>
      </c>
      <c r="F86" s="117">
        <f>E86/$F$1</f>
        <v>1.7687761635065256</v>
      </c>
      <c r="G86" s="117">
        <f>F86*8</f>
        <v>14.150209308052204</v>
      </c>
    </row>
    <row r="87" spans="2:7">
      <c r="B87" s="121"/>
      <c r="C87" s="108">
        <v>402150</v>
      </c>
      <c r="D87" s="3" t="s">
        <v>606</v>
      </c>
      <c r="E87" s="109">
        <v>196.89</v>
      </c>
    </row>
    <row r="88" spans="2:7" ht="15.75">
      <c r="B88" s="122" t="s">
        <v>694</v>
      </c>
      <c r="C88" s="27" t="s">
        <v>1113</v>
      </c>
      <c r="D88" s="115"/>
      <c r="E88" s="116">
        <v>196.89</v>
      </c>
      <c r="F88" s="117">
        <f>E88/$F$1</f>
        <v>4.8483132233440038</v>
      </c>
      <c r="G88" s="117">
        <f>F88*8</f>
        <v>38.786505786752031</v>
      </c>
    </row>
    <row r="89" spans="2:7">
      <c r="B89" s="121"/>
      <c r="C89" s="108">
        <v>402440</v>
      </c>
      <c r="D89" s="3" t="s">
        <v>264</v>
      </c>
      <c r="E89" s="109">
        <v>153.46</v>
      </c>
    </row>
    <row r="90" spans="2:7">
      <c r="D90" s="3" t="s">
        <v>178</v>
      </c>
      <c r="E90" s="109">
        <v>106.47999999999999</v>
      </c>
    </row>
    <row r="91" spans="2:7" ht="15.75">
      <c r="B91" s="122" t="s">
        <v>694</v>
      </c>
      <c r="C91" s="27" t="s">
        <v>1114</v>
      </c>
      <c r="D91" s="115"/>
      <c r="E91" s="116">
        <v>259.94</v>
      </c>
      <c r="F91" s="117">
        <f>E91/$F$1</f>
        <v>6.4008864811622752</v>
      </c>
      <c r="G91" s="117">
        <f>F91*8</f>
        <v>51.207091849298202</v>
      </c>
    </row>
    <row r="92" spans="2:7">
      <c r="B92" s="121"/>
      <c r="C92" s="108">
        <v>403002</v>
      </c>
      <c r="D92" s="3" t="s">
        <v>512</v>
      </c>
      <c r="E92" s="109">
        <v>57.4</v>
      </c>
    </row>
    <row r="93" spans="2:7">
      <c r="D93" s="3" t="s">
        <v>289</v>
      </c>
      <c r="E93" s="109">
        <v>552.65</v>
      </c>
    </row>
    <row r="94" spans="2:7" ht="15.75">
      <c r="B94" s="122" t="s">
        <v>694</v>
      </c>
      <c r="C94" s="27" t="s">
        <v>1115</v>
      </c>
      <c r="D94" s="115"/>
      <c r="E94" s="116">
        <v>610.04999999999995</v>
      </c>
      <c r="F94" s="117">
        <f>E94/$F$1</f>
        <v>15.022162029056881</v>
      </c>
      <c r="G94" s="117">
        <f>F94*8</f>
        <v>120.17729623245505</v>
      </c>
    </row>
    <row r="95" spans="2:7">
      <c r="B95" s="121"/>
      <c r="C95" s="108">
        <v>403004</v>
      </c>
      <c r="D95" s="3" t="s">
        <v>1104</v>
      </c>
      <c r="E95" s="109">
        <v>9.3800000000000008</v>
      </c>
    </row>
    <row r="96" spans="2:7" ht="15.75">
      <c r="B96" s="122" t="s">
        <v>694</v>
      </c>
      <c r="C96" s="27" t="s">
        <v>1116</v>
      </c>
      <c r="D96" s="115"/>
      <c r="E96" s="116">
        <v>9.3800000000000008</v>
      </c>
      <c r="F96" s="117">
        <f>E96/$F$1</f>
        <v>0.23097759172617585</v>
      </c>
      <c r="G96" s="117">
        <f>F96*8</f>
        <v>1.8478207338094068</v>
      </c>
    </row>
    <row r="97" spans="2:7">
      <c r="B97" s="121"/>
      <c r="C97" s="108">
        <v>403005</v>
      </c>
      <c r="D97" s="3" t="s">
        <v>369</v>
      </c>
      <c r="E97" s="109">
        <v>64.239999999999995</v>
      </c>
    </row>
    <row r="98" spans="2:7" ht="15.75">
      <c r="B98" s="122" t="s">
        <v>694</v>
      </c>
      <c r="C98" s="27" t="s">
        <v>1117</v>
      </c>
      <c r="D98" s="115"/>
      <c r="E98" s="116">
        <v>64.239999999999995</v>
      </c>
      <c r="F98" s="117">
        <f>E98/$F$1</f>
        <v>1.5818763851268161</v>
      </c>
      <c r="G98" s="117">
        <f>F98*8</f>
        <v>12.655011081014528</v>
      </c>
    </row>
    <row r="99" spans="2:7">
      <c r="B99" s="121"/>
      <c r="C99" s="108">
        <v>403100</v>
      </c>
      <c r="D99" s="3" t="s">
        <v>547</v>
      </c>
      <c r="E99" s="109">
        <v>230.89</v>
      </c>
    </row>
    <row r="100" spans="2:7">
      <c r="D100" s="3" t="s">
        <v>1104</v>
      </c>
      <c r="E100" s="109">
        <v>71.260000000000005</v>
      </c>
    </row>
    <row r="101" spans="2:7" ht="15.75">
      <c r="B101" s="122" t="s">
        <v>694</v>
      </c>
      <c r="C101" s="27" t="s">
        <v>1118</v>
      </c>
      <c r="D101" s="115"/>
      <c r="E101" s="116">
        <v>302.14999999999998</v>
      </c>
      <c r="F101" s="117">
        <f>E101/$F$1</f>
        <v>7.440285643930066</v>
      </c>
      <c r="G101" s="117">
        <f>F101*8</f>
        <v>59.522285151440528</v>
      </c>
    </row>
    <row r="102" spans="2:7">
      <c r="B102" s="121"/>
      <c r="C102" s="108">
        <v>403310</v>
      </c>
      <c r="D102" s="3" t="s">
        <v>1104</v>
      </c>
      <c r="E102" s="109">
        <v>239.32</v>
      </c>
    </row>
    <row r="103" spans="2:7" ht="15.75">
      <c r="B103" s="122" t="s">
        <v>694</v>
      </c>
      <c r="C103" s="27" t="s">
        <v>1119</v>
      </c>
      <c r="D103" s="115"/>
      <c r="E103" s="116">
        <v>239.32</v>
      </c>
      <c r="F103" s="117">
        <f>E103/$F$1</f>
        <v>5.893129770992366</v>
      </c>
      <c r="G103" s="117">
        <f>F103*8</f>
        <v>47.145038167938928</v>
      </c>
    </row>
    <row r="104" spans="2:7">
      <c r="B104" s="121"/>
      <c r="C104" s="108">
        <v>403600</v>
      </c>
      <c r="D104" s="3" t="s">
        <v>674</v>
      </c>
      <c r="E104" s="109">
        <v>34.75</v>
      </c>
    </row>
    <row r="105" spans="2:7">
      <c r="D105" s="3" t="s">
        <v>420</v>
      </c>
      <c r="E105" s="109">
        <v>56.85</v>
      </c>
    </row>
    <row r="106" spans="2:7">
      <c r="D106" s="3" t="s">
        <v>586</v>
      </c>
      <c r="E106" s="109">
        <v>521.43000000000006</v>
      </c>
    </row>
    <row r="107" spans="2:7">
      <c r="D107" s="3" t="s">
        <v>235</v>
      </c>
      <c r="E107" s="109">
        <v>37.380000000000003</v>
      </c>
    </row>
    <row r="108" spans="2:7">
      <c r="D108" s="3" t="s">
        <v>357</v>
      </c>
      <c r="E108" s="109">
        <v>157.08000000000001</v>
      </c>
    </row>
    <row r="109" spans="2:7">
      <c r="D109" s="3" t="s">
        <v>260</v>
      </c>
      <c r="E109" s="109">
        <v>1221.1199999999999</v>
      </c>
    </row>
    <row r="110" spans="2:7">
      <c r="D110" s="3" t="s">
        <v>421</v>
      </c>
      <c r="E110" s="109">
        <v>54.12</v>
      </c>
    </row>
    <row r="111" spans="2:7">
      <c r="D111" s="3" t="s">
        <v>266</v>
      </c>
      <c r="E111" s="109">
        <v>9225.720000000023</v>
      </c>
    </row>
    <row r="112" spans="2:7" ht="15.75">
      <c r="B112" s="122" t="s">
        <v>694</v>
      </c>
      <c r="C112" s="27" t="s">
        <v>1120</v>
      </c>
      <c r="D112" s="115"/>
      <c r="E112" s="116">
        <v>11308.450000000037</v>
      </c>
      <c r="F112" s="117">
        <f>E112/$F$1</f>
        <v>278.46466387589356</v>
      </c>
      <c r="G112" s="117">
        <f>F112*8</f>
        <v>2227.7173110071485</v>
      </c>
    </row>
    <row r="113" spans="2:7">
      <c r="B113" s="121"/>
      <c r="C113" s="108">
        <v>404704</v>
      </c>
      <c r="D113" s="3" t="s">
        <v>1104</v>
      </c>
      <c r="E113" s="109">
        <v>869.79</v>
      </c>
    </row>
    <row r="114" spans="2:7">
      <c r="D114" s="3" t="s">
        <v>376</v>
      </c>
      <c r="E114" s="109">
        <v>654.91000000000008</v>
      </c>
    </row>
    <row r="115" spans="2:7" ht="15.75">
      <c r="B115" s="122" t="s">
        <v>694</v>
      </c>
      <c r="C115" s="27" t="s">
        <v>1121</v>
      </c>
      <c r="D115" s="115"/>
      <c r="E115" s="116">
        <v>1524.7</v>
      </c>
      <c r="F115" s="117">
        <f>E115/$F$1</f>
        <v>37.544939670032015</v>
      </c>
      <c r="G115" s="117">
        <f>F115*8</f>
        <v>300.35951736025612</v>
      </c>
    </row>
    <row r="116" spans="2:7">
      <c r="B116" s="121"/>
      <c r="C116" s="108">
        <v>404785</v>
      </c>
      <c r="D116" s="3" t="s">
        <v>654</v>
      </c>
      <c r="E116" s="109">
        <v>290.95999999999998</v>
      </c>
    </row>
    <row r="117" spans="2:7" ht="15.75">
      <c r="B117" s="122" t="s">
        <v>694</v>
      </c>
      <c r="C117" s="27" t="s">
        <v>1122</v>
      </c>
      <c r="D117" s="115"/>
      <c r="E117" s="116">
        <v>290.95999999999998</v>
      </c>
      <c r="F117" s="117">
        <f>E117/$F$1</f>
        <v>7.1647377493228266</v>
      </c>
      <c r="G117" s="117">
        <f>F117*8</f>
        <v>57.317901994582613</v>
      </c>
    </row>
    <row r="118" spans="2:7">
      <c r="B118" s="121"/>
      <c r="C118" s="108">
        <v>406300</v>
      </c>
      <c r="D118" s="3" t="s">
        <v>266</v>
      </c>
      <c r="E118" s="109">
        <v>36.08</v>
      </c>
    </row>
    <row r="119" spans="2:7" ht="15.75">
      <c r="B119" s="122" t="s">
        <v>694</v>
      </c>
      <c r="C119" s="27" t="s">
        <v>1123</v>
      </c>
      <c r="D119" s="115"/>
      <c r="E119" s="116">
        <v>36.08</v>
      </c>
      <c r="F119" s="117">
        <f>E119/$F$1</f>
        <v>0.88845112041369123</v>
      </c>
      <c r="G119" s="117">
        <f>F119*8</f>
        <v>7.1076089633095298</v>
      </c>
    </row>
    <row r="120" spans="2:7">
      <c r="B120" s="121"/>
      <c r="C120" s="108">
        <v>407005</v>
      </c>
      <c r="D120" s="3" t="s">
        <v>510</v>
      </c>
      <c r="E120" s="109">
        <v>72.13</v>
      </c>
    </row>
    <row r="121" spans="2:7" ht="15.75">
      <c r="B121" s="122" t="s">
        <v>694</v>
      </c>
      <c r="C121" s="27" t="s">
        <v>1124</v>
      </c>
      <c r="D121" s="115"/>
      <c r="E121" s="116">
        <v>72.13</v>
      </c>
      <c r="F121" s="117">
        <f>E121/$F$1</f>
        <v>1.7761635065254862</v>
      </c>
      <c r="G121" s="117">
        <f>F121*8</f>
        <v>14.209308052203889</v>
      </c>
    </row>
    <row r="122" spans="2:7">
      <c r="B122" s="121"/>
      <c r="C122" s="108">
        <v>407010</v>
      </c>
      <c r="D122" s="3" t="s">
        <v>358</v>
      </c>
      <c r="E122" s="109">
        <v>150.43</v>
      </c>
    </row>
    <row r="123" spans="2:7" ht="15.75">
      <c r="B123" s="122" t="s">
        <v>694</v>
      </c>
      <c r="C123" s="27" t="s">
        <v>1125</v>
      </c>
      <c r="D123" s="115"/>
      <c r="E123" s="116">
        <v>150.43</v>
      </c>
      <c r="F123" s="117">
        <f>E123/$F$1</f>
        <v>3.7042600344742675</v>
      </c>
      <c r="G123" s="117">
        <f>F123*8</f>
        <v>29.63408027579414</v>
      </c>
    </row>
    <row r="124" spans="2:7">
      <c r="B124" s="121"/>
      <c r="C124" s="108">
        <v>407020</v>
      </c>
      <c r="D124" s="3" t="s">
        <v>290</v>
      </c>
      <c r="E124" s="109">
        <v>59.83</v>
      </c>
    </row>
    <row r="125" spans="2:7">
      <c r="D125" s="3" t="s">
        <v>261</v>
      </c>
      <c r="E125" s="109">
        <v>71.22</v>
      </c>
    </row>
    <row r="126" spans="2:7">
      <c r="D126" s="3" t="s">
        <v>1104</v>
      </c>
      <c r="E126" s="109">
        <v>34.65</v>
      </c>
    </row>
    <row r="127" spans="2:7" ht="15.75">
      <c r="B127" s="122" t="s">
        <v>694</v>
      </c>
      <c r="C127" s="27" t="s">
        <v>1126</v>
      </c>
      <c r="D127" s="115"/>
      <c r="E127" s="116">
        <v>165.70000000000002</v>
      </c>
      <c r="F127" s="117">
        <f>E127/$F$1</f>
        <v>4.080275794139375</v>
      </c>
      <c r="G127" s="117">
        <f>F127*8</f>
        <v>32.642206353115</v>
      </c>
    </row>
    <row r="128" spans="2:7">
      <c r="B128" s="121"/>
      <c r="C128" s="108">
        <v>407060</v>
      </c>
      <c r="D128" s="3" t="s">
        <v>1104</v>
      </c>
      <c r="E128" s="109">
        <v>207.36</v>
      </c>
    </row>
    <row r="129" spans="2:7" ht="15.75">
      <c r="B129" s="122" t="s">
        <v>694</v>
      </c>
      <c r="C129" s="27" t="s">
        <v>1127</v>
      </c>
      <c r="D129" s="115"/>
      <c r="E129" s="116">
        <v>207.36</v>
      </c>
      <c r="F129" s="117">
        <f>E129/$F$1</f>
        <v>5.1061314947057381</v>
      </c>
      <c r="G129" s="117">
        <f>F129*8</f>
        <v>40.849051957645905</v>
      </c>
    </row>
    <row r="130" spans="2:7">
      <c r="B130" s="121"/>
      <c r="C130" s="108">
        <v>407100</v>
      </c>
      <c r="D130" s="3" t="s">
        <v>1104</v>
      </c>
      <c r="E130" s="109">
        <v>64.239999999999995</v>
      </c>
    </row>
    <row r="131" spans="2:7" ht="15.75">
      <c r="B131" s="122" t="s">
        <v>694</v>
      </c>
      <c r="C131" s="27" t="s">
        <v>1128</v>
      </c>
      <c r="D131" s="115"/>
      <c r="E131" s="116">
        <v>64.239999999999995</v>
      </c>
      <c r="F131" s="117">
        <f>E131/$F$1</f>
        <v>1.5818763851268161</v>
      </c>
      <c r="G131" s="117">
        <f>F131*8</f>
        <v>12.655011081014528</v>
      </c>
    </row>
    <row r="132" spans="2:7">
      <c r="B132" s="121"/>
      <c r="C132" s="108">
        <v>407500</v>
      </c>
      <c r="D132" s="3" t="s">
        <v>1104</v>
      </c>
      <c r="E132" s="109">
        <v>39.71</v>
      </c>
    </row>
    <row r="133" spans="2:7" ht="15.75">
      <c r="B133" s="122" t="s">
        <v>694</v>
      </c>
      <c r="C133" s="27" t="s">
        <v>1129</v>
      </c>
      <c r="D133" s="115"/>
      <c r="E133" s="116">
        <v>39.71</v>
      </c>
      <c r="F133" s="117">
        <f>E133/$F$1</f>
        <v>0.97783797094311753</v>
      </c>
      <c r="G133" s="117">
        <f>F133*8</f>
        <v>7.8227037675449402</v>
      </c>
    </row>
    <row r="134" spans="2:7">
      <c r="B134" s="121"/>
      <c r="C134" s="108">
        <v>409050</v>
      </c>
      <c r="D134" s="3" t="s">
        <v>251</v>
      </c>
      <c r="E134" s="109">
        <v>64.239999999999995</v>
      </c>
    </row>
    <row r="135" spans="2:7">
      <c r="D135" s="3" t="s">
        <v>286</v>
      </c>
      <c r="E135" s="109">
        <v>0</v>
      </c>
    </row>
    <row r="136" spans="2:7">
      <c r="D136" s="3" t="s">
        <v>90</v>
      </c>
      <c r="E136" s="109">
        <v>34.65</v>
      </c>
    </row>
    <row r="137" spans="2:7">
      <c r="D137" s="3" t="s">
        <v>351</v>
      </c>
      <c r="E137" s="109">
        <v>153.78</v>
      </c>
    </row>
    <row r="138" spans="2:7">
      <c r="D138" s="3" t="s">
        <v>361</v>
      </c>
      <c r="E138" s="109">
        <v>44.77</v>
      </c>
    </row>
    <row r="139" spans="2:7">
      <c r="D139" s="3" t="s">
        <v>261</v>
      </c>
      <c r="E139" s="109">
        <v>34.65</v>
      </c>
    </row>
    <row r="140" spans="2:7">
      <c r="D140" s="3" t="s">
        <v>239</v>
      </c>
      <c r="E140" s="109">
        <v>39.71</v>
      </c>
    </row>
    <row r="141" spans="2:7">
      <c r="D141" s="3" t="s">
        <v>1104</v>
      </c>
      <c r="E141" s="109">
        <v>-3390.9900000000021</v>
      </c>
    </row>
    <row r="142" spans="2:7">
      <c r="D142" s="3" t="s">
        <v>243</v>
      </c>
      <c r="E142" s="109">
        <v>36.28</v>
      </c>
    </row>
    <row r="143" spans="2:7">
      <c r="D143" s="3" t="s">
        <v>267</v>
      </c>
      <c r="E143" s="109">
        <v>567.73</v>
      </c>
    </row>
    <row r="144" spans="2:7">
      <c r="D144" s="3" t="s">
        <v>629</v>
      </c>
      <c r="E144" s="109">
        <v>869.79</v>
      </c>
    </row>
    <row r="145" spans="2:7">
      <c r="D145" s="3" t="s">
        <v>471</v>
      </c>
      <c r="E145" s="109">
        <v>45.27</v>
      </c>
    </row>
    <row r="146" spans="2:7">
      <c r="D146" s="3" t="s">
        <v>509</v>
      </c>
      <c r="E146" s="109">
        <v>34.75</v>
      </c>
    </row>
    <row r="147" spans="2:7">
      <c r="D147" s="3" t="s">
        <v>247</v>
      </c>
      <c r="E147" s="109">
        <v>34.75</v>
      </c>
    </row>
    <row r="148" spans="2:7">
      <c r="D148" s="3" t="s">
        <v>366</v>
      </c>
      <c r="E148" s="109">
        <v>71.83</v>
      </c>
    </row>
    <row r="149" spans="2:7">
      <c r="D149" s="3" t="s">
        <v>276</v>
      </c>
      <c r="E149" s="109">
        <v>0</v>
      </c>
    </row>
    <row r="150" spans="2:7">
      <c r="D150" s="3" t="s">
        <v>92</v>
      </c>
      <c r="E150" s="109">
        <v>0</v>
      </c>
    </row>
    <row r="151" spans="2:7">
      <c r="D151" s="3" t="s">
        <v>365</v>
      </c>
      <c r="E151" s="109">
        <v>239.32</v>
      </c>
    </row>
    <row r="152" spans="2:7">
      <c r="D152" s="3" t="s">
        <v>359</v>
      </c>
      <c r="E152" s="109">
        <v>181.11</v>
      </c>
    </row>
    <row r="153" spans="2:7">
      <c r="D153" s="3" t="s">
        <v>364</v>
      </c>
      <c r="E153" s="109">
        <v>34.65</v>
      </c>
    </row>
    <row r="154" spans="2:7">
      <c r="D154" s="3" t="s">
        <v>469</v>
      </c>
      <c r="E154" s="109">
        <v>139</v>
      </c>
    </row>
    <row r="155" spans="2:7">
      <c r="D155" s="3" t="s">
        <v>654</v>
      </c>
      <c r="E155" s="109">
        <v>0</v>
      </c>
    </row>
    <row r="156" spans="2:7">
      <c r="D156" s="3" t="s">
        <v>248</v>
      </c>
      <c r="E156" s="109">
        <v>18.04</v>
      </c>
    </row>
    <row r="157" spans="2:7">
      <c r="D157" s="3" t="s">
        <v>511</v>
      </c>
      <c r="E157" s="109">
        <v>34.75</v>
      </c>
    </row>
    <row r="158" spans="2:7" ht="15.75">
      <c r="B158" s="122" t="s">
        <v>694</v>
      </c>
      <c r="C158" s="27" t="s">
        <v>1130</v>
      </c>
      <c r="D158" s="115"/>
      <c r="E158" s="116">
        <v>-711.92000000000223</v>
      </c>
      <c r="F158" s="117">
        <f>E158/$F$1</f>
        <v>-17.530657473528741</v>
      </c>
      <c r="G158" s="117">
        <f>F158*8</f>
        <v>-140.24525978822993</v>
      </c>
    </row>
    <row r="159" spans="2:7">
      <c r="B159" s="121"/>
      <c r="C159" s="108">
        <v>409155</v>
      </c>
      <c r="D159" s="3" t="s">
        <v>259</v>
      </c>
      <c r="E159" s="109">
        <v>20.57</v>
      </c>
    </row>
    <row r="160" spans="2:7" ht="15.75">
      <c r="B160" s="122" t="s">
        <v>694</v>
      </c>
      <c r="C160" s="27" t="s">
        <v>1131</v>
      </c>
      <c r="D160" s="115"/>
      <c r="E160" s="116">
        <v>20.57</v>
      </c>
      <c r="F160" s="117">
        <f>E160/$F$1</f>
        <v>0.50652548633341543</v>
      </c>
      <c r="G160" s="117">
        <f>F160*8</f>
        <v>4.0522038906673234</v>
      </c>
    </row>
    <row r="161" spans="2:7">
      <c r="C161" s="104" t="s">
        <v>252</v>
      </c>
      <c r="D161" s="3" t="s">
        <v>251</v>
      </c>
      <c r="E161" s="109">
        <v>417.52</v>
      </c>
    </row>
    <row r="162" spans="2:7">
      <c r="D162" s="3" t="s">
        <v>253</v>
      </c>
      <c r="E162" s="109">
        <v>160.98999999999998</v>
      </c>
    </row>
    <row r="163" spans="2:7" ht="15.75">
      <c r="B163" s="122" t="s">
        <v>694</v>
      </c>
      <c r="C163" s="27" t="s">
        <v>1132</v>
      </c>
      <c r="D163" s="115"/>
      <c r="E163" s="116">
        <v>578.51</v>
      </c>
      <c r="F163" s="117">
        <f>E163/$F$1</f>
        <v>14.245506032996799</v>
      </c>
      <c r="G163" s="117">
        <f>F163*8</f>
        <v>113.96404826397439</v>
      </c>
    </row>
    <row r="164" spans="2:7">
      <c r="C164" s="104" t="s">
        <v>22</v>
      </c>
      <c r="D164" s="3" t="s">
        <v>286</v>
      </c>
      <c r="E164" s="109">
        <v>1272.98</v>
      </c>
    </row>
    <row r="165" spans="2:7">
      <c r="D165" s="3" t="s">
        <v>255</v>
      </c>
      <c r="E165" s="109">
        <v>1052.82</v>
      </c>
    </row>
    <row r="166" spans="2:7">
      <c r="D166" s="3" t="s">
        <v>474</v>
      </c>
      <c r="E166" s="109">
        <v>37.380000000000003</v>
      </c>
    </row>
    <row r="167" spans="2:7">
      <c r="D167" s="3" t="s">
        <v>249</v>
      </c>
      <c r="E167" s="109">
        <v>18.04</v>
      </c>
    </row>
    <row r="168" spans="2:7">
      <c r="D168" s="3" t="s">
        <v>342</v>
      </c>
      <c r="E168" s="109">
        <v>99.66</v>
      </c>
    </row>
    <row r="169" spans="2:7">
      <c r="D169" s="3" t="s">
        <v>257</v>
      </c>
      <c r="E169" s="109">
        <v>75.990000000000009</v>
      </c>
    </row>
    <row r="170" spans="2:7">
      <c r="D170" s="3" t="s">
        <v>248</v>
      </c>
      <c r="E170" s="109">
        <v>922.05999999999983</v>
      </c>
    </row>
    <row r="171" spans="2:7">
      <c r="D171" s="3" t="s">
        <v>287</v>
      </c>
      <c r="E171" s="109">
        <v>170.54999999999998</v>
      </c>
    </row>
    <row r="172" spans="2:7">
      <c r="D172" s="3" t="s">
        <v>371</v>
      </c>
      <c r="E172" s="109">
        <v>915.06000000000006</v>
      </c>
    </row>
    <row r="173" spans="2:7">
      <c r="D173" s="3" t="s">
        <v>256</v>
      </c>
      <c r="E173" s="109">
        <v>190.87</v>
      </c>
    </row>
    <row r="174" spans="2:7" ht="15.75">
      <c r="B174" s="122" t="s">
        <v>694</v>
      </c>
      <c r="C174" s="27" t="s">
        <v>1133</v>
      </c>
      <c r="D174" s="115"/>
      <c r="E174" s="116">
        <v>4755.4100000000008</v>
      </c>
      <c r="F174" s="117">
        <f>E174/$F$1</f>
        <v>117.09948288598869</v>
      </c>
      <c r="G174" s="117">
        <f>F174*8</f>
        <v>936.79586308790954</v>
      </c>
    </row>
    <row r="175" spans="2:7">
      <c r="C175" s="104" t="s">
        <v>17</v>
      </c>
      <c r="D175" s="3" t="s">
        <v>624</v>
      </c>
      <c r="E175" s="109">
        <v>34.75</v>
      </c>
    </row>
    <row r="176" spans="2:7" ht="15.75">
      <c r="B176" s="122" t="s">
        <v>694</v>
      </c>
      <c r="C176" s="27" t="s">
        <v>1134</v>
      </c>
      <c r="D176" s="115"/>
      <c r="E176" s="116">
        <v>34.75</v>
      </c>
      <c r="F176" s="117">
        <f>E176/$F$1</f>
        <v>0.85570056636296477</v>
      </c>
      <c r="G176" s="117">
        <f>F176*8</f>
        <v>6.8456045309037181</v>
      </c>
    </row>
    <row r="177" spans="2:7">
      <c r="C177" s="104" t="s">
        <v>608</v>
      </c>
      <c r="D177" s="3" t="s">
        <v>349</v>
      </c>
      <c r="E177" s="109">
        <v>18.04</v>
      </c>
    </row>
    <row r="178" spans="2:7" ht="15.75">
      <c r="B178" s="122" t="s">
        <v>694</v>
      </c>
      <c r="C178" s="27" t="s">
        <v>1135</v>
      </c>
      <c r="D178" s="115"/>
      <c r="E178" s="116">
        <v>18.04</v>
      </c>
      <c r="F178" s="117">
        <f>E178/$F$1</f>
        <v>0.44422556020684562</v>
      </c>
      <c r="G178" s="117">
        <f>F178*8</f>
        <v>3.5538044816547649</v>
      </c>
    </row>
    <row r="179" spans="2:7">
      <c r="C179" s="104" t="s">
        <v>462</v>
      </c>
      <c r="D179" s="3" t="s">
        <v>239</v>
      </c>
      <c r="E179" s="109">
        <v>570.44999999999993</v>
      </c>
    </row>
    <row r="180" spans="2:7">
      <c r="D180" s="3" t="s">
        <v>480</v>
      </c>
      <c r="E180" s="109">
        <v>85.28</v>
      </c>
    </row>
    <row r="181" spans="2:7">
      <c r="D181" s="3" t="s">
        <v>173</v>
      </c>
      <c r="E181" s="109">
        <v>34.75</v>
      </c>
    </row>
    <row r="182" spans="2:7" ht="15.75">
      <c r="B182" s="122" t="s">
        <v>694</v>
      </c>
      <c r="C182" s="27" t="s">
        <v>1136</v>
      </c>
      <c r="D182" s="115"/>
      <c r="E182" s="116">
        <v>690.4799999999999</v>
      </c>
      <c r="F182" s="117">
        <f>E182/$F$1</f>
        <v>17.002708692440283</v>
      </c>
      <c r="G182" s="117">
        <f>F182*8</f>
        <v>136.02166953952226</v>
      </c>
    </row>
    <row r="183" spans="2:7">
      <c r="C183" s="104" t="s">
        <v>246</v>
      </c>
      <c r="D183" s="3" t="s">
        <v>245</v>
      </c>
      <c r="E183" s="109">
        <v>55.22</v>
      </c>
    </row>
    <row r="184" spans="2:7" ht="15.75">
      <c r="B184" s="122" t="s">
        <v>694</v>
      </c>
      <c r="C184" s="27" t="s">
        <v>1137</v>
      </c>
      <c r="D184" s="115"/>
      <c r="E184" s="116">
        <v>55.22</v>
      </c>
      <c r="F184" s="117">
        <f>E184/$F$1</f>
        <v>1.3597636050233932</v>
      </c>
      <c r="G184" s="117">
        <f>F184*8</f>
        <v>10.878108840187146</v>
      </c>
    </row>
    <row r="185" spans="2:7">
      <c r="C185" s="104" t="s">
        <v>91</v>
      </c>
      <c r="D185" s="3" t="s">
        <v>220</v>
      </c>
      <c r="E185" s="109">
        <v>34.75</v>
      </c>
    </row>
    <row r="186" spans="2:7">
      <c r="D186" s="3" t="s">
        <v>361</v>
      </c>
      <c r="E186" s="109">
        <v>423.2600000000001</v>
      </c>
    </row>
    <row r="187" spans="2:7">
      <c r="D187" s="3" t="s">
        <v>92</v>
      </c>
      <c r="E187" s="109">
        <v>37.18</v>
      </c>
    </row>
    <row r="188" spans="2:7">
      <c r="D188" s="3" t="s">
        <v>285</v>
      </c>
      <c r="E188" s="109">
        <v>816.38</v>
      </c>
    </row>
    <row r="189" spans="2:7" ht="15.75">
      <c r="B189" s="122" t="s">
        <v>694</v>
      </c>
      <c r="C189" s="27" t="s">
        <v>1138</v>
      </c>
      <c r="D189" s="115"/>
      <c r="E189" s="116">
        <v>1311.5700000000004</v>
      </c>
      <c r="F189" s="117">
        <f>E189/$F$1</f>
        <v>32.296724944594935</v>
      </c>
      <c r="G189" s="117">
        <f>F189*8</f>
        <v>258.37379955675948</v>
      </c>
    </row>
    <row r="190" spans="2:7">
      <c r="C190" s="104" t="s">
        <v>242</v>
      </c>
      <c r="D190" s="3" t="s">
        <v>351</v>
      </c>
      <c r="E190" s="109">
        <v>1342.9900000000002</v>
      </c>
    </row>
    <row r="191" spans="2:7">
      <c r="D191" s="3" t="s">
        <v>243</v>
      </c>
      <c r="E191" s="109">
        <v>58.05</v>
      </c>
    </row>
    <row r="192" spans="2:7">
      <c r="D192" s="3" t="s">
        <v>267</v>
      </c>
      <c r="E192" s="109">
        <v>6551.55</v>
      </c>
    </row>
    <row r="193" spans="2:7">
      <c r="D193" s="3" t="s">
        <v>284</v>
      </c>
      <c r="E193" s="109">
        <v>960.29</v>
      </c>
    </row>
    <row r="194" spans="2:7">
      <c r="D194" s="3" t="s">
        <v>364</v>
      </c>
      <c r="E194" s="109">
        <v>127.44999999999999</v>
      </c>
    </row>
    <row r="195" spans="2:7" ht="15.75">
      <c r="B195" s="122" t="s">
        <v>694</v>
      </c>
      <c r="C195" s="27" t="s">
        <v>1139</v>
      </c>
      <c r="D195" s="115"/>
      <c r="E195" s="116">
        <v>9040.3300000000017</v>
      </c>
      <c r="F195" s="117">
        <f>E195/$F$1</f>
        <v>222.61339571534108</v>
      </c>
      <c r="G195" s="117">
        <f>F195*8</f>
        <v>1780.9071657227287</v>
      </c>
    </row>
    <row r="196" spans="2:7">
      <c r="C196" s="104" t="s">
        <v>11</v>
      </c>
      <c r="D196" s="3" t="s">
        <v>483</v>
      </c>
      <c r="E196" s="109">
        <v>42.64</v>
      </c>
    </row>
    <row r="197" spans="2:7">
      <c r="D197" s="3" t="s">
        <v>585</v>
      </c>
      <c r="E197" s="109">
        <v>36.64</v>
      </c>
    </row>
    <row r="198" spans="2:7" ht="15.75">
      <c r="B198" s="122" t="s">
        <v>694</v>
      </c>
      <c r="C198" s="27" t="s">
        <v>1140</v>
      </c>
      <c r="D198" s="115"/>
      <c r="E198" s="116">
        <v>79.28</v>
      </c>
      <c r="F198" s="117">
        <f>E198/$F$1</f>
        <v>1.9522285151440533</v>
      </c>
      <c r="G198" s="117">
        <f>F198*8</f>
        <v>15.617828121152426</v>
      </c>
    </row>
    <row r="199" spans="2:7">
      <c r="C199" s="104" t="s">
        <v>10</v>
      </c>
      <c r="D199" s="3" t="s">
        <v>337</v>
      </c>
      <c r="E199" s="109">
        <v>71.83</v>
      </c>
    </row>
    <row r="200" spans="2:7" ht="15.75">
      <c r="B200" s="122" t="s">
        <v>694</v>
      </c>
      <c r="C200" s="27" t="s">
        <v>1141</v>
      </c>
      <c r="D200" s="115"/>
      <c r="E200" s="116">
        <v>71.83</v>
      </c>
      <c r="F200" s="117">
        <f>E200/$F$1</f>
        <v>1.7687761635065256</v>
      </c>
      <c r="G200" s="117">
        <f>F200*8</f>
        <v>14.150209308052204</v>
      </c>
    </row>
    <row r="201" spans="2:7">
      <c r="C201" s="104" t="s">
        <v>338</v>
      </c>
      <c r="D201" s="3" t="s">
        <v>337</v>
      </c>
      <c r="E201" s="109">
        <v>182.57</v>
      </c>
    </row>
    <row r="202" spans="2:7">
      <c r="D202" s="3" t="s">
        <v>343</v>
      </c>
      <c r="E202" s="109">
        <v>18.04</v>
      </c>
    </row>
    <row r="203" spans="2:7" ht="15.75">
      <c r="B203" s="122" t="s">
        <v>694</v>
      </c>
      <c r="C203" s="27" t="s">
        <v>1142</v>
      </c>
      <c r="D203" s="115"/>
      <c r="E203" s="116">
        <v>200.60999999999999</v>
      </c>
      <c r="F203" s="117">
        <f>E203/$F$1</f>
        <v>4.939916276779118</v>
      </c>
      <c r="G203" s="117">
        <f>F203*8</f>
        <v>39.519330214232944</v>
      </c>
    </row>
    <row r="204" spans="2:7">
      <c r="C204" s="104" t="s">
        <v>8</v>
      </c>
      <c r="D204" s="3" t="s">
        <v>241</v>
      </c>
      <c r="E204" s="109">
        <v>165.65</v>
      </c>
    </row>
    <row r="205" spans="2:7" ht="15.75">
      <c r="B205" s="122" t="s">
        <v>694</v>
      </c>
      <c r="C205" s="27" t="s">
        <v>1143</v>
      </c>
      <c r="D205" s="115"/>
      <c r="E205" s="116">
        <v>165.65</v>
      </c>
      <c r="F205" s="117">
        <f>E205/$F$1</f>
        <v>4.079044570302881</v>
      </c>
      <c r="G205" s="117">
        <f>F205*8</f>
        <v>32.632356562423048</v>
      </c>
    </row>
    <row r="206" spans="2:7">
      <c r="C206" s="104" t="s">
        <v>240</v>
      </c>
      <c r="D206" s="3" t="s">
        <v>468</v>
      </c>
      <c r="E206" s="109">
        <v>69.5</v>
      </c>
    </row>
    <row r="207" spans="2:7" ht="15.75">
      <c r="B207" s="122" t="s">
        <v>694</v>
      </c>
      <c r="C207" s="27" t="s">
        <v>1144</v>
      </c>
      <c r="D207" s="115"/>
      <c r="E207" s="116">
        <v>69.5</v>
      </c>
      <c r="F207" s="117">
        <f>E207/$F$1</f>
        <v>1.7114011327259295</v>
      </c>
      <c r="G207" s="117">
        <f>F207*8</f>
        <v>13.691209061807436</v>
      </c>
    </row>
    <row r="208" spans="2:7">
      <c r="C208" s="104" t="s">
        <v>24</v>
      </c>
      <c r="D208" s="3" t="s">
        <v>239</v>
      </c>
      <c r="E208" s="109">
        <v>3098.6700000000005</v>
      </c>
    </row>
    <row r="209" spans="2:7" ht="15.75">
      <c r="B209" s="122" t="s">
        <v>694</v>
      </c>
      <c r="C209" s="27" t="s">
        <v>1145</v>
      </c>
      <c r="D209" s="115"/>
      <c r="E209" s="116">
        <v>3098.6700000000005</v>
      </c>
      <c r="F209" s="117">
        <f>E209/$F$1</f>
        <v>76.303127308544703</v>
      </c>
      <c r="G209" s="117">
        <f>F209*8</f>
        <v>610.42501846835762</v>
      </c>
    </row>
    <row r="210" spans="2:7">
      <c r="C210" s="104" t="s">
        <v>576</v>
      </c>
      <c r="D210" s="3" t="s">
        <v>419</v>
      </c>
      <c r="E210" s="109">
        <v>18.04</v>
      </c>
    </row>
    <row r="211" spans="2:7" ht="15.75">
      <c r="B211" s="122" t="s">
        <v>694</v>
      </c>
      <c r="C211" s="27" t="s">
        <v>1146</v>
      </c>
      <c r="D211" s="115"/>
      <c r="E211" s="116">
        <v>18.04</v>
      </c>
      <c r="F211" s="117">
        <f>E211/$F$1</f>
        <v>0.44422556020684562</v>
      </c>
      <c r="G211" s="117">
        <f>F211*8</f>
        <v>3.5538044816547649</v>
      </c>
    </row>
    <row r="212" spans="2:7">
      <c r="C212" s="104" t="s">
        <v>5</v>
      </c>
      <c r="D212" s="3" t="s">
        <v>542</v>
      </c>
      <c r="E212" s="109">
        <v>199.73</v>
      </c>
    </row>
    <row r="213" spans="2:7" ht="15.75">
      <c r="B213" s="122" t="s">
        <v>694</v>
      </c>
      <c r="C213" s="27" t="s">
        <v>1147</v>
      </c>
      <c r="D213" s="115"/>
      <c r="E213" s="116">
        <v>199.73</v>
      </c>
      <c r="F213" s="117">
        <f>E213/$F$1</f>
        <v>4.9182467372568333</v>
      </c>
      <c r="G213" s="117">
        <f>F213*8</f>
        <v>39.345973898054666</v>
      </c>
    </row>
    <row r="214" spans="2:7">
      <c r="C214" s="104" t="s">
        <v>23</v>
      </c>
      <c r="D214" s="3" t="s">
        <v>631</v>
      </c>
      <c r="E214" s="109">
        <v>46.54</v>
      </c>
    </row>
    <row r="215" spans="2:7" ht="15.75">
      <c r="B215" s="122" t="s">
        <v>694</v>
      </c>
      <c r="C215" s="27" t="s">
        <v>1148</v>
      </c>
      <c r="D215" s="115"/>
      <c r="E215" s="116">
        <v>46.54</v>
      </c>
      <c r="F215" s="117">
        <f>E215/$F$1</f>
        <v>1.1460231470081261</v>
      </c>
      <c r="G215" s="117">
        <f>F215*8</f>
        <v>9.168185176065009</v>
      </c>
    </row>
    <row r="216" spans="2:7">
      <c r="C216" s="104" t="s">
        <v>13</v>
      </c>
      <c r="D216" s="3" t="s">
        <v>361</v>
      </c>
      <c r="E216" s="109">
        <v>55.36</v>
      </c>
    </row>
    <row r="217" spans="2:7" ht="15.75">
      <c r="B217" s="122" t="s">
        <v>694</v>
      </c>
      <c r="C217" s="27" t="s">
        <v>1149</v>
      </c>
      <c r="D217" s="115"/>
      <c r="E217" s="116">
        <v>55.36</v>
      </c>
      <c r="F217" s="117">
        <f>E217/$F$1</f>
        <v>1.363211031765575</v>
      </c>
      <c r="G217" s="117">
        <f>F217*8</f>
        <v>10.9056882541246</v>
      </c>
    </row>
    <row r="218" spans="2:7">
      <c r="C218" s="104" t="s">
        <v>549</v>
      </c>
      <c r="D218" s="3" t="s">
        <v>582</v>
      </c>
      <c r="E218" s="109">
        <v>112.41000000000001</v>
      </c>
    </row>
    <row r="219" spans="2:7">
      <c r="D219" s="3" t="s">
        <v>90</v>
      </c>
      <c r="E219" s="109">
        <v>44.11</v>
      </c>
    </row>
    <row r="220" spans="2:7">
      <c r="D220" s="3" t="s">
        <v>583</v>
      </c>
      <c r="E220" s="109">
        <v>39.130000000000003</v>
      </c>
    </row>
    <row r="221" spans="2:7" ht="15.75">
      <c r="B221" s="122" t="s">
        <v>694</v>
      </c>
      <c r="C221" s="27" t="s">
        <v>1150</v>
      </c>
      <c r="D221" s="115"/>
      <c r="E221" s="116">
        <v>195.65000000000003</v>
      </c>
      <c r="F221" s="117">
        <f>E221/$F$1</f>
        <v>4.8177788721989669</v>
      </c>
      <c r="G221" s="117">
        <f>F221*8</f>
        <v>38.542230977591736</v>
      </c>
    </row>
    <row r="222" spans="2:7">
      <c r="C222" s="104" t="s">
        <v>375</v>
      </c>
      <c r="D222" s="3" t="s">
        <v>374</v>
      </c>
      <c r="E222" s="109">
        <v>18.04</v>
      </c>
    </row>
    <row r="223" spans="2:7" ht="15.75">
      <c r="B223" s="122" t="s">
        <v>694</v>
      </c>
      <c r="C223" s="27" t="s">
        <v>1151</v>
      </c>
      <c r="D223" s="115"/>
      <c r="E223" s="116">
        <v>18.04</v>
      </c>
      <c r="F223" s="117">
        <f>E223/$F$1</f>
        <v>0.44422556020684562</v>
      </c>
      <c r="G223" s="117">
        <f>F223*8</f>
        <v>3.5538044816547649</v>
      </c>
    </row>
    <row r="224" spans="2:7">
      <c r="C224" s="104" t="s">
        <v>236</v>
      </c>
      <c r="D224" s="3" t="s">
        <v>235</v>
      </c>
      <c r="E224" s="109">
        <v>96.36</v>
      </c>
    </row>
    <row r="225" spans="2:7" ht="15.75">
      <c r="B225" s="122" t="s">
        <v>694</v>
      </c>
      <c r="C225" s="27" t="s">
        <v>1152</v>
      </c>
      <c r="D225" s="115"/>
      <c r="E225" s="116">
        <v>96.36</v>
      </c>
      <c r="F225" s="117">
        <f>E225/$F$1</f>
        <v>2.3728145776902241</v>
      </c>
      <c r="G225" s="117">
        <f>F225*8</f>
        <v>18.982516621521793</v>
      </c>
    </row>
    <row r="226" spans="2:7">
      <c r="C226" s="104" t="s">
        <v>546</v>
      </c>
      <c r="D226" s="3" t="s">
        <v>545</v>
      </c>
      <c r="E226" s="109">
        <v>125.29</v>
      </c>
    </row>
    <row r="227" spans="2:7">
      <c r="D227" s="3" t="s">
        <v>366</v>
      </c>
      <c r="E227" s="109">
        <v>54.89</v>
      </c>
    </row>
    <row r="228" spans="2:7" ht="15.75">
      <c r="B228" s="122" t="s">
        <v>694</v>
      </c>
      <c r="C228" s="27" t="s">
        <v>1153</v>
      </c>
      <c r="D228" s="115"/>
      <c r="E228" s="116">
        <v>180.18</v>
      </c>
      <c r="F228" s="117">
        <f>E228/$F$1</f>
        <v>4.4368382171878853</v>
      </c>
      <c r="G228" s="117">
        <f>F228*8</f>
        <v>35.494705737503082</v>
      </c>
    </row>
    <row r="229" spans="2:7">
      <c r="B229" s="121"/>
      <c r="C229" s="108">
        <v>703001</v>
      </c>
      <c r="D229" s="3" t="s">
        <v>312</v>
      </c>
      <c r="E229" s="109">
        <v>88.52</v>
      </c>
    </row>
    <row r="230" spans="2:7">
      <c r="D230" s="3" t="s">
        <v>607</v>
      </c>
      <c r="E230" s="109">
        <v>57.3</v>
      </c>
    </row>
    <row r="231" spans="2:7" ht="15.75">
      <c r="B231" s="122" t="s">
        <v>1154</v>
      </c>
      <c r="C231" s="27" t="s">
        <v>1155</v>
      </c>
      <c r="D231" s="115"/>
      <c r="E231" s="116">
        <v>145.82</v>
      </c>
      <c r="F231" s="117">
        <f>E231/$F$1</f>
        <v>3.590741196749569</v>
      </c>
      <c r="G231" s="117">
        <f>F231*8</f>
        <v>28.725929573996552</v>
      </c>
    </row>
    <row r="232" spans="2:7">
      <c r="B232" s="121"/>
      <c r="C232" s="108">
        <v>706204</v>
      </c>
      <c r="D232" s="3" t="s">
        <v>419</v>
      </c>
      <c r="E232" s="109">
        <v>0</v>
      </c>
    </row>
    <row r="233" spans="2:7" ht="15.75">
      <c r="B233" s="122" t="s">
        <v>692</v>
      </c>
      <c r="C233" s="27" t="s">
        <v>1156</v>
      </c>
      <c r="D233" s="115"/>
      <c r="E233" s="116">
        <v>0</v>
      </c>
      <c r="F233" s="117">
        <f>E233/$F$1</f>
        <v>0</v>
      </c>
      <c r="G233" s="117">
        <f>F233*8</f>
        <v>0</v>
      </c>
    </row>
    <row r="234" spans="2:7">
      <c r="B234" s="121"/>
      <c r="C234" s="108">
        <v>802300</v>
      </c>
      <c r="D234" s="3" t="s">
        <v>288</v>
      </c>
      <c r="E234" s="109">
        <v>45.44</v>
      </c>
    </row>
    <row r="235" spans="2:7" ht="15.75">
      <c r="B235" s="122" t="s">
        <v>695</v>
      </c>
      <c r="C235" s="27" t="s">
        <v>1157</v>
      </c>
      <c r="D235" s="115"/>
      <c r="E235" s="116">
        <v>45.44</v>
      </c>
      <c r="F235" s="117">
        <f>E235/$F$1</f>
        <v>1.1189362226052697</v>
      </c>
      <c r="G235" s="117">
        <f>F235*8</f>
        <v>8.9514897808421576</v>
      </c>
    </row>
    <row r="236" spans="2:7">
      <c r="B236" s="121"/>
      <c r="C236" s="108">
        <v>908040</v>
      </c>
      <c r="D236" s="3" t="s">
        <v>482</v>
      </c>
      <c r="E236" s="109">
        <v>3615.9</v>
      </c>
    </row>
    <row r="237" spans="2:7" ht="15.75">
      <c r="B237" s="122" t="s">
        <v>693</v>
      </c>
      <c r="C237" s="27" t="s">
        <v>1158</v>
      </c>
      <c r="D237" s="115"/>
      <c r="E237" s="116">
        <v>3615.9</v>
      </c>
      <c r="F237" s="117">
        <f>E237/$F$1</f>
        <v>89.03964540753509</v>
      </c>
      <c r="G237" s="117">
        <f>F237*8</f>
        <v>712.31716326028072</v>
      </c>
    </row>
    <row r="238" spans="2:7">
      <c r="C238" s="104" t="s">
        <v>59</v>
      </c>
      <c r="D238" s="3" t="s">
        <v>229</v>
      </c>
      <c r="E238" s="109">
        <v>215.49</v>
      </c>
    </row>
    <row r="239" spans="2:7">
      <c r="D239" s="3" t="s">
        <v>282</v>
      </c>
      <c r="E239" s="109">
        <v>69.22</v>
      </c>
    </row>
    <row r="240" spans="2:7" ht="15.75">
      <c r="B240" s="122" t="s">
        <v>690</v>
      </c>
      <c r="C240" s="27" t="s">
        <v>1159</v>
      </c>
      <c r="D240" s="115"/>
      <c r="E240" s="116">
        <v>284.71000000000004</v>
      </c>
      <c r="F240" s="117">
        <f>E240/$F$1</f>
        <v>7.0108347697611437</v>
      </c>
      <c r="G240" s="117">
        <f>F240*8</f>
        <v>56.08667815808915</v>
      </c>
    </row>
    <row r="241" spans="2:7">
      <c r="C241" s="104" t="s">
        <v>58</v>
      </c>
      <c r="D241" s="3" t="s">
        <v>283</v>
      </c>
      <c r="E241" s="109">
        <v>1027.53</v>
      </c>
    </row>
    <row r="242" spans="2:7">
      <c r="D242" s="3" t="s">
        <v>232</v>
      </c>
      <c r="E242" s="109">
        <v>294.69</v>
      </c>
    </row>
    <row r="243" spans="2:7">
      <c r="D243" s="3" t="s">
        <v>233</v>
      </c>
      <c r="E243" s="109">
        <v>77.87</v>
      </c>
    </row>
    <row r="244" spans="2:7" ht="15.75">
      <c r="B244" s="122" t="s">
        <v>690</v>
      </c>
      <c r="C244" s="27" t="s">
        <v>1160</v>
      </c>
      <c r="D244" s="115"/>
      <c r="E244" s="116">
        <v>1400.0900000000001</v>
      </c>
      <c r="F244" s="117">
        <f>E244/$F$1</f>
        <v>34.476483624722981</v>
      </c>
      <c r="G244" s="117">
        <f>F244*8</f>
        <v>275.81186899778385</v>
      </c>
    </row>
    <row r="245" spans="2:7">
      <c r="C245" s="104" t="s">
        <v>57</v>
      </c>
      <c r="D245" s="3" t="s">
        <v>230</v>
      </c>
      <c r="E245" s="109">
        <v>68.900000000000006</v>
      </c>
    </row>
    <row r="246" spans="2:7">
      <c r="D246" s="3" t="s">
        <v>417</v>
      </c>
      <c r="E246" s="109">
        <v>18.04</v>
      </c>
    </row>
    <row r="247" spans="2:7">
      <c r="D247" s="3" t="s">
        <v>229</v>
      </c>
      <c r="E247" s="109">
        <v>279.45</v>
      </c>
    </row>
    <row r="248" spans="2:7">
      <c r="D248" s="3" t="s">
        <v>413</v>
      </c>
      <c r="E248" s="109">
        <v>373.47999999999996</v>
      </c>
    </row>
    <row r="249" spans="2:7">
      <c r="D249" s="3" t="s">
        <v>354</v>
      </c>
      <c r="E249" s="109">
        <v>91.259999999999991</v>
      </c>
    </row>
    <row r="250" spans="2:7">
      <c r="D250" s="3" t="s">
        <v>481</v>
      </c>
      <c r="E250" s="109">
        <v>109.50999999999999</v>
      </c>
    </row>
    <row r="251" spans="2:7">
      <c r="D251" s="3" t="s">
        <v>283</v>
      </c>
      <c r="E251" s="109">
        <v>1734.9399999999998</v>
      </c>
    </row>
    <row r="252" spans="2:7">
      <c r="D252" s="3" t="s">
        <v>282</v>
      </c>
      <c r="E252" s="109">
        <v>183.29000000000002</v>
      </c>
    </row>
    <row r="253" spans="2:7">
      <c r="D253" s="3" t="s">
        <v>472</v>
      </c>
      <c r="E253" s="109">
        <v>15</v>
      </c>
    </row>
    <row r="254" spans="2:7">
      <c r="D254" s="3" t="s">
        <v>231</v>
      </c>
      <c r="E254" s="109">
        <v>535.97000000000014</v>
      </c>
    </row>
    <row r="255" spans="2:7">
      <c r="D255" s="3" t="s">
        <v>232</v>
      </c>
      <c r="E255" s="109">
        <v>36.67</v>
      </c>
    </row>
    <row r="256" spans="2:7">
      <c r="D256" s="3" t="s">
        <v>346</v>
      </c>
      <c r="E256" s="109">
        <v>864.27999999999986</v>
      </c>
    </row>
    <row r="257" spans="2:7" ht="15.75">
      <c r="B257" s="122" t="s">
        <v>690</v>
      </c>
      <c r="C257" s="27" t="s">
        <v>1161</v>
      </c>
      <c r="D257" s="115"/>
      <c r="E257" s="116">
        <v>4310.79</v>
      </c>
      <c r="F257" s="117">
        <f>E257/$F$1</f>
        <v>106.1509480423541</v>
      </c>
      <c r="G257" s="117">
        <f>F257*8</f>
        <v>849.20758433883282</v>
      </c>
    </row>
    <row r="258" spans="2:7">
      <c r="C258" s="104" t="s">
        <v>55</v>
      </c>
      <c r="D258" s="3" t="s">
        <v>370</v>
      </c>
      <c r="E258" s="109">
        <v>377.24</v>
      </c>
    </row>
    <row r="259" spans="2:7">
      <c r="D259" s="3" t="s">
        <v>345</v>
      </c>
      <c r="E259" s="109">
        <v>113.99000000000001</v>
      </c>
    </row>
    <row r="260" spans="2:7" ht="15.75">
      <c r="B260" s="122" t="s">
        <v>690</v>
      </c>
      <c r="C260" s="27" t="s">
        <v>1162</v>
      </c>
      <c r="D260" s="115"/>
      <c r="E260" s="116">
        <v>491.22999999999996</v>
      </c>
      <c r="F260" s="117">
        <f>E260/$F$1</f>
        <v>12.096281704013789</v>
      </c>
      <c r="G260" s="117">
        <f>F260*8</f>
        <v>96.770253632110311</v>
      </c>
    </row>
    <row r="261" spans="2:7">
      <c r="C261" s="104" t="s">
        <v>412</v>
      </c>
      <c r="D261" s="3" t="s">
        <v>345</v>
      </c>
      <c r="E261" s="109">
        <v>37.18</v>
      </c>
    </row>
    <row r="262" spans="2:7" ht="15.75">
      <c r="B262" s="122" t="s">
        <v>690</v>
      </c>
      <c r="C262" s="27" t="s">
        <v>1163</v>
      </c>
      <c r="D262" s="115"/>
      <c r="E262" s="116">
        <v>37.18</v>
      </c>
      <c r="F262" s="117">
        <f>E262/$F$1</f>
        <v>0.91553804481654766</v>
      </c>
      <c r="G262" s="117">
        <f>F262*8</f>
        <v>7.3243043585323813</v>
      </c>
    </row>
    <row r="263" spans="2:7">
      <c r="C263" s="104" t="s">
        <v>673</v>
      </c>
      <c r="D263" s="3" t="s">
        <v>672</v>
      </c>
      <c r="E263" s="109">
        <v>161.13</v>
      </c>
    </row>
    <row r="264" spans="2:7" ht="15.75">
      <c r="B264" s="122" t="s">
        <v>690</v>
      </c>
      <c r="C264" s="27" t="s">
        <v>1164</v>
      </c>
      <c r="D264" s="115"/>
      <c r="E264" s="116">
        <v>161.13</v>
      </c>
      <c r="F264" s="117">
        <f>E264/$F$1</f>
        <v>3.967741935483871</v>
      </c>
      <c r="G264" s="117">
        <f>F264*8</f>
        <v>31.741935483870968</v>
      </c>
    </row>
    <row r="265" spans="2:7">
      <c r="C265" s="104" t="s">
        <v>54</v>
      </c>
      <c r="D265" s="3" t="s">
        <v>370</v>
      </c>
      <c r="E265" s="109">
        <v>152.19</v>
      </c>
    </row>
    <row r="266" spans="2:7">
      <c r="D266" s="3" t="s">
        <v>221</v>
      </c>
      <c r="E266" s="109">
        <v>34.869999999999997</v>
      </c>
    </row>
    <row r="267" spans="2:7">
      <c r="D267" s="3" t="s">
        <v>210</v>
      </c>
      <c r="E267" s="109">
        <v>176.86</v>
      </c>
    </row>
    <row r="268" spans="2:7">
      <c r="D268" s="3" t="s">
        <v>341</v>
      </c>
      <c r="E268" s="109">
        <v>34.75</v>
      </c>
    </row>
    <row r="269" spans="2:7" ht="15.75">
      <c r="B269" s="122" t="s">
        <v>690</v>
      </c>
      <c r="C269" s="27" t="s">
        <v>1165</v>
      </c>
      <c r="D269" s="115"/>
      <c r="E269" s="116">
        <v>398.67</v>
      </c>
      <c r="F269" s="117">
        <f>E269/$F$1</f>
        <v>9.8170401378970702</v>
      </c>
      <c r="G269" s="117">
        <f>F269*8</f>
        <v>78.536321103176562</v>
      </c>
    </row>
    <row r="270" spans="2:7">
      <c r="C270" s="104" t="s">
        <v>52</v>
      </c>
      <c r="D270" s="3" t="s">
        <v>630</v>
      </c>
      <c r="E270" s="109">
        <v>84.48</v>
      </c>
    </row>
    <row r="271" spans="2:7" ht="15.75">
      <c r="B271" s="122" t="s">
        <v>690</v>
      </c>
      <c r="C271" s="27" t="s">
        <v>1166</v>
      </c>
      <c r="D271" s="115"/>
      <c r="E271" s="116">
        <v>84.48</v>
      </c>
      <c r="F271" s="117">
        <f>E271/$F$1</f>
        <v>2.0802757941393746</v>
      </c>
      <c r="G271" s="117">
        <f>F271*8</f>
        <v>16.642206353114997</v>
      </c>
    </row>
    <row r="272" spans="2:7">
      <c r="C272" s="104" t="s">
        <v>50</v>
      </c>
      <c r="D272" s="3" t="s">
        <v>362</v>
      </c>
      <c r="E272" s="109">
        <v>532.45000000000005</v>
      </c>
    </row>
    <row r="273" spans="2:7" ht="15.75">
      <c r="B273" s="122" t="s">
        <v>690</v>
      </c>
      <c r="C273" s="27" t="s">
        <v>1167</v>
      </c>
      <c r="D273" s="115"/>
      <c r="E273" s="116">
        <v>532.45000000000005</v>
      </c>
      <c r="F273" s="117">
        <f>E273/$F$1</f>
        <v>13.111302634819012</v>
      </c>
      <c r="G273" s="117">
        <f>F273*8</f>
        <v>104.89042107855209</v>
      </c>
    </row>
    <row r="274" spans="2:7">
      <c r="C274" s="104" t="s">
        <v>49</v>
      </c>
      <c r="D274" s="3" t="s">
        <v>225</v>
      </c>
      <c r="E274" s="109">
        <v>111.94</v>
      </c>
    </row>
    <row r="275" spans="2:7">
      <c r="D275" s="3" t="s">
        <v>227</v>
      </c>
      <c r="E275" s="109">
        <v>36.64</v>
      </c>
    </row>
    <row r="276" spans="2:7">
      <c r="D276" s="3" t="s">
        <v>228</v>
      </c>
      <c r="E276" s="109">
        <v>2290.610000000001</v>
      </c>
    </row>
    <row r="277" spans="2:7">
      <c r="D277" s="3" t="s">
        <v>377</v>
      </c>
      <c r="E277" s="109">
        <v>18.04</v>
      </c>
    </row>
    <row r="278" spans="2:7">
      <c r="D278" s="3" t="s">
        <v>370</v>
      </c>
      <c r="E278" s="109">
        <v>37.18</v>
      </c>
    </row>
    <row r="279" spans="2:7">
      <c r="D279" s="3" t="s">
        <v>223</v>
      </c>
      <c r="E279" s="109">
        <v>479.18000000000006</v>
      </c>
    </row>
    <row r="280" spans="2:7">
      <c r="D280" s="3" t="s">
        <v>224</v>
      </c>
      <c r="E280" s="109">
        <v>37.18</v>
      </c>
    </row>
    <row r="281" spans="2:7">
      <c r="D281" s="3" t="s">
        <v>356</v>
      </c>
      <c r="E281" s="109">
        <v>69.5</v>
      </c>
    </row>
    <row r="282" spans="2:7">
      <c r="D282" s="3" t="s">
        <v>226</v>
      </c>
      <c r="E282" s="109">
        <v>74.760000000000005</v>
      </c>
    </row>
    <row r="283" spans="2:7" ht="15.75">
      <c r="B283" s="122" t="s">
        <v>690</v>
      </c>
      <c r="C283" s="27" t="s">
        <v>1168</v>
      </c>
      <c r="D283" s="115"/>
      <c r="E283" s="116">
        <v>3155.0299999999997</v>
      </c>
      <c r="F283" s="117">
        <f>E283/$F$1</f>
        <v>77.690962817040131</v>
      </c>
      <c r="G283" s="117">
        <f>F283*8</f>
        <v>621.52770253632104</v>
      </c>
    </row>
    <row r="284" spans="2:7">
      <c r="C284" s="104" t="s">
        <v>48</v>
      </c>
      <c r="D284" s="3" t="s">
        <v>417</v>
      </c>
      <c r="E284" s="109">
        <v>72.13</v>
      </c>
    </row>
    <row r="285" spans="2:7" ht="15.75">
      <c r="B285" s="122" t="s">
        <v>690</v>
      </c>
      <c r="C285" s="27" t="s">
        <v>1169</v>
      </c>
      <c r="D285" s="115"/>
      <c r="E285" s="116">
        <v>72.13</v>
      </c>
      <c r="F285" s="117">
        <f>E285/$F$1</f>
        <v>1.7761635065254862</v>
      </c>
      <c r="G285" s="117">
        <f>F285*8</f>
        <v>14.209308052203889</v>
      </c>
    </row>
    <row r="286" spans="2:7">
      <c r="C286" s="104" t="s">
        <v>518</v>
      </c>
      <c r="D286" s="3" t="s">
        <v>590</v>
      </c>
      <c r="E286" s="109">
        <v>17.5</v>
      </c>
    </row>
    <row r="287" spans="2:7" ht="15.75">
      <c r="B287" s="122" t="s">
        <v>690</v>
      </c>
      <c r="C287" s="27" t="s">
        <v>1170</v>
      </c>
      <c r="D287" s="115"/>
      <c r="E287" s="116">
        <v>17.5</v>
      </c>
      <c r="F287" s="117">
        <f>E287/$F$1</f>
        <v>0.43092834277271608</v>
      </c>
      <c r="G287" s="117">
        <f>F287*8</f>
        <v>3.4474267421817286</v>
      </c>
    </row>
    <row r="288" spans="2:7">
      <c r="C288" s="104" t="s">
        <v>222</v>
      </c>
      <c r="D288" s="3" t="s">
        <v>221</v>
      </c>
      <c r="E288" s="109">
        <v>297.97000000000003</v>
      </c>
    </row>
    <row r="289" spans="2:7">
      <c r="D289" s="3" t="s">
        <v>281</v>
      </c>
      <c r="E289" s="109">
        <v>37.18</v>
      </c>
    </row>
    <row r="290" spans="2:7">
      <c r="D290" s="3" t="s">
        <v>414</v>
      </c>
      <c r="E290" s="109">
        <v>452.67999999999995</v>
      </c>
    </row>
    <row r="291" spans="2:7">
      <c r="D291" s="3" t="s">
        <v>410</v>
      </c>
      <c r="E291" s="109">
        <v>141.13</v>
      </c>
    </row>
    <row r="292" spans="2:7">
      <c r="D292" s="3" t="s">
        <v>543</v>
      </c>
      <c r="E292" s="109">
        <v>43.12</v>
      </c>
    </row>
    <row r="293" spans="2:7" ht="15.75">
      <c r="B293" s="122" t="s">
        <v>690</v>
      </c>
      <c r="C293" s="27" t="s">
        <v>1171</v>
      </c>
      <c r="D293" s="115"/>
      <c r="E293" s="116">
        <v>972.07999999999981</v>
      </c>
      <c r="F293" s="117">
        <f>E293/$F$1</f>
        <v>23.936961339571528</v>
      </c>
      <c r="G293" s="117">
        <f>F293*8</f>
        <v>191.49569071657223</v>
      </c>
    </row>
    <row r="294" spans="2:7">
      <c r="C294" s="104" t="s">
        <v>513</v>
      </c>
      <c r="D294" s="3" t="s">
        <v>276</v>
      </c>
      <c r="E294" s="109">
        <v>1791.26</v>
      </c>
    </row>
    <row r="295" spans="2:7" ht="15.75">
      <c r="B295" s="122" t="s">
        <v>690</v>
      </c>
      <c r="C295" s="27" t="s">
        <v>1172</v>
      </c>
      <c r="D295" s="115"/>
      <c r="E295" s="116">
        <v>1791.26</v>
      </c>
      <c r="F295" s="117">
        <f>E295/$F$1</f>
        <v>44.108840187146022</v>
      </c>
      <c r="G295" s="117">
        <f>F295*8</f>
        <v>352.87072149716818</v>
      </c>
    </row>
    <row r="296" spans="2:7">
      <c r="C296" s="104" t="s">
        <v>45</v>
      </c>
      <c r="D296" s="3" t="s">
        <v>217</v>
      </c>
      <c r="E296" s="109">
        <v>429.64</v>
      </c>
    </row>
    <row r="297" spans="2:7">
      <c r="D297" s="3" t="s">
        <v>258</v>
      </c>
      <c r="E297" s="109">
        <v>18.14</v>
      </c>
    </row>
    <row r="298" spans="2:7">
      <c r="D298" s="3" t="s">
        <v>218</v>
      </c>
      <c r="E298" s="109">
        <v>783.99999999999977</v>
      </c>
    </row>
    <row r="299" spans="2:7">
      <c r="D299" s="3" t="s">
        <v>476</v>
      </c>
      <c r="E299" s="109">
        <v>72.13</v>
      </c>
    </row>
    <row r="300" spans="2:7">
      <c r="D300" s="3" t="s">
        <v>216</v>
      </c>
      <c r="E300" s="109">
        <v>97.88</v>
      </c>
    </row>
    <row r="301" spans="2:7">
      <c r="D301" s="3" t="s">
        <v>656</v>
      </c>
      <c r="E301" s="109">
        <v>93.43</v>
      </c>
    </row>
    <row r="302" spans="2:7">
      <c r="D302" s="3" t="s">
        <v>201</v>
      </c>
      <c r="E302" s="109">
        <v>428.38</v>
      </c>
    </row>
    <row r="303" spans="2:7">
      <c r="D303" s="3" t="s">
        <v>587</v>
      </c>
      <c r="E303" s="109">
        <v>36.989999999999995</v>
      </c>
    </row>
    <row r="304" spans="2:7">
      <c r="D304" s="3" t="s">
        <v>204</v>
      </c>
      <c r="E304" s="109">
        <v>421.47</v>
      </c>
    </row>
    <row r="305" spans="4:5">
      <c r="D305" s="3" t="s">
        <v>461</v>
      </c>
      <c r="E305" s="109">
        <v>37.380000000000003</v>
      </c>
    </row>
    <row r="306" spans="4:5">
      <c r="D306" s="3" t="s">
        <v>203</v>
      </c>
      <c r="E306" s="109">
        <v>60.08</v>
      </c>
    </row>
    <row r="307" spans="4:5">
      <c r="D307" s="3" t="s">
        <v>473</v>
      </c>
      <c r="E307" s="109">
        <v>34.75</v>
      </c>
    </row>
    <row r="308" spans="4:5">
      <c r="D308" s="3" t="s">
        <v>274</v>
      </c>
      <c r="E308" s="109">
        <v>1347.32</v>
      </c>
    </row>
    <row r="309" spans="4:5">
      <c r="D309" s="3" t="s">
        <v>213</v>
      </c>
      <c r="E309" s="109">
        <v>295.51</v>
      </c>
    </row>
    <row r="310" spans="4:5">
      <c r="D310" s="3" t="s">
        <v>202</v>
      </c>
      <c r="E310" s="109">
        <v>421.47</v>
      </c>
    </row>
    <row r="311" spans="4:5">
      <c r="D311" s="3" t="s">
        <v>209</v>
      </c>
      <c r="E311" s="109">
        <v>452.19999999999993</v>
      </c>
    </row>
    <row r="312" spans="4:5">
      <c r="D312" s="3" t="s">
        <v>408</v>
      </c>
      <c r="E312" s="109">
        <v>239.31</v>
      </c>
    </row>
    <row r="313" spans="4:5">
      <c r="D313" s="3" t="s">
        <v>180</v>
      </c>
      <c r="E313" s="109">
        <v>37.18</v>
      </c>
    </row>
    <row r="314" spans="4:5">
      <c r="D314" s="3" t="s">
        <v>353</v>
      </c>
      <c r="E314" s="109">
        <v>71.83</v>
      </c>
    </row>
    <row r="315" spans="4:5">
      <c r="D315" s="3" t="s">
        <v>189</v>
      </c>
      <c r="E315" s="109">
        <v>37.380000000000003</v>
      </c>
    </row>
    <row r="316" spans="4:5">
      <c r="D316" s="3" t="s">
        <v>210</v>
      </c>
      <c r="E316" s="109">
        <v>959.89999999999975</v>
      </c>
    </row>
    <row r="317" spans="4:5">
      <c r="D317" s="3" t="s">
        <v>589</v>
      </c>
      <c r="E317" s="109">
        <v>19.489999999999998</v>
      </c>
    </row>
    <row r="318" spans="4:5">
      <c r="D318" s="3" t="s">
        <v>179</v>
      </c>
      <c r="E318" s="109">
        <v>98.36</v>
      </c>
    </row>
    <row r="319" spans="4:5">
      <c r="D319" s="3" t="s">
        <v>196</v>
      </c>
      <c r="E319" s="109">
        <v>37.1</v>
      </c>
    </row>
    <row r="320" spans="4:5">
      <c r="D320" s="3" t="s">
        <v>212</v>
      </c>
      <c r="E320" s="109">
        <v>308.90000000000003</v>
      </c>
    </row>
    <row r="321" spans="2:7">
      <c r="D321" s="3" t="s">
        <v>208</v>
      </c>
      <c r="E321" s="109">
        <v>866.09999999999968</v>
      </c>
    </row>
    <row r="322" spans="2:7">
      <c r="D322" s="3" t="s">
        <v>411</v>
      </c>
      <c r="E322" s="109">
        <v>778.20999999999992</v>
      </c>
    </row>
    <row r="323" spans="2:7">
      <c r="D323" s="3" t="s">
        <v>191</v>
      </c>
      <c r="E323" s="109">
        <v>18.04</v>
      </c>
    </row>
    <row r="324" spans="2:7">
      <c r="D324" s="3" t="s">
        <v>198</v>
      </c>
      <c r="E324" s="109">
        <v>34.75</v>
      </c>
    </row>
    <row r="325" spans="2:7">
      <c r="D325" s="3" t="s">
        <v>467</v>
      </c>
      <c r="E325" s="109">
        <v>37.380000000000003</v>
      </c>
    </row>
    <row r="326" spans="2:7">
      <c r="D326" s="3" t="s">
        <v>291</v>
      </c>
      <c r="E326" s="109">
        <v>38.61</v>
      </c>
    </row>
    <row r="327" spans="2:7">
      <c r="D327" s="3" t="s">
        <v>465</v>
      </c>
      <c r="E327" s="109">
        <v>34.75</v>
      </c>
    </row>
    <row r="328" spans="2:7">
      <c r="D328" s="3" t="s">
        <v>280</v>
      </c>
      <c r="E328" s="109">
        <v>180.43</v>
      </c>
    </row>
    <row r="329" spans="2:7">
      <c r="D329" s="3" t="s">
        <v>341</v>
      </c>
      <c r="E329" s="109">
        <v>62.07</v>
      </c>
    </row>
    <row r="330" spans="2:7">
      <c r="D330" s="3" t="s">
        <v>463</v>
      </c>
      <c r="E330" s="109">
        <v>858.84</v>
      </c>
    </row>
    <row r="331" spans="2:7">
      <c r="D331" s="3" t="s">
        <v>211</v>
      </c>
      <c r="E331" s="109">
        <v>18</v>
      </c>
    </row>
    <row r="332" spans="2:7" ht="15.75">
      <c r="B332" s="122" t="s">
        <v>690</v>
      </c>
      <c r="C332" s="27" t="s">
        <v>1173</v>
      </c>
      <c r="D332" s="115"/>
      <c r="E332" s="116">
        <v>9767.4000000000015</v>
      </c>
      <c r="F332" s="117">
        <f>E332/$F$1</f>
        <v>240.51711401132729</v>
      </c>
      <c r="G332" s="117">
        <f>F332*8</f>
        <v>1924.1369120906184</v>
      </c>
    </row>
    <row r="333" spans="2:7">
      <c r="C333" s="104" t="s">
        <v>632</v>
      </c>
      <c r="D333" s="3" t="s">
        <v>346</v>
      </c>
      <c r="E333" s="109">
        <v>37.18</v>
      </c>
    </row>
    <row r="334" spans="2:7" ht="15.75">
      <c r="B334" s="122" t="s">
        <v>690</v>
      </c>
      <c r="C334" s="27" t="s">
        <v>1174</v>
      </c>
      <c r="D334" s="115"/>
      <c r="E334" s="116">
        <v>37.18</v>
      </c>
      <c r="F334" s="117">
        <f>E334/$F$1</f>
        <v>0.91553804481654766</v>
      </c>
      <c r="G334" s="117">
        <f>F334*8</f>
        <v>7.3243043585323813</v>
      </c>
    </row>
    <row r="335" spans="2:7">
      <c r="C335" s="104" t="s">
        <v>44</v>
      </c>
      <c r="D335" s="3" t="s">
        <v>200</v>
      </c>
      <c r="E335" s="109">
        <v>367.81000000000006</v>
      </c>
    </row>
    <row r="336" spans="2:7">
      <c r="D336" s="3" t="s">
        <v>207</v>
      </c>
      <c r="E336" s="109">
        <v>72.13</v>
      </c>
    </row>
    <row r="337" spans="2:7">
      <c r="D337" s="3" t="s">
        <v>199</v>
      </c>
      <c r="E337" s="109">
        <v>55.32</v>
      </c>
    </row>
    <row r="338" spans="2:7" ht="15.75">
      <c r="B338" s="122" t="s">
        <v>690</v>
      </c>
      <c r="C338" s="27" t="s">
        <v>1175</v>
      </c>
      <c r="D338" s="115"/>
      <c r="E338" s="116">
        <v>495.26</v>
      </c>
      <c r="F338" s="117">
        <f>E338/$F$1</f>
        <v>12.195518345235163</v>
      </c>
      <c r="G338" s="117">
        <f>F338*8</f>
        <v>97.564146761881304</v>
      </c>
    </row>
    <row r="339" spans="2:7">
      <c r="C339" s="104" t="s">
        <v>43</v>
      </c>
      <c r="D339" s="3" t="s">
        <v>200</v>
      </c>
      <c r="E339" s="109">
        <v>55.52</v>
      </c>
    </row>
    <row r="340" spans="2:7">
      <c r="D340" s="3" t="s">
        <v>277</v>
      </c>
      <c r="E340" s="109">
        <v>74.760000000000005</v>
      </c>
    </row>
    <row r="341" spans="2:7">
      <c r="D341" s="3" t="s">
        <v>186</v>
      </c>
      <c r="E341" s="109">
        <v>37.380000000000003</v>
      </c>
    </row>
    <row r="342" spans="2:7" ht="15.75">
      <c r="B342" s="122" t="s">
        <v>690</v>
      </c>
      <c r="C342" s="27" t="s">
        <v>1176</v>
      </c>
      <c r="D342" s="115"/>
      <c r="E342" s="116">
        <v>167.66000000000003</v>
      </c>
      <c r="F342" s="117">
        <f>E342/$F$1</f>
        <v>4.1285397685299197</v>
      </c>
      <c r="G342" s="117">
        <f>F342*8</f>
        <v>33.028318148239357</v>
      </c>
    </row>
    <row r="343" spans="2:7">
      <c r="C343" s="104" t="s">
        <v>42</v>
      </c>
      <c r="D343" s="3" t="s">
        <v>340</v>
      </c>
      <c r="E343" s="109">
        <v>105.47999999999999</v>
      </c>
    </row>
    <row r="344" spans="2:7">
      <c r="D344" s="3" t="s">
        <v>180</v>
      </c>
      <c r="E344" s="109">
        <v>37.18</v>
      </c>
    </row>
    <row r="345" spans="2:7">
      <c r="D345" s="3" t="s">
        <v>346</v>
      </c>
      <c r="E345" s="109">
        <v>55.52</v>
      </c>
    </row>
    <row r="346" spans="2:7" ht="15.75">
      <c r="B346" s="122" t="s">
        <v>690</v>
      </c>
      <c r="C346" s="27" t="s">
        <v>1177</v>
      </c>
      <c r="D346" s="115"/>
      <c r="E346" s="116">
        <v>198.17999999999998</v>
      </c>
      <c r="F346" s="117">
        <f>E346/$F$1</f>
        <v>4.8800787983255347</v>
      </c>
      <c r="G346" s="117">
        <f>F346*8</f>
        <v>39.040630386604278</v>
      </c>
    </row>
    <row r="347" spans="2:7">
      <c r="C347" s="104" t="s">
        <v>41</v>
      </c>
      <c r="D347" s="3" t="s">
        <v>214</v>
      </c>
      <c r="E347" s="109">
        <v>254.62</v>
      </c>
    </row>
    <row r="348" spans="2:7">
      <c r="D348" s="3" t="s">
        <v>274</v>
      </c>
      <c r="E348" s="109">
        <v>40.01</v>
      </c>
    </row>
    <row r="349" spans="2:7">
      <c r="D349" s="3" t="s">
        <v>206</v>
      </c>
      <c r="E349" s="109">
        <v>213.7</v>
      </c>
    </row>
    <row r="350" spans="2:7">
      <c r="D350" s="3" t="s">
        <v>198</v>
      </c>
      <c r="E350" s="109">
        <v>18.04</v>
      </c>
    </row>
    <row r="351" spans="2:7" ht="15.75">
      <c r="B351" s="122" t="s">
        <v>690</v>
      </c>
      <c r="C351" s="27" t="s">
        <v>1178</v>
      </c>
      <c r="D351" s="115"/>
      <c r="E351" s="116">
        <v>526.37</v>
      </c>
      <c r="F351" s="117">
        <f>E351/$F$1</f>
        <v>12.961585816301405</v>
      </c>
      <c r="G351" s="117">
        <f>F351*8</f>
        <v>103.69268653041124</v>
      </c>
    </row>
    <row r="352" spans="2:7">
      <c r="C352" s="104" t="s">
        <v>197</v>
      </c>
      <c r="D352" s="3" t="s">
        <v>196</v>
      </c>
      <c r="E352" s="109">
        <v>114.50999999999999</v>
      </c>
    </row>
    <row r="353" spans="2:7">
      <c r="D353" s="3" t="s">
        <v>269</v>
      </c>
      <c r="E353" s="109">
        <v>108.89000000000001</v>
      </c>
    </row>
    <row r="354" spans="2:7" ht="15.75">
      <c r="B354" s="122" t="s">
        <v>690</v>
      </c>
      <c r="C354" s="27" t="s">
        <v>1179</v>
      </c>
      <c r="D354" s="115"/>
      <c r="E354" s="116">
        <v>223.40000000000003</v>
      </c>
      <c r="F354" s="117">
        <f>E354/$F$1</f>
        <v>5.5011081014528447</v>
      </c>
      <c r="G354" s="117">
        <f>F354*8</f>
        <v>44.008864811622757</v>
      </c>
    </row>
    <row r="355" spans="2:7">
      <c r="C355" s="104" t="s">
        <v>40</v>
      </c>
      <c r="D355" s="3" t="s">
        <v>409</v>
      </c>
      <c r="E355" s="109">
        <v>252.37</v>
      </c>
    </row>
    <row r="356" spans="2:7">
      <c r="D356" s="3" t="s">
        <v>196</v>
      </c>
      <c r="E356" s="109">
        <v>118.61</v>
      </c>
    </row>
    <row r="357" spans="2:7" ht="15.75">
      <c r="B357" s="122" t="s">
        <v>690</v>
      </c>
      <c r="C357" s="27" t="s">
        <v>1180</v>
      </c>
      <c r="D357" s="115"/>
      <c r="E357" s="116">
        <v>370.98</v>
      </c>
      <c r="F357" s="117">
        <f>E357/$F$1</f>
        <v>9.1351883772469833</v>
      </c>
      <c r="G357" s="117">
        <f>F357*8</f>
        <v>73.081507017975866</v>
      </c>
    </row>
    <row r="358" spans="2:7">
      <c r="C358" s="104" t="s">
        <v>39</v>
      </c>
      <c r="D358" s="3" t="s">
        <v>279</v>
      </c>
      <c r="E358" s="109">
        <v>798.24999999999977</v>
      </c>
    </row>
    <row r="359" spans="2:7">
      <c r="D359" s="3" t="s">
        <v>514</v>
      </c>
      <c r="E359" s="109">
        <v>99.51</v>
      </c>
    </row>
    <row r="360" spans="2:7">
      <c r="D360" s="3" t="s">
        <v>278</v>
      </c>
      <c r="E360" s="109">
        <v>363.81</v>
      </c>
    </row>
    <row r="361" spans="2:7">
      <c r="D361" s="3" t="s">
        <v>484</v>
      </c>
      <c r="E361" s="109">
        <v>1380.09</v>
      </c>
    </row>
    <row r="362" spans="2:7">
      <c r="D362" s="3" t="s">
        <v>187</v>
      </c>
      <c r="E362" s="109">
        <v>156.01000000000002</v>
      </c>
    </row>
    <row r="363" spans="2:7">
      <c r="D363" s="3" t="s">
        <v>218</v>
      </c>
      <c r="E363" s="109">
        <v>92.7</v>
      </c>
    </row>
    <row r="364" spans="2:7">
      <c r="D364" s="3" t="s">
        <v>476</v>
      </c>
      <c r="E364" s="109">
        <v>141.63</v>
      </c>
    </row>
    <row r="365" spans="2:7">
      <c r="D365" s="3" t="s">
        <v>205</v>
      </c>
      <c r="E365" s="109">
        <v>880.83000000000015</v>
      </c>
    </row>
    <row r="366" spans="2:7">
      <c r="D366" s="3" t="s">
        <v>228</v>
      </c>
      <c r="E366" s="109">
        <v>182.94000000000003</v>
      </c>
    </row>
    <row r="367" spans="2:7">
      <c r="D367" s="3" t="s">
        <v>255</v>
      </c>
      <c r="E367" s="109">
        <v>169.16000000000003</v>
      </c>
    </row>
    <row r="368" spans="2:7">
      <c r="D368" s="3" t="s">
        <v>185</v>
      </c>
      <c r="E368" s="109">
        <v>2839.0500000000006</v>
      </c>
    </row>
    <row r="369" spans="4:5">
      <c r="D369" s="3" t="s">
        <v>268</v>
      </c>
      <c r="E369" s="109">
        <v>480.78000000000009</v>
      </c>
    </row>
    <row r="370" spans="4:5">
      <c r="D370" s="3" t="s">
        <v>475</v>
      </c>
      <c r="E370" s="109">
        <v>290.66999999999996</v>
      </c>
    </row>
    <row r="371" spans="4:5">
      <c r="D371" s="3" t="s">
        <v>461</v>
      </c>
      <c r="E371" s="109">
        <v>37.380000000000003</v>
      </c>
    </row>
    <row r="372" spans="4:5">
      <c r="D372" s="3" t="s">
        <v>165</v>
      </c>
      <c r="E372" s="109">
        <v>1105.6899999999998</v>
      </c>
    </row>
    <row r="373" spans="4:5">
      <c r="D373" s="3" t="s">
        <v>579</v>
      </c>
      <c r="E373" s="109">
        <v>73.740000000000009</v>
      </c>
    </row>
    <row r="374" spans="4:5">
      <c r="D374" s="3" t="s">
        <v>416</v>
      </c>
      <c r="E374" s="109">
        <v>39.71</v>
      </c>
    </row>
    <row r="375" spans="4:5">
      <c r="D375" s="3" t="s">
        <v>274</v>
      </c>
      <c r="E375" s="109">
        <v>37.18</v>
      </c>
    </row>
    <row r="376" spans="4:5">
      <c r="D376" s="3" t="s">
        <v>213</v>
      </c>
      <c r="E376" s="109">
        <v>372.62</v>
      </c>
    </row>
    <row r="377" spans="4:5">
      <c r="D377" s="3" t="s">
        <v>271</v>
      </c>
      <c r="E377" s="109">
        <v>5510.2400000000043</v>
      </c>
    </row>
    <row r="378" spans="4:5">
      <c r="D378" s="3" t="s">
        <v>183</v>
      </c>
      <c r="E378" s="109">
        <v>129.68</v>
      </c>
    </row>
    <row r="379" spans="4:5">
      <c r="D379" s="3" t="s">
        <v>267</v>
      </c>
      <c r="E379" s="109">
        <v>66.77</v>
      </c>
    </row>
    <row r="380" spans="4:5">
      <c r="D380" s="3" t="s">
        <v>235</v>
      </c>
      <c r="E380" s="109">
        <v>18.14</v>
      </c>
    </row>
    <row r="381" spans="4:5">
      <c r="D381" s="3" t="s">
        <v>415</v>
      </c>
      <c r="E381" s="109">
        <v>817.24999999999977</v>
      </c>
    </row>
    <row r="382" spans="4:5">
      <c r="D382" s="3" t="s">
        <v>194</v>
      </c>
      <c r="E382" s="109">
        <v>473.55999999999995</v>
      </c>
    </row>
    <row r="383" spans="4:5">
      <c r="D383" s="3" t="s">
        <v>189</v>
      </c>
      <c r="E383" s="109">
        <v>1288.7200000000005</v>
      </c>
    </row>
    <row r="384" spans="4:5">
      <c r="D384" s="3" t="s">
        <v>210</v>
      </c>
      <c r="E384" s="109">
        <v>37.380000000000003</v>
      </c>
    </row>
    <row r="385" spans="4:5">
      <c r="D385" s="3" t="s">
        <v>276</v>
      </c>
      <c r="E385" s="109">
        <v>3592.5799999999995</v>
      </c>
    </row>
    <row r="386" spans="4:5">
      <c r="D386" s="3" t="s">
        <v>195</v>
      </c>
      <c r="E386" s="109">
        <v>99.39</v>
      </c>
    </row>
    <row r="387" spans="4:5">
      <c r="D387" s="3" t="s">
        <v>188</v>
      </c>
      <c r="E387" s="109">
        <v>183.45</v>
      </c>
    </row>
    <row r="388" spans="4:5">
      <c r="D388" s="3" t="s">
        <v>219</v>
      </c>
      <c r="E388" s="109">
        <v>300.66000000000003</v>
      </c>
    </row>
    <row r="389" spans="4:5">
      <c r="D389" s="3" t="s">
        <v>655</v>
      </c>
      <c r="E389" s="109">
        <v>91.63</v>
      </c>
    </row>
    <row r="390" spans="4:5">
      <c r="D390" s="3" t="s">
        <v>208</v>
      </c>
      <c r="E390" s="109">
        <v>92.4</v>
      </c>
    </row>
    <row r="391" spans="4:5">
      <c r="D391" s="3" t="s">
        <v>191</v>
      </c>
      <c r="E391" s="109">
        <v>109.51</v>
      </c>
    </row>
    <row r="392" spans="4:5">
      <c r="D392" s="3" t="s">
        <v>193</v>
      </c>
      <c r="E392" s="109">
        <v>295.02999999999997</v>
      </c>
    </row>
    <row r="393" spans="4:5">
      <c r="D393" s="3" t="s">
        <v>192</v>
      </c>
      <c r="E393" s="109">
        <v>171.64</v>
      </c>
    </row>
    <row r="394" spans="4:5">
      <c r="D394" s="3" t="s">
        <v>544</v>
      </c>
      <c r="E394" s="109">
        <v>40.369999999999997</v>
      </c>
    </row>
    <row r="395" spans="4:5">
      <c r="D395" s="3" t="s">
        <v>466</v>
      </c>
      <c r="E395" s="109">
        <v>75.789999999999992</v>
      </c>
    </row>
    <row r="396" spans="4:5">
      <c r="D396" s="3" t="s">
        <v>190</v>
      </c>
      <c r="E396" s="109">
        <v>552.80999999999995</v>
      </c>
    </row>
    <row r="397" spans="4:5">
      <c r="D397" s="3" t="s">
        <v>280</v>
      </c>
      <c r="E397" s="109">
        <v>416.57</v>
      </c>
    </row>
    <row r="398" spans="4:5">
      <c r="D398" s="3" t="s">
        <v>182</v>
      </c>
      <c r="E398" s="109">
        <v>1053.6999999999996</v>
      </c>
    </row>
    <row r="399" spans="4:5">
      <c r="D399" s="3" t="s">
        <v>275</v>
      </c>
      <c r="E399" s="109">
        <v>444.51</v>
      </c>
    </row>
    <row r="400" spans="4:5">
      <c r="D400" s="3" t="s">
        <v>371</v>
      </c>
      <c r="E400" s="109">
        <v>39.71</v>
      </c>
    </row>
    <row r="401" spans="2:7">
      <c r="D401" s="3" t="s">
        <v>341</v>
      </c>
      <c r="E401" s="109">
        <v>37.380000000000003</v>
      </c>
    </row>
    <row r="402" spans="2:7">
      <c r="D402" s="3" t="s">
        <v>277</v>
      </c>
      <c r="E402" s="109">
        <v>1029.5899999999995</v>
      </c>
    </row>
    <row r="403" spans="2:7">
      <c r="D403" s="3" t="s">
        <v>177</v>
      </c>
      <c r="E403" s="109">
        <v>37.380000000000003</v>
      </c>
    </row>
    <row r="404" spans="2:7">
      <c r="D404" s="3" t="s">
        <v>186</v>
      </c>
      <c r="E404" s="109">
        <v>541.53</v>
      </c>
    </row>
    <row r="405" spans="2:7">
      <c r="D405" s="3" t="s">
        <v>184</v>
      </c>
      <c r="E405" s="109">
        <v>306.26</v>
      </c>
    </row>
    <row r="406" spans="2:7">
      <c r="D406" s="3" t="s">
        <v>285</v>
      </c>
      <c r="E406" s="109">
        <v>39.71</v>
      </c>
    </row>
    <row r="407" spans="2:7" ht="15.75">
      <c r="B407" s="122" t="s">
        <v>690</v>
      </c>
      <c r="C407" s="27" t="s">
        <v>1181</v>
      </c>
      <c r="D407" s="115"/>
      <c r="E407" s="116">
        <v>27435.09</v>
      </c>
      <c r="F407" s="117">
        <f>E407/$F$1</f>
        <v>675.57473528687512</v>
      </c>
      <c r="G407" s="117">
        <f>F407*8</f>
        <v>5404.597882295001</v>
      </c>
    </row>
    <row r="408" spans="2:7">
      <c r="C408" s="104" t="s">
        <v>181</v>
      </c>
      <c r="D408" s="3" t="s">
        <v>180</v>
      </c>
      <c r="E408" s="109">
        <v>37.380000000000003</v>
      </c>
    </row>
    <row r="409" spans="2:7" ht="15.75">
      <c r="B409" s="122" t="s">
        <v>690</v>
      </c>
      <c r="C409" s="27" t="s">
        <v>1182</v>
      </c>
      <c r="D409" s="115"/>
      <c r="E409" s="116">
        <v>37.380000000000003</v>
      </c>
      <c r="F409" s="117">
        <f>E409/$F$1</f>
        <v>0.92046294016252161</v>
      </c>
      <c r="G409" s="117">
        <f>F409*8</f>
        <v>7.3637035213001729</v>
      </c>
    </row>
    <row r="410" spans="2:7">
      <c r="C410" s="104" t="s">
        <v>35</v>
      </c>
      <c r="D410" s="3" t="s">
        <v>273</v>
      </c>
      <c r="E410" s="109">
        <v>152.69</v>
      </c>
    </row>
    <row r="411" spans="2:7" ht="15.75">
      <c r="B411" s="122" t="s">
        <v>690</v>
      </c>
      <c r="C411" s="27" t="s">
        <v>1183</v>
      </c>
      <c r="D411" s="115"/>
      <c r="E411" s="116">
        <v>152.69</v>
      </c>
      <c r="F411" s="117">
        <f>E411/$F$1</f>
        <v>3.7599113518837726</v>
      </c>
      <c r="G411" s="117">
        <f>F411*8</f>
        <v>30.079290815070181</v>
      </c>
    </row>
    <row r="412" spans="2:7">
      <c r="C412" s="104" t="s">
        <v>176</v>
      </c>
      <c r="D412" s="3" t="s">
        <v>175</v>
      </c>
      <c r="E412" s="109">
        <v>55.56</v>
      </c>
    </row>
    <row r="413" spans="2:7" ht="15.75">
      <c r="B413" s="122" t="s">
        <v>1154</v>
      </c>
      <c r="C413" s="27" t="s">
        <v>1184</v>
      </c>
      <c r="D413" s="115"/>
      <c r="E413" s="116">
        <v>55.56</v>
      </c>
      <c r="F413" s="117">
        <f>E413/$F$1</f>
        <v>1.368135927111549</v>
      </c>
      <c r="G413" s="117">
        <f>F413*8</f>
        <v>10.945087416892392</v>
      </c>
    </row>
    <row r="414" spans="2:7">
      <c r="C414" s="104" t="s">
        <v>272</v>
      </c>
      <c r="D414" s="3" t="s">
        <v>174</v>
      </c>
      <c r="E414" s="109">
        <v>446.15999999999997</v>
      </c>
    </row>
    <row r="415" spans="2:7" ht="15.75">
      <c r="B415" s="122" t="s">
        <v>690</v>
      </c>
      <c r="C415" s="27" t="s">
        <v>1185</v>
      </c>
      <c r="D415" s="115"/>
      <c r="E415" s="116">
        <v>446.15999999999997</v>
      </c>
      <c r="F415" s="117">
        <f>E415/$F$1</f>
        <v>10.986456537798571</v>
      </c>
      <c r="G415" s="117">
        <f>F415*8</f>
        <v>87.891652302388565</v>
      </c>
    </row>
    <row r="416" spans="2:7">
      <c r="C416" s="104" t="s">
        <v>33</v>
      </c>
      <c r="D416" s="3" t="s">
        <v>171</v>
      </c>
      <c r="E416" s="109">
        <v>37.380000000000003</v>
      </c>
    </row>
    <row r="417" spans="2:7">
      <c r="D417" s="3" t="s">
        <v>414</v>
      </c>
      <c r="E417" s="109">
        <v>158.84</v>
      </c>
    </row>
    <row r="418" spans="2:7">
      <c r="D418" s="3" t="s">
        <v>410</v>
      </c>
      <c r="E418" s="109">
        <v>309.76</v>
      </c>
    </row>
    <row r="419" spans="2:7" ht="15.75">
      <c r="B419" s="122" t="s">
        <v>690</v>
      </c>
      <c r="C419" s="27" t="s">
        <v>1186</v>
      </c>
      <c r="D419" s="115"/>
      <c r="E419" s="116">
        <v>505.97999999999996</v>
      </c>
      <c r="F419" s="117">
        <f>E419/$F$1</f>
        <v>12.459492735779364</v>
      </c>
      <c r="G419" s="117">
        <f>F419*8</f>
        <v>99.675941886234909</v>
      </c>
    </row>
    <row r="420" spans="2:7">
      <c r="C420" s="104" t="s">
        <v>1187</v>
      </c>
      <c r="D420" s="3" t="s">
        <v>1188</v>
      </c>
      <c r="E420" s="109">
        <v>18.690000000000001</v>
      </c>
    </row>
    <row r="421" spans="2:7" ht="15.75">
      <c r="B421" s="122" t="s">
        <v>690</v>
      </c>
      <c r="C421" s="27" t="s">
        <v>1189</v>
      </c>
      <c r="D421" s="115"/>
      <c r="E421" s="116">
        <v>18.690000000000001</v>
      </c>
      <c r="F421" s="117">
        <f>E421/$F$1</f>
        <v>0.46023147008126081</v>
      </c>
      <c r="G421" s="117">
        <f>F421*8</f>
        <v>3.6818517606500865</v>
      </c>
    </row>
    <row r="422" spans="2:7">
      <c r="C422" s="104" t="s">
        <v>508</v>
      </c>
      <c r="D422" s="3" t="s">
        <v>1188</v>
      </c>
      <c r="E422" s="109">
        <v>18.690000000000001</v>
      </c>
    </row>
    <row r="423" spans="2:7" ht="15.75">
      <c r="B423" s="122" t="s">
        <v>690</v>
      </c>
      <c r="C423" s="27" t="s">
        <v>1190</v>
      </c>
      <c r="D423" s="115"/>
      <c r="E423" s="116">
        <v>18.690000000000001</v>
      </c>
      <c r="F423" s="117">
        <f>E423/$F$1</f>
        <v>0.46023147008126081</v>
      </c>
      <c r="G423" s="117">
        <f>F423*8</f>
        <v>3.6818517606500865</v>
      </c>
    </row>
    <row r="424" spans="2:7">
      <c r="C424" s="104" t="s">
        <v>32</v>
      </c>
      <c r="D424" s="3" t="s">
        <v>171</v>
      </c>
      <c r="E424" s="109">
        <v>37.18</v>
      </c>
    </row>
    <row r="425" spans="2:7">
      <c r="D425" s="3" t="s">
        <v>170</v>
      </c>
      <c r="E425" s="109">
        <v>344.97999999999996</v>
      </c>
    </row>
    <row r="426" spans="2:7" ht="15.75">
      <c r="B426" s="122" t="s">
        <v>690</v>
      </c>
      <c r="C426" s="27" t="s">
        <v>1191</v>
      </c>
      <c r="D426" s="115"/>
      <c r="E426" s="116">
        <v>382.15999999999997</v>
      </c>
      <c r="F426" s="117">
        <f>E426/$F$1</f>
        <v>9.4104900270869241</v>
      </c>
      <c r="G426" s="117">
        <f>F426*8</f>
        <v>75.283920216695392</v>
      </c>
    </row>
    <row r="427" spans="2:7">
      <c r="C427" s="104" t="s">
        <v>577</v>
      </c>
      <c r="D427" s="3" t="s">
        <v>1188</v>
      </c>
      <c r="E427" s="109">
        <v>-37.380000000000003</v>
      </c>
    </row>
    <row r="428" spans="2:7">
      <c r="D428" s="3" t="s">
        <v>339</v>
      </c>
      <c r="E428" s="109">
        <v>37.380000000000003</v>
      </c>
    </row>
    <row r="429" spans="2:7" ht="15.75">
      <c r="B429" s="122" t="s">
        <v>690</v>
      </c>
      <c r="C429" s="27" t="s">
        <v>1192</v>
      </c>
      <c r="D429" s="115"/>
      <c r="E429" s="116">
        <v>0</v>
      </c>
      <c r="F429" s="117">
        <f>E429/$F$1</f>
        <v>0</v>
      </c>
      <c r="G429" s="117">
        <f>F429*8</f>
        <v>0</v>
      </c>
    </row>
    <row r="430" spans="2:7">
      <c r="C430" s="104" t="s">
        <v>31</v>
      </c>
      <c r="D430" s="3" t="s">
        <v>427</v>
      </c>
      <c r="E430" s="109">
        <v>123.34</v>
      </c>
    </row>
    <row r="431" spans="2:7" ht="15.75">
      <c r="B431" s="122" t="s">
        <v>690</v>
      </c>
      <c r="C431" s="27" t="s">
        <v>1193</v>
      </c>
      <c r="D431" s="115"/>
      <c r="E431" s="116">
        <v>123.34</v>
      </c>
      <c r="F431" s="117">
        <f>E431/$F$1</f>
        <v>3.0371829598621032</v>
      </c>
      <c r="G431" s="117">
        <f>F431*8</f>
        <v>24.297463678896825</v>
      </c>
    </row>
    <row r="432" spans="2:7">
      <c r="C432" s="104" t="s">
        <v>30</v>
      </c>
      <c r="D432" s="3" t="s">
        <v>169</v>
      </c>
      <c r="E432" s="109">
        <v>143.86000000000001</v>
      </c>
    </row>
    <row r="433" spans="2:7" ht="15.75">
      <c r="B433" s="122" t="s">
        <v>690</v>
      </c>
      <c r="C433" s="27" t="s">
        <v>1194</v>
      </c>
      <c r="D433" s="115"/>
      <c r="E433" s="116">
        <v>143.86000000000001</v>
      </c>
      <c r="F433" s="117">
        <f>E433/$F$1</f>
        <v>3.5424772223590253</v>
      </c>
      <c r="G433" s="117">
        <f>F433*8</f>
        <v>28.339817778872202</v>
      </c>
    </row>
    <row r="434" spans="2:7">
      <c r="C434" s="104" t="s">
        <v>28</v>
      </c>
      <c r="D434" s="3" t="s">
        <v>580</v>
      </c>
      <c r="E434" s="109">
        <v>100.93</v>
      </c>
    </row>
    <row r="435" spans="2:7" ht="15.75">
      <c r="B435" s="122" t="s">
        <v>690</v>
      </c>
      <c r="C435" s="27" t="s">
        <v>1195</v>
      </c>
      <c r="D435" s="115"/>
      <c r="E435" s="116">
        <v>100.93</v>
      </c>
      <c r="F435" s="117">
        <f>E435/$F$1</f>
        <v>2.4853484363457277</v>
      </c>
      <c r="G435" s="117">
        <f>F435*8</f>
        <v>19.882787490765821</v>
      </c>
    </row>
    <row r="436" spans="2:7" ht="16.5" thickBot="1">
      <c r="B436" s="137" t="s">
        <v>698</v>
      </c>
      <c r="C436" s="138"/>
      <c r="D436" s="139"/>
      <c r="E436" s="140">
        <f>SUBTOTAL(9,E4:E435)</f>
        <v>199967.86</v>
      </c>
      <c r="F436" s="141">
        <f>SUBTOTAL(9,F4:F435)</f>
        <v>2462.0519576459005</v>
      </c>
      <c r="G436" s="141">
        <f>SUBTOTAL(9,G4:G435)</f>
        <v>19696.415661167204</v>
      </c>
    </row>
    <row r="437" spans="2:7" ht="13.5" thickTop="1"/>
    <row r="439" spans="2:7">
      <c r="D439" s="2"/>
      <c r="E439" s="111"/>
      <c r="F439" s="112"/>
      <c r="G439" s="112"/>
    </row>
    <row r="440" spans="2:7">
      <c r="D440" s="113"/>
      <c r="E440" s="111"/>
      <c r="F440" s="114"/>
      <c r="G440" s="114"/>
    </row>
    <row r="441" spans="2:7">
      <c r="D441" s="113"/>
      <c r="E441" s="111"/>
      <c r="F441" s="114"/>
      <c r="G441" s="114"/>
    </row>
    <row r="442" spans="2:7">
      <c r="D442" s="113"/>
      <c r="E442" s="111"/>
      <c r="F442" s="114"/>
      <c r="G442" s="114"/>
    </row>
    <row r="443" spans="2:7">
      <c r="D443" s="113"/>
      <c r="E443" s="111"/>
      <c r="F443" s="114"/>
      <c r="G443" s="114"/>
    </row>
    <row r="444" spans="2:7">
      <c r="D444" s="113"/>
      <c r="E444" s="111"/>
      <c r="F444" s="114"/>
      <c r="G444" s="114"/>
    </row>
    <row r="445" spans="2:7">
      <c r="D445" s="113"/>
      <c r="E445" s="111"/>
      <c r="F445" s="114"/>
      <c r="G445" s="114"/>
    </row>
    <row r="446" spans="2:7">
      <c r="D446" s="113"/>
      <c r="E446" s="111"/>
      <c r="F446" s="114"/>
      <c r="G446" s="114"/>
    </row>
    <row r="447" spans="2:7">
      <c r="D447" s="113"/>
      <c r="E447" s="111"/>
      <c r="F447" s="114"/>
      <c r="G447" s="114"/>
    </row>
    <row r="448" spans="2:7">
      <c r="D448" s="113"/>
      <c r="E448" s="111"/>
      <c r="F448" s="114"/>
      <c r="G448" s="114"/>
    </row>
    <row r="449" spans="4:7">
      <c r="D449" s="113"/>
      <c r="E449" s="111"/>
      <c r="F449" s="114"/>
      <c r="G449" s="114"/>
    </row>
    <row r="450" spans="4:7">
      <c r="D450" s="2"/>
      <c r="E450" s="111"/>
      <c r="F450" s="114"/>
      <c r="G450" s="114"/>
    </row>
    <row r="451" spans="4:7">
      <c r="D451" s="2"/>
      <c r="E451" s="111"/>
      <c r="F451" s="114"/>
      <c r="G451" s="114"/>
    </row>
  </sheetData>
  <autoFilter ref="B3:G435"/>
  <mergeCells count="1">
    <mergeCell ref="B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Workbook Overview</vt:lpstr>
      <vt:lpstr>FY 2019 Rates</vt:lpstr>
      <vt:lpstr>FY 2019 ISR Summary</vt:lpstr>
      <vt:lpstr>County Motor Pool EE</vt:lpstr>
      <vt:lpstr>County Motor Pool Cost Object</vt:lpstr>
      <vt:lpstr>Car Share Hrs EE</vt:lpstr>
      <vt:lpstr>Car Share Hrs Cost Object</vt:lpstr>
      <vt:lpstr>Long Term Rental</vt:lpstr>
      <vt:lpstr>'Car Share Hrs Cost Object'!Print_Area</vt:lpstr>
      <vt:lpstr>'Car Share Hrs EE'!Print_Area</vt:lpstr>
      <vt:lpstr>'County Motor Pool Cost Object'!Print_Area</vt:lpstr>
      <vt:lpstr>'County Motor Pool EE'!Print_Area</vt:lpstr>
      <vt:lpstr>'FY 2019 ISR Summary'!Print_Area</vt:lpstr>
      <vt:lpstr>'FY 2019 Rates'!Print_Area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MAHONEY-CLARK Deirdre</dc:creator>
  <cp:lastModifiedBy>WHEDON Lisa</cp:lastModifiedBy>
  <cp:lastPrinted>2017-12-02T00:01:45Z</cp:lastPrinted>
  <dcterms:created xsi:type="dcterms:W3CDTF">2017-10-11T18:38:32Z</dcterms:created>
  <dcterms:modified xsi:type="dcterms:W3CDTF">2017-12-12T03:01:31Z</dcterms:modified>
</cp:coreProperties>
</file>