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as3\DCM\DCA Director\Budget\FY 2019\FY19 Rate Dev\Published Rate Sheets\"/>
    </mc:Choice>
  </mc:AlternateContent>
  <bookViews>
    <workbookView xWindow="885" yWindow="1560" windowWidth="13245" windowHeight="4605"/>
  </bookViews>
  <sheets>
    <sheet name="Workbook Overview" sheetId="15" r:id="rId1"/>
    <sheet name="FY2019 Records MGMT Summary " sheetId="11" r:id="rId2"/>
    <sheet name="FY2019 Budget Details summary " sheetId="12" r:id="rId3"/>
    <sheet name="Budget Details Orig from GV" sheetId="1" state="hidden" r:id="rId4"/>
  </sheets>
  <externalReferences>
    <externalReference r:id="rId5"/>
    <externalReference r:id="rId6"/>
    <externalReference r:id="rId7"/>
    <externalReference r:id="rId8"/>
    <externalReference r:id="rId9"/>
    <externalReference r:id="rId10"/>
    <externalReference r:id="rId11"/>
  </externalReferences>
  <definedNames>
    <definedName name="_2012_Recon_List">[1]Lists!$A$10:$A$1590</definedName>
    <definedName name="_xlnm._FilterDatabase" localSheetId="2" hidden="1">'FY2019 Budget Details summary '!$A$1:$P$391</definedName>
    <definedName name="_xlnm._FilterDatabase" localSheetId="1" hidden="1">'FY2019 Records MGMT Summary '!#REF!</definedName>
    <definedName name="_Order1" hidden="1">255</definedName>
    <definedName name="_Sort" hidden="1">#REF!</definedName>
    <definedName name="d" hidden="1">[2]DOH!#REF!</definedName>
    <definedName name="ds">#REF!</definedName>
    <definedName name="Fleet_Focus">[1]Lists!$CD$10:$CD$844</definedName>
    <definedName name="Fleet_Table">#REF!</definedName>
    <definedName name="FOCUS">#REF!</definedName>
    <definedName name="Garret_15">[1]Lists!$AE$10:$AE$841</definedName>
    <definedName name="Garret_16">[1]Lists!$AO$10:$AO$827</definedName>
    <definedName name="GL_Asset_List">[1]Lists!$K$10:$K$655</definedName>
    <definedName name="JobNameFY17_All" localSheetId="1">'[3]FY17 Wage Table'!$B$343:$B$681</definedName>
    <definedName name="JobNameFY17_All">'[3]FY17 Wage Table'!$B$343:$B$681</definedName>
    <definedName name="list">#REF!</definedName>
    <definedName name="Master">'[1]Master List'!$A$9:$A$2112</definedName>
    <definedName name="MCSO1" hidden="1">[4]DOH!#REF!</definedName>
    <definedName name="MCSO2" hidden="1">[2]DOH!#REF!</definedName>
    <definedName name="Pleasework" hidden="1">#REF!</definedName>
    <definedName name="_xlnm.Print_Area" localSheetId="3">'Budget Details Orig from GV'!$A$1:$N$426</definedName>
    <definedName name="_xlnm.Print_Area" localSheetId="2">'FY2019 Budget Details summary '!$A$1:$N$391</definedName>
    <definedName name="_xlnm.Print_Area" localSheetId="1">'FY2019 Records MGMT Summary '!$A$1:$L$14</definedName>
    <definedName name="_xlnm.Print_Area" localSheetId="0">'Workbook Overview'!$A$1:$A$11</definedName>
    <definedName name="_xlnm.Print_Area">#REF!</definedName>
    <definedName name="SAP_14">[1]Lists!$AY$10:$AY$303</definedName>
    <definedName name="SAP_15">[1]Lists!$AY$10:$AY$377</definedName>
    <definedName name="SAP_16">[1]Lists!$BS$10:$BS$325</definedName>
    <definedName name="SAPDATA" localSheetId="0">'[5]SAP DATA (PIVOT TABLE)'!$A$1:$L$500</definedName>
    <definedName name="SAPDATA">'[6]SAP DATA (PIVOT TABLE)'!$A$1:$L$500</definedName>
    <definedName name="Steps">'[7]10 Wage'!$A$1:$M$406</definedName>
    <definedName name="V4_Current_List">[1]Lists!$U$10:$U$454</definedName>
    <definedName name="yearmake">#REF!</definedName>
  </definedNames>
  <calcPr calcId="162913"/>
</workbook>
</file>

<file path=xl/calcChain.xml><?xml version="1.0" encoding="utf-8"?>
<calcChain xmlns="http://schemas.openxmlformats.org/spreadsheetml/2006/main">
  <c r="K4" i="11" l="1"/>
  <c r="L4" i="11"/>
  <c r="J14" i="11"/>
  <c r="D14" i="11"/>
  <c r="F14" i="11" l="1"/>
  <c r="B14" i="11"/>
  <c r="E14" i="11"/>
  <c r="L6" i="11" l="1"/>
  <c r="K6" i="11"/>
  <c r="C14" i="11"/>
  <c r="K12" i="11" l="1"/>
  <c r="L12" i="11"/>
  <c r="K8" i="11"/>
  <c r="L8" i="11"/>
  <c r="G14" i="11"/>
  <c r="K5" i="11"/>
  <c r="L5" i="11"/>
  <c r="K9" i="11" l="1"/>
  <c r="L9" i="11"/>
  <c r="K7" i="11"/>
  <c r="L7" i="11"/>
  <c r="L13" i="11"/>
  <c r="K13" i="11"/>
  <c r="H14" i="11"/>
  <c r="L10" i="11"/>
  <c r="K10" i="11"/>
  <c r="K11" i="11"/>
  <c r="L11" i="11"/>
  <c r="I14" i="11" l="1"/>
  <c r="K14" i="11" l="1"/>
  <c r="L14" i="11"/>
  <c r="N374" i="12" l="1"/>
  <c r="N22" i="12"/>
  <c r="N390" i="12"/>
  <c r="N341" i="12"/>
  <c r="N334" i="12"/>
  <c r="N100" i="12"/>
  <c r="N171" i="12"/>
  <c r="N224" i="12"/>
  <c r="N206" i="12"/>
  <c r="N44" i="12"/>
  <c r="N391" i="12" l="1"/>
  <c r="J29" i="11" l="1"/>
  <c r="J382" i="1" l="1"/>
  <c r="H382" i="1"/>
  <c r="E382" i="1"/>
  <c r="D382" i="1"/>
  <c r="J293" i="1"/>
  <c r="H293" i="1"/>
  <c r="E293" i="1"/>
  <c r="D293" i="1"/>
  <c r="J49" i="1"/>
  <c r="H49" i="1"/>
  <c r="E49" i="1"/>
  <c r="D49" i="1"/>
  <c r="F293" i="1" l="1"/>
  <c r="F382" i="1"/>
  <c r="F49" i="1"/>
  <c r="J253" i="1"/>
  <c r="H253" i="1"/>
  <c r="E253" i="1"/>
  <c r="D253" i="1"/>
  <c r="D367" i="1"/>
  <c r="E367" i="1"/>
  <c r="H367" i="1"/>
  <c r="J367" i="1"/>
  <c r="D118" i="1"/>
  <c r="E118" i="1"/>
  <c r="H118" i="1"/>
  <c r="J118" i="1"/>
  <c r="D15" i="1"/>
  <c r="J162" i="1"/>
  <c r="H162" i="1"/>
  <c r="E162" i="1"/>
  <c r="D162" i="1"/>
  <c r="D77" i="1"/>
  <c r="E77" i="1"/>
  <c r="H77" i="1"/>
  <c r="J77" i="1"/>
  <c r="D282" i="1"/>
  <c r="E282" i="1"/>
  <c r="H282" i="1"/>
  <c r="J282" i="1"/>
  <c r="D58" i="1"/>
  <c r="E58" i="1"/>
  <c r="H58" i="1"/>
  <c r="J58" i="1"/>
  <c r="H411" i="1"/>
  <c r="J419" i="1"/>
  <c r="J420" i="1"/>
  <c r="J421" i="1"/>
  <c r="J422" i="1"/>
  <c r="J423" i="1"/>
  <c r="J418"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383" i="1"/>
  <c r="J360" i="1"/>
  <c r="J361" i="1"/>
  <c r="J362" i="1"/>
  <c r="J363" i="1"/>
  <c r="J364" i="1"/>
  <c r="J365" i="1"/>
  <c r="J366" i="1"/>
  <c r="J368" i="1"/>
  <c r="J369" i="1"/>
  <c r="J370" i="1"/>
  <c r="J371" i="1"/>
  <c r="J372" i="1"/>
  <c r="J373" i="1"/>
  <c r="J374" i="1"/>
  <c r="J375" i="1"/>
  <c r="J376" i="1"/>
  <c r="J377" i="1"/>
  <c r="J378" i="1"/>
  <c r="J359" i="1"/>
  <c r="J342" i="1"/>
  <c r="J343" i="1"/>
  <c r="J344" i="1"/>
  <c r="J345" i="1"/>
  <c r="J346" i="1"/>
  <c r="J347" i="1"/>
  <c r="J348" i="1"/>
  <c r="J349" i="1"/>
  <c r="J350" i="1"/>
  <c r="J351" i="1"/>
  <c r="J352" i="1"/>
  <c r="J353" i="1"/>
  <c r="J354" i="1"/>
  <c r="J355" i="1"/>
  <c r="J341" i="1"/>
  <c r="J333" i="1"/>
  <c r="J334" i="1"/>
  <c r="J335" i="1"/>
  <c r="J336" i="1"/>
  <c r="J337" i="1"/>
  <c r="J332"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3" i="1"/>
  <c r="J284" i="1"/>
  <c r="J285" i="1"/>
  <c r="J286" i="1"/>
  <c r="J287" i="1"/>
  <c r="J288" i="1"/>
  <c r="J289" i="1"/>
  <c r="J290" i="1"/>
  <c r="J291" i="1"/>
  <c r="J292"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220"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163"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89" i="1"/>
  <c r="J70" i="1"/>
  <c r="J71" i="1"/>
  <c r="J72" i="1"/>
  <c r="J73" i="1"/>
  <c r="J74" i="1"/>
  <c r="J75" i="1"/>
  <c r="J76" i="1"/>
  <c r="J78" i="1"/>
  <c r="J79" i="1"/>
  <c r="J80" i="1"/>
  <c r="J81" i="1"/>
  <c r="J82" i="1"/>
  <c r="J83" i="1"/>
  <c r="J84" i="1"/>
  <c r="J85" i="1"/>
  <c r="J69" i="1"/>
  <c r="J33" i="1"/>
  <c r="J34" i="1"/>
  <c r="J35" i="1"/>
  <c r="J36" i="1"/>
  <c r="J37" i="1"/>
  <c r="J38" i="1"/>
  <c r="J39" i="1"/>
  <c r="J40" i="1"/>
  <c r="J41" i="1"/>
  <c r="J42" i="1"/>
  <c r="J43" i="1"/>
  <c r="J44" i="1"/>
  <c r="J45" i="1"/>
  <c r="J46" i="1"/>
  <c r="J47" i="1"/>
  <c r="J48" i="1"/>
  <c r="J50" i="1"/>
  <c r="J51" i="1"/>
  <c r="J52" i="1"/>
  <c r="J53" i="1"/>
  <c r="J54" i="1"/>
  <c r="J55" i="1"/>
  <c r="J56" i="1"/>
  <c r="J57" i="1"/>
  <c r="J59" i="1"/>
  <c r="J60" i="1"/>
  <c r="J61" i="1"/>
  <c r="J62" i="1"/>
  <c r="J63" i="1"/>
  <c r="J64" i="1"/>
  <c r="J65" i="1"/>
  <c r="J32" i="1"/>
  <c r="J28" i="1"/>
  <c r="J9" i="1"/>
  <c r="J10" i="1"/>
  <c r="J11" i="1"/>
  <c r="J12" i="1"/>
  <c r="J13" i="1"/>
  <c r="J14" i="1"/>
  <c r="J15" i="1"/>
  <c r="J16" i="1"/>
  <c r="J17" i="1"/>
  <c r="J18" i="1"/>
  <c r="J19" i="1"/>
  <c r="J20" i="1"/>
  <c r="J21" i="1"/>
  <c r="J22" i="1"/>
  <c r="J23" i="1"/>
  <c r="J24" i="1"/>
  <c r="J25" i="1"/>
  <c r="J26" i="1"/>
  <c r="J27" i="1"/>
  <c r="J8" i="1"/>
  <c r="H32"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2" i="1"/>
  <c r="H291" i="1"/>
  <c r="H290" i="1"/>
  <c r="H289" i="1"/>
  <c r="H288" i="1"/>
  <c r="H287" i="1"/>
  <c r="H286" i="1"/>
  <c r="H285" i="1"/>
  <c r="H284" i="1"/>
  <c r="H283"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423" i="1"/>
  <c r="H422" i="1"/>
  <c r="H421" i="1"/>
  <c r="H420" i="1"/>
  <c r="H419" i="1"/>
  <c r="H418" i="1"/>
  <c r="H413" i="1"/>
  <c r="H412"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78" i="1"/>
  <c r="H377" i="1"/>
  <c r="H376" i="1"/>
  <c r="H375" i="1"/>
  <c r="H374" i="1"/>
  <c r="H373" i="1"/>
  <c r="H372" i="1"/>
  <c r="H371" i="1"/>
  <c r="H370" i="1"/>
  <c r="H369" i="1"/>
  <c r="H368" i="1"/>
  <c r="H366" i="1"/>
  <c r="H365" i="1"/>
  <c r="H364" i="1"/>
  <c r="H363" i="1"/>
  <c r="H362" i="1"/>
  <c r="H361" i="1"/>
  <c r="H360" i="1"/>
  <c r="H359" i="1"/>
  <c r="H355" i="1"/>
  <c r="H354" i="1"/>
  <c r="H353" i="1"/>
  <c r="H352" i="1"/>
  <c r="H351" i="1"/>
  <c r="H350" i="1"/>
  <c r="H349" i="1"/>
  <c r="H348" i="1"/>
  <c r="H347" i="1"/>
  <c r="H346" i="1"/>
  <c r="H345" i="1"/>
  <c r="H344" i="1"/>
  <c r="H343" i="1"/>
  <c r="H342" i="1"/>
  <c r="H341" i="1"/>
  <c r="H337" i="1"/>
  <c r="H336" i="1"/>
  <c r="H335" i="1"/>
  <c r="H334" i="1"/>
  <c r="H333" i="1"/>
  <c r="H332"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5" i="1"/>
  <c r="H84" i="1"/>
  <c r="H83" i="1"/>
  <c r="H82" i="1"/>
  <c r="H81" i="1"/>
  <c r="H80" i="1"/>
  <c r="H79" i="1"/>
  <c r="H78" i="1"/>
  <c r="H76" i="1"/>
  <c r="H75" i="1"/>
  <c r="H74" i="1"/>
  <c r="H73" i="1"/>
  <c r="H72" i="1"/>
  <c r="H71" i="1"/>
  <c r="H70" i="1"/>
  <c r="H69" i="1"/>
  <c r="H65" i="1"/>
  <c r="H64" i="1"/>
  <c r="H63" i="1"/>
  <c r="H62" i="1"/>
  <c r="H61" i="1"/>
  <c r="H60" i="1"/>
  <c r="H59" i="1"/>
  <c r="H57" i="1"/>
  <c r="H56" i="1"/>
  <c r="H55" i="1"/>
  <c r="H54" i="1"/>
  <c r="H53" i="1"/>
  <c r="H52" i="1"/>
  <c r="H51" i="1"/>
  <c r="H50" i="1"/>
  <c r="H48" i="1"/>
  <c r="H47" i="1"/>
  <c r="H46" i="1"/>
  <c r="H45" i="1"/>
  <c r="H44" i="1"/>
  <c r="H43" i="1"/>
  <c r="H42" i="1"/>
  <c r="H41" i="1"/>
  <c r="H40" i="1"/>
  <c r="H39" i="1"/>
  <c r="H38" i="1"/>
  <c r="H37" i="1"/>
  <c r="H36" i="1"/>
  <c r="H35" i="1"/>
  <c r="H34" i="1"/>
  <c r="H33" i="1"/>
  <c r="H9" i="1"/>
  <c r="H10" i="1"/>
  <c r="H11" i="1"/>
  <c r="H12" i="1"/>
  <c r="H13" i="1"/>
  <c r="H14" i="1"/>
  <c r="H15" i="1"/>
  <c r="H16" i="1"/>
  <c r="H17" i="1"/>
  <c r="H18" i="1"/>
  <c r="H19" i="1"/>
  <c r="H20" i="1"/>
  <c r="H21" i="1"/>
  <c r="H22" i="1"/>
  <c r="H23" i="1"/>
  <c r="H24" i="1"/>
  <c r="H25" i="1"/>
  <c r="H26" i="1"/>
  <c r="H27" i="1"/>
  <c r="H28" i="1"/>
  <c r="H8" i="1"/>
  <c r="E8" i="1"/>
  <c r="D419" i="1"/>
  <c r="E419" i="1"/>
  <c r="D420" i="1"/>
  <c r="E420" i="1"/>
  <c r="D421" i="1"/>
  <c r="E421" i="1"/>
  <c r="D422" i="1"/>
  <c r="E422" i="1"/>
  <c r="D423" i="1"/>
  <c r="E423" i="1"/>
  <c r="D384" i="1"/>
  <c r="E384" i="1"/>
  <c r="D385" i="1"/>
  <c r="E385" i="1"/>
  <c r="D386" i="1"/>
  <c r="E386" i="1"/>
  <c r="D387" i="1"/>
  <c r="E387" i="1"/>
  <c r="D388" i="1"/>
  <c r="E388" i="1"/>
  <c r="D389" i="1"/>
  <c r="E389" i="1"/>
  <c r="D390" i="1"/>
  <c r="E390" i="1"/>
  <c r="D391" i="1"/>
  <c r="E391" i="1"/>
  <c r="D392" i="1"/>
  <c r="E392" i="1"/>
  <c r="D393" i="1"/>
  <c r="E393" i="1"/>
  <c r="D394" i="1"/>
  <c r="E394" i="1"/>
  <c r="D395" i="1"/>
  <c r="E395" i="1"/>
  <c r="D396" i="1"/>
  <c r="E396" i="1"/>
  <c r="D397" i="1"/>
  <c r="E397" i="1"/>
  <c r="D398" i="1"/>
  <c r="E398" i="1"/>
  <c r="D399" i="1"/>
  <c r="E399" i="1"/>
  <c r="D400" i="1"/>
  <c r="E400" i="1"/>
  <c r="D401" i="1"/>
  <c r="E401" i="1"/>
  <c r="D402" i="1"/>
  <c r="E402" i="1"/>
  <c r="D403" i="1"/>
  <c r="E403" i="1"/>
  <c r="D404" i="1"/>
  <c r="E404" i="1"/>
  <c r="D405" i="1"/>
  <c r="E405" i="1"/>
  <c r="D406" i="1"/>
  <c r="E406" i="1"/>
  <c r="D407" i="1"/>
  <c r="E407" i="1"/>
  <c r="D408" i="1"/>
  <c r="E408" i="1"/>
  <c r="D409" i="1"/>
  <c r="E409" i="1"/>
  <c r="D410" i="1"/>
  <c r="E410" i="1"/>
  <c r="D411" i="1"/>
  <c r="E411" i="1"/>
  <c r="D412" i="1"/>
  <c r="E412" i="1"/>
  <c r="D413" i="1"/>
  <c r="E413" i="1"/>
  <c r="D360" i="1"/>
  <c r="E360" i="1"/>
  <c r="D361" i="1"/>
  <c r="E361" i="1"/>
  <c r="D362" i="1"/>
  <c r="E362" i="1"/>
  <c r="D363" i="1"/>
  <c r="E363" i="1"/>
  <c r="D364" i="1"/>
  <c r="E364" i="1"/>
  <c r="D365" i="1"/>
  <c r="E365" i="1"/>
  <c r="D366" i="1"/>
  <c r="E366" i="1"/>
  <c r="D368" i="1"/>
  <c r="E368" i="1"/>
  <c r="D369" i="1"/>
  <c r="E369" i="1"/>
  <c r="D370" i="1"/>
  <c r="E370" i="1"/>
  <c r="D371" i="1"/>
  <c r="E371" i="1"/>
  <c r="D372" i="1"/>
  <c r="E372" i="1"/>
  <c r="D373" i="1"/>
  <c r="E373" i="1"/>
  <c r="D374" i="1"/>
  <c r="E374" i="1"/>
  <c r="D375" i="1"/>
  <c r="E375" i="1"/>
  <c r="D376" i="1"/>
  <c r="E376" i="1"/>
  <c r="D377" i="1"/>
  <c r="E377" i="1"/>
  <c r="D378" i="1"/>
  <c r="E378" i="1"/>
  <c r="D342" i="1"/>
  <c r="E342" i="1"/>
  <c r="D343" i="1"/>
  <c r="E343" i="1"/>
  <c r="D344" i="1"/>
  <c r="E344" i="1"/>
  <c r="D345" i="1"/>
  <c r="E345" i="1"/>
  <c r="D346" i="1"/>
  <c r="E346" i="1"/>
  <c r="D347" i="1"/>
  <c r="E347" i="1"/>
  <c r="D348" i="1"/>
  <c r="E348" i="1"/>
  <c r="D349" i="1"/>
  <c r="E349" i="1"/>
  <c r="D350" i="1"/>
  <c r="E350" i="1"/>
  <c r="D351" i="1"/>
  <c r="E351" i="1"/>
  <c r="D352" i="1"/>
  <c r="E352" i="1"/>
  <c r="D353" i="1"/>
  <c r="E353" i="1"/>
  <c r="D354" i="1"/>
  <c r="E354" i="1"/>
  <c r="D355" i="1"/>
  <c r="E355" i="1"/>
  <c r="D333" i="1"/>
  <c r="E333" i="1"/>
  <c r="D334" i="1"/>
  <c r="E334" i="1"/>
  <c r="D335" i="1"/>
  <c r="E335" i="1"/>
  <c r="D336" i="1"/>
  <c r="E336" i="1"/>
  <c r="D337" i="1"/>
  <c r="E337" i="1"/>
  <c r="D221" i="1"/>
  <c r="E221" i="1"/>
  <c r="D222" i="1"/>
  <c r="E222" i="1"/>
  <c r="D223" i="1"/>
  <c r="E223" i="1"/>
  <c r="D224" i="1"/>
  <c r="E224" i="1"/>
  <c r="D225" i="1"/>
  <c r="E225" i="1"/>
  <c r="D226" i="1"/>
  <c r="E226" i="1"/>
  <c r="D227" i="1"/>
  <c r="E227" i="1"/>
  <c r="D228" i="1"/>
  <c r="E228" i="1"/>
  <c r="D229" i="1"/>
  <c r="E229" i="1"/>
  <c r="D230" i="1"/>
  <c r="E230" i="1"/>
  <c r="D231" i="1"/>
  <c r="E231" i="1"/>
  <c r="D232" i="1"/>
  <c r="E232" i="1"/>
  <c r="D233" i="1"/>
  <c r="E233" i="1"/>
  <c r="D234" i="1"/>
  <c r="E234" i="1"/>
  <c r="D235" i="1"/>
  <c r="E235" i="1"/>
  <c r="D236" i="1"/>
  <c r="E236" i="1"/>
  <c r="D237" i="1"/>
  <c r="E237" i="1"/>
  <c r="D238" i="1"/>
  <c r="E238" i="1"/>
  <c r="D239" i="1"/>
  <c r="E239" i="1"/>
  <c r="D240" i="1"/>
  <c r="E240" i="1"/>
  <c r="D241" i="1"/>
  <c r="E241" i="1"/>
  <c r="D242" i="1"/>
  <c r="E242" i="1"/>
  <c r="D243" i="1"/>
  <c r="E243" i="1"/>
  <c r="D244" i="1"/>
  <c r="E244" i="1"/>
  <c r="D245" i="1"/>
  <c r="E245" i="1"/>
  <c r="D246" i="1"/>
  <c r="E246" i="1"/>
  <c r="D247" i="1"/>
  <c r="E247" i="1"/>
  <c r="D248" i="1"/>
  <c r="E248" i="1"/>
  <c r="D249" i="1"/>
  <c r="E249" i="1"/>
  <c r="D250" i="1"/>
  <c r="E250" i="1"/>
  <c r="D251" i="1"/>
  <c r="E251" i="1"/>
  <c r="D252" i="1"/>
  <c r="E252" i="1"/>
  <c r="D254" i="1"/>
  <c r="E254" i="1"/>
  <c r="D255" i="1"/>
  <c r="E255" i="1"/>
  <c r="D256" i="1"/>
  <c r="E256" i="1"/>
  <c r="D257" i="1"/>
  <c r="E257" i="1"/>
  <c r="D258" i="1"/>
  <c r="E258" i="1"/>
  <c r="D259" i="1"/>
  <c r="E259" i="1"/>
  <c r="D260" i="1"/>
  <c r="E260" i="1"/>
  <c r="D261" i="1"/>
  <c r="E261" i="1"/>
  <c r="D262" i="1"/>
  <c r="E262" i="1"/>
  <c r="D263" i="1"/>
  <c r="E263" i="1"/>
  <c r="D264" i="1"/>
  <c r="E264" i="1"/>
  <c r="D265" i="1"/>
  <c r="E265" i="1"/>
  <c r="D266" i="1"/>
  <c r="E266" i="1"/>
  <c r="D267" i="1"/>
  <c r="E267" i="1"/>
  <c r="D268" i="1"/>
  <c r="E268" i="1"/>
  <c r="D269" i="1"/>
  <c r="E269" i="1"/>
  <c r="D270" i="1"/>
  <c r="E270" i="1"/>
  <c r="D271" i="1"/>
  <c r="E271" i="1"/>
  <c r="D272" i="1"/>
  <c r="E272" i="1"/>
  <c r="D273" i="1"/>
  <c r="E273" i="1"/>
  <c r="D274" i="1"/>
  <c r="E274" i="1"/>
  <c r="D275" i="1"/>
  <c r="E275" i="1"/>
  <c r="D276" i="1"/>
  <c r="E276" i="1"/>
  <c r="D277" i="1"/>
  <c r="E277" i="1"/>
  <c r="D278" i="1"/>
  <c r="E278" i="1"/>
  <c r="D279" i="1"/>
  <c r="E279" i="1"/>
  <c r="D280" i="1"/>
  <c r="E280" i="1"/>
  <c r="D281" i="1"/>
  <c r="E281" i="1"/>
  <c r="D283" i="1"/>
  <c r="E283" i="1"/>
  <c r="D284" i="1"/>
  <c r="E284" i="1"/>
  <c r="D285" i="1"/>
  <c r="E285" i="1"/>
  <c r="D286" i="1"/>
  <c r="E286" i="1"/>
  <c r="D287" i="1"/>
  <c r="E287" i="1"/>
  <c r="D288" i="1"/>
  <c r="E288" i="1"/>
  <c r="D289" i="1"/>
  <c r="E289" i="1"/>
  <c r="D290" i="1"/>
  <c r="E290" i="1"/>
  <c r="D291" i="1"/>
  <c r="E291" i="1"/>
  <c r="D292" i="1"/>
  <c r="E292" i="1"/>
  <c r="D294" i="1"/>
  <c r="E294" i="1"/>
  <c r="D295" i="1"/>
  <c r="E295" i="1"/>
  <c r="D296" i="1"/>
  <c r="E296" i="1"/>
  <c r="D297" i="1"/>
  <c r="E297" i="1"/>
  <c r="D298" i="1"/>
  <c r="E298" i="1"/>
  <c r="D299" i="1"/>
  <c r="E299" i="1"/>
  <c r="D300" i="1"/>
  <c r="E300" i="1"/>
  <c r="D301" i="1"/>
  <c r="E301" i="1"/>
  <c r="D302" i="1"/>
  <c r="E302" i="1"/>
  <c r="D303" i="1"/>
  <c r="E303" i="1"/>
  <c r="D304" i="1"/>
  <c r="E304" i="1"/>
  <c r="D305" i="1"/>
  <c r="E305" i="1"/>
  <c r="D306" i="1"/>
  <c r="E306" i="1"/>
  <c r="D307" i="1"/>
  <c r="E307" i="1"/>
  <c r="D308" i="1"/>
  <c r="E308" i="1"/>
  <c r="D309" i="1"/>
  <c r="E309" i="1"/>
  <c r="D310" i="1"/>
  <c r="E310" i="1"/>
  <c r="D311" i="1"/>
  <c r="E311" i="1"/>
  <c r="D312" i="1"/>
  <c r="E312" i="1"/>
  <c r="D313" i="1"/>
  <c r="E313" i="1"/>
  <c r="D314" i="1"/>
  <c r="E314" i="1"/>
  <c r="D315" i="1"/>
  <c r="E315" i="1"/>
  <c r="D316" i="1"/>
  <c r="E316" i="1"/>
  <c r="D317" i="1"/>
  <c r="E317" i="1"/>
  <c r="D318" i="1"/>
  <c r="E318" i="1"/>
  <c r="D319" i="1"/>
  <c r="E319" i="1"/>
  <c r="D320" i="1"/>
  <c r="E320" i="1"/>
  <c r="D321" i="1"/>
  <c r="E321" i="1"/>
  <c r="D322" i="1"/>
  <c r="E322" i="1"/>
  <c r="D323" i="1"/>
  <c r="E323" i="1"/>
  <c r="D324" i="1"/>
  <c r="E324" i="1"/>
  <c r="D325" i="1"/>
  <c r="E325" i="1"/>
  <c r="D326" i="1"/>
  <c r="E326" i="1"/>
  <c r="D327" i="1"/>
  <c r="E327" i="1"/>
  <c r="D328" i="1"/>
  <c r="E328" i="1"/>
  <c r="D164" i="1"/>
  <c r="E164" i="1"/>
  <c r="D165" i="1"/>
  <c r="E165" i="1"/>
  <c r="D166" i="1"/>
  <c r="E166" i="1"/>
  <c r="D167" i="1"/>
  <c r="E167" i="1"/>
  <c r="D168" i="1"/>
  <c r="E168" i="1"/>
  <c r="D169" i="1"/>
  <c r="E169" i="1"/>
  <c r="D170" i="1"/>
  <c r="E170" i="1"/>
  <c r="D171" i="1"/>
  <c r="E171" i="1"/>
  <c r="D172" i="1"/>
  <c r="E172" i="1"/>
  <c r="D173" i="1"/>
  <c r="E173" i="1"/>
  <c r="D174" i="1"/>
  <c r="E174" i="1"/>
  <c r="D175" i="1"/>
  <c r="E175" i="1"/>
  <c r="D176" i="1"/>
  <c r="E176" i="1"/>
  <c r="D177" i="1"/>
  <c r="E177" i="1"/>
  <c r="D178" i="1"/>
  <c r="E178" i="1"/>
  <c r="D179" i="1"/>
  <c r="E179" i="1"/>
  <c r="D180" i="1"/>
  <c r="E180" i="1"/>
  <c r="D181" i="1"/>
  <c r="E181" i="1"/>
  <c r="D182" i="1"/>
  <c r="E182" i="1"/>
  <c r="D183" i="1"/>
  <c r="E183" i="1"/>
  <c r="D184" i="1"/>
  <c r="E184" i="1"/>
  <c r="D185" i="1"/>
  <c r="E185" i="1"/>
  <c r="D186" i="1"/>
  <c r="E186" i="1"/>
  <c r="D187" i="1"/>
  <c r="E187" i="1"/>
  <c r="D188" i="1"/>
  <c r="E188" i="1"/>
  <c r="D189" i="1"/>
  <c r="E189" i="1"/>
  <c r="D190" i="1"/>
  <c r="E190" i="1"/>
  <c r="D191" i="1"/>
  <c r="E191" i="1"/>
  <c r="D192" i="1"/>
  <c r="E192" i="1"/>
  <c r="D193" i="1"/>
  <c r="E193" i="1"/>
  <c r="D194" i="1"/>
  <c r="E194" i="1"/>
  <c r="D195" i="1"/>
  <c r="E195" i="1"/>
  <c r="D196" i="1"/>
  <c r="E196" i="1"/>
  <c r="D197" i="1"/>
  <c r="E197" i="1"/>
  <c r="D198" i="1"/>
  <c r="E198" i="1"/>
  <c r="D199" i="1"/>
  <c r="E199" i="1"/>
  <c r="D200" i="1"/>
  <c r="E200" i="1"/>
  <c r="D201" i="1"/>
  <c r="E201" i="1"/>
  <c r="D202" i="1"/>
  <c r="E202" i="1"/>
  <c r="D203" i="1"/>
  <c r="E203" i="1"/>
  <c r="D204" i="1"/>
  <c r="E204" i="1"/>
  <c r="D205" i="1"/>
  <c r="E205" i="1"/>
  <c r="D206" i="1"/>
  <c r="E206" i="1"/>
  <c r="D207" i="1"/>
  <c r="E207" i="1"/>
  <c r="D208" i="1"/>
  <c r="E208" i="1"/>
  <c r="D209" i="1"/>
  <c r="E209" i="1"/>
  <c r="D210" i="1"/>
  <c r="E210" i="1"/>
  <c r="D211" i="1"/>
  <c r="E211" i="1"/>
  <c r="D212" i="1"/>
  <c r="E212" i="1"/>
  <c r="D213" i="1"/>
  <c r="E213" i="1"/>
  <c r="D214" i="1"/>
  <c r="E214" i="1"/>
  <c r="D215" i="1"/>
  <c r="E215" i="1"/>
  <c r="D216" i="1"/>
  <c r="E216" i="1"/>
  <c r="D90" i="1"/>
  <c r="E90" i="1"/>
  <c r="D91" i="1"/>
  <c r="E91" i="1"/>
  <c r="D92" i="1"/>
  <c r="E92" i="1"/>
  <c r="D93" i="1"/>
  <c r="E93" i="1"/>
  <c r="D94" i="1"/>
  <c r="E94" i="1"/>
  <c r="D95" i="1"/>
  <c r="E95" i="1"/>
  <c r="D96" i="1"/>
  <c r="E96" i="1"/>
  <c r="D97" i="1"/>
  <c r="E97" i="1"/>
  <c r="D98" i="1"/>
  <c r="E98" i="1"/>
  <c r="D99" i="1"/>
  <c r="E99" i="1"/>
  <c r="D100" i="1"/>
  <c r="E100" i="1"/>
  <c r="D101" i="1"/>
  <c r="E101" i="1"/>
  <c r="D102" i="1"/>
  <c r="E102" i="1"/>
  <c r="D103" i="1"/>
  <c r="E103" i="1"/>
  <c r="D104" i="1"/>
  <c r="E104" i="1"/>
  <c r="D105" i="1"/>
  <c r="E105" i="1"/>
  <c r="D106" i="1"/>
  <c r="E106" i="1"/>
  <c r="D107" i="1"/>
  <c r="E107" i="1"/>
  <c r="D108" i="1"/>
  <c r="E108" i="1"/>
  <c r="D109" i="1"/>
  <c r="E109" i="1"/>
  <c r="D110" i="1"/>
  <c r="E110" i="1"/>
  <c r="D111" i="1"/>
  <c r="E111" i="1"/>
  <c r="D112" i="1"/>
  <c r="E112" i="1"/>
  <c r="D113" i="1"/>
  <c r="E113" i="1"/>
  <c r="D114" i="1"/>
  <c r="E114" i="1"/>
  <c r="D115" i="1"/>
  <c r="E115" i="1"/>
  <c r="D116" i="1"/>
  <c r="E116" i="1"/>
  <c r="D117" i="1"/>
  <c r="E117" i="1"/>
  <c r="D119" i="1"/>
  <c r="E119" i="1"/>
  <c r="D120" i="1"/>
  <c r="E120" i="1"/>
  <c r="D121" i="1"/>
  <c r="E121" i="1"/>
  <c r="D122" i="1"/>
  <c r="E122" i="1"/>
  <c r="D123" i="1"/>
  <c r="E123" i="1"/>
  <c r="D124" i="1"/>
  <c r="E124" i="1"/>
  <c r="D125" i="1"/>
  <c r="E125" i="1"/>
  <c r="D126" i="1"/>
  <c r="E126" i="1"/>
  <c r="D127" i="1"/>
  <c r="E127" i="1"/>
  <c r="D128" i="1"/>
  <c r="E128" i="1"/>
  <c r="D129" i="1"/>
  <c r="E129" i="1"/>
  <c r="D130" i="1"/>
  <c r="E130" i="1"/>
  <c r="D131" i="1"/>
  <c r="E131" i="1"/>
  <c r="D132" i="1"/>
  <c r="E132" i="1"/>
  <c r="D133" i="1"/>
  <c r="E133" i="1"/>
  <c r="D134" i="1"/>
  <c r="E134" i="1"/>
  <c r="D135" i="1"/>
  <c r="E135" i="1"/>
  <c r="D136" i="1"/>
  <c r="E136" i="1"/>
  <c r="D137" i="1"/>
  <c r="E137" i="1"/>
  <c r="D138" i="1"/>
  <c r="E138" i="1"/>
  <c r="D139" i="1"/>
  <c r="E139" i="1"/>
  <c r="D140" i="1"/>
  <c r="E140" i="1"/>
  <c r="D141" i="1"/>
  <c r="E141" i="1"/>
  <c r="D142" i="1"/>
  <c r="E142" i="1"/>
  <c r="D143" i="1"/>
  <c r="E143" i="1"/>
  <c r="D144" i="1"/>
  <c r="E144" i="1"/>
  <c r="D145" i="1"/>
  <c r="E145" i="1"/>
  <c r="D146" i="1"/>
  <c r="E146" i="1"/>
  <c r="D147" i="1"/>
  <c r="E147" i="1"/>
  <c r="D148" i="1"/>
  <c r="E148" i="1"/>
  <c r="D149" i="1"/>
  <c r="E149" i="1"/>
  <c r="D150" i="1"/>
  <c r="E150" i="1"/>
  <c r="D151" i="1"/>
  <c r="E151" i="1"/>
  <c r="D152" i="1"/>
  <c r="E152" i="1"/>
  <c r="D153" i="1"/>
  <c r="E153" i="1"/>
  <c r="D154" i="1"/>
  <c r="E154" i="1"/>
  <c r="D155" i="1"/>
  <c r="E155" i="1"/>
  <c r="D156" i="1"/>
  <c r="E156" i="1"/>
  <c r="D157" i="1"/>
  <c r="E157" i="1"/>
  <c r="D158" i="1"/>
  <c r="E158" i="1"/>
  <c r="D70" i="1"/>
  <c r="E70" i="1"/>
  <c r="D71" i="1"/>
  <c r="E71" i="1"/>
  <c r="D72" i="1"/>
  <c r="E72" i="1"/>
  <c r="D73" i="1"/>
  <c r="E73" i="1"/>
  <c r="D74" i="1"/>
  <c r="E74" i="1"/>
  <c r="D75" i="1"/>
  <c r="E75" i="1"/>
  <c r="D76" i="1"/>
  <c r="E76" i="1"/>
  <c r="D78" i="1"/>
  <c r="E78" i="1"/>
  <c r="D79" i="1"/>
  <c r="E79" i="1"/>
  <c r="D80" i="1"/>
  <c r="E80" i="1"/>
  <c r="D81" i="1"/>
  <c r="E81" i="1"/>
  <c r="D82" i="1"/>
  <c r="E82" i="1"/>
  <c r="D83" i="1"/>
  <c r="E83" i="1"/>
  <c r="D84" i="1"/>
  <c r="E84" i="1"/>
  <c r="D85" i="1"/>
  <c r="E85" i="1"/>
  <c r="D33" i="1"/>
  <c r="E33" i="1"/>
  <c r="D34" i="1"/>
  <c r="E34" i="1"/>
  <c r="D35" i="1"/>
  <c r="E35" i="1"/>
  <c r="D36" i="1"/>
  <c r="E36" i="1"/>
  <c r="D37" i="1"/>
  <c r="E37" i="1"/>
  <c r="D38" i="1"/>
  <c r="E38" i="1"/>
  <c r="D39" i="1"/>
  <c r="E39" i="1"/>
  <c r="D40" i="1"/>
  <c r="E40" i="1"/>
  <c r="D41" i="1"/>
  <c r="E41" i="1"/>
  <c r="D42" i="1"/>
  <c r="E42" i="1"/>
  <c r="D43" i="1"/>
  <c r="E43" i="1"/>
  <c r="D44" i="1"/>
  <c r="E44" i="1"/>
  <c r="D45" i="1"/>
  <c r="E45" i="1"/>
  <c r="D46" i="1"/>
  <c r="E46" i="1"/>
  <c r="D47" i="1"/>
  <c r="E47" i="1"/>
  <c r="D48" i="1"/>
  <c r="E48" i="1"/>
  <c r="D50" i="1"/>
  <c r="E50" i="1"/>
  <c r="D51" i="1"/>
  <c r="E51" i="1"/>
  <c r="D52" i="1"/>
  <c r="E52" i="1"/>
  <c r="D53" i="1"/>
  <c r="E53" i="1"/>
  <c r="D54" i="1"/>
  <c r="E54" i="1"/>
  <c r="D55" i="1"/>
  <c r="E55" i="1"/>
  <c r="D56" i="1"/>
  <c r="E56" i="1"/>
  <c r="D57" i="1"/>
  <c r="E57" i="1"/>
  <c r="D59" i="1"/>
  <c r="E59" i="1"/>
  <c r="D60" i="1"/>
  <c r="E60" i="1"/>
  <c r="D61" i="1"/>
  <c r="E61" i="1"/>
  <c r="D62" i="1"/>
  <c r="E62" i="1"/>
  <c r="D63" i="1"/>
  <c r="E63" i="1"/>
  <c r="D64" i="1"/>
  <c r="E64" i="1"/>
  <c r="D65" i="1"/>
  <c r="E65" i="1"/>
  <c r="D9" i="1"/>
  <c r="E9" i="1"/>
  <c r="D10" i="1"/>
  <c r="E10" i="1"/>
  <c r="D11" i="1"/>
  <c r="E11" i="1"/>
  <c r="D12" i="1"/>
  <c r="E12" i="1"/>
  <c r="D13" i="1"/>
  <c r="E13" i="1"/>
  <c r="D14" i="1"/>
  <c r="E14" i="1"/>
  <c r="E15" i="1"/>
  <c r="D16" i="1"/>
  <c r="E16" i="1"/>
  <c r="D17" i="1"/>
  <c r="E17" i="1"/>
  <c r="D18" i="1"/>
  <c r="E18" i="1"/>
  <c r="D19" i="1"/>
  <c r="E19" i="1"/>
  <c r="D20" i="1"/>
  <c r="E20" i="1"/>
  <c r="D21" i="1"/>
  <c r="E21" i="1"/>
  <c r="D22" i="1"/>
  <c r="E22" i="1"/>
  <c r="D23" i="1"/>
  <c r="E23" i="1"/>
  <c r="D24" i="1"/>
  <c r="E24" i="1"/>
  <c r="D25" i="1"/>
  <c r="E25" i="1"/>
  <c r="D26" i="1"/>
  <c r="E26" i="1"/>
  <c r="D27" i="1"/>
  <c r="E27" i="1"/>
  <c r="D28" i="1"/>
  <c r="E28" i="1"/>
  <c r="D8" i="1"/>
  <c r="E89" i="1"/>
  <c r="D89" i="1"/>
  <c r="D418" i="1"/>
  <c r="E418" i="1"/>
  <c r="E383" i="1"/>
  <c r="E359" i="1"/>
  <c r="E341" i="1"/>
  <c r="E332" i="1"/>
  <c r="E220" i="1"/>
  <c r="E163" i="1"/>
  <c r="E69" i="1"/>
  <c r="E32" i="1"/>
  <c r="D383" i="1"/>
  <c r="D359" i="1"/>
  <c r="D341" i="1"/>
  <c r="D332" i="1"/>
  <c r="D220" i="1"/>
  <c r="D163" i="1"/>
  <c r="D69" i="1"/>
  <c r="D32" i="1"/>
  <c r="J424" i="1" l="1"/>
  <c r="F253" i="1"/>
  <c r="H217" i="1"/>
  <c r="H424" i="1"/>
  <c r="F367" i="1"/>
  <c r="F118" i="1"/>
  <c r="F158" i="1"/>
  <c r="F281" i="1"/>
  <c r="F346" i="1"/>
  <c r="F405" i="1"/>
  <c r="F360" i="1"/>
  <c r="F282" i="1"/>
  <c r="F77" i="1"/>
  <c r="F162" i="1"/>
  <c r="F410" i="1"/>
  <c r="F283" i="1"/>
  <c r="F58" i="1"/>
  <c r="F349" i="1"/>
  <c r="F327" i="1"/>
  <c r="F284" i="1"/>
  <c r="F354" i="1"/>
  <c r="F352" i="1"/>
  <c r="F350" i="1"/>
  <c r="F348" i="1"/>
  <c r="F343" i="1"/>
  <c r="J159" i="1"/>
  <c r="F239" i="1"/>
  <c r="F353" i="1"/>
  <c r="F345" i="1"/>
  <c r="F342" i="1"/>
  <c r="F402" i="1"/>
  <c r="F398" i="1"/>
  <c r="F394" i="1"/>
  <c r="J414" i="1"/>
  <c r="J29" i="1"/>
  <c r="H329" i="1"/>
  <c r="H159" i="1"/>
  <c r="H414" i="1"/>
  <c r="H29" i="1"/>
  <c r="F319" i="1"/>
  <c r="F85" i="1"/>
  <c r="F81" i="1"/>
  <c r="F78" i="1"/>
  <c r="F73" i="1"/>
  <c r="F154" i="1"/>
  <c r="F150" i="1"/>
  <c r="F146" i="1"/>
  <c r="F142" i="1"/>
  <c r="F138" i="1"/>
  <c r="F134" i="1"/>
  <c r="F130" i="1"/>
  <c r="F126" i="1"/>
  <c r="F122" i="1"/>
  <c r="F117" i="1"/>
  <c r="F113" i="1"/>
  <c r="F109" i="1"/>
  <c r="F105" i="1"/>
  <c r="F101" i="1"/>
  <c r="F97" i="1"/>
  <c r="F93" i="1"/>
  <c r="F390" i="1"/>
  <c r="F386" i="1"/>
  <c r="E29" i="1"/>
  <c r="E159" i="1"/>
  <c r="D159" i="1"/>
  <c r="F25" i="1"/>
  <c r="F21" i="1"/>
  <c r="F18" i="1"/>
  <c r="F14" i="1"/>
  <c r="F10" i="1"/>
  <c r="F212" i="1"/>
  <c r="F230" i="1"/>
  <c r="F89" i="1"/>
  <c r="F326" i="1"/>
  <c r="F264" i="1"/>
  <c r="F413" i="1"/>
  <c r="F409" i="1"/>
  <c r="F401" i="1"/>
  <c r="F397" i="1"/>
  <c r="F393" i="1"/>
  <c r="F208" i="1"/>
  <c r="F204" i="1"/>
  <c r="F200" i="1"/>
  <c r="F196" i="1"/>
  <c r="F192" i="1"/>
  <c r="F188" i="1"/>
  <c r="F184" i="1"/>
  <c r="F180" i="1"/>
  <c r="F176" i="1"/>
  <c r="F172" i="1"/>
  <c r="F168" i="1"/>
  <c r="E414" i="1"/>
  <c r="F213" i="1"/>
  <c r="F205" i="1"/>
  <c r="F201" i="1"/>
  <c r="F197" i="1"/>
  <c r="F193" i="1"/>
  <c r="F189" i="1"/>
  <c r="F185" i="1"/>
  <c r="F181" i="1"/>
  <c r="F177" i="1"/>
  <c r="F173" i="1"/>
  <c r="F169" i="1"/>
  <c r="F421" i="1"/>
  <c r="F28" i="1"/>
  <c r="F24" i="1"/>
  <c r="F17" i="1"/>
  <c r="F13" i="1"/>
  <c r="F9" i="1"/>
  <c r="F84" i="1"/>
  <c r="F80" i="1"/>
  <c r="F76" i="1"/>
  <c r="F72" i="1"/>
  <c r="F153" i="1"/>
  <c r="F149" i="1"/>
  <c r="F145" i="1"/>
  <c r="F141" i="1"/>
  <c r="F137" i="1"/>
  <c r="F133" i="1"/>
  <c r="F129" i="1"/>
  <c r="F125" i="1"/>
  <c r="F121" i="1"/>
  <c r="F116" i="1"/>
  <c r="F112" i="1"/>
  <c r="F108" i="1"/>
  <c r="F104" i="1"/>
  <c r="F100" i="1"/>
  <c r="F96" i="1"/>
  <c r="F92" i="1"/>
  <c r="F237" i="1"/>
  <c r="F389" i="1"/>
  <c r="F385" i="1"/>
  <c r="D29" i="1"/>
  <c r="D86" i="1"/>
  <c r="D414" i="1"/>
  <c r="F251" i="1"/>
  <c r="D66" i="1"/>
  <c r="F423" i="1"/>
  <c r="D424" i="1"/>
  <c r="F209" i="1"/>
  <c r="F422" i="1"/>
  <c r="F252" i="1"/>
  <c r="E424" i="1"/>
  <c r="F90" i="1"/>
  <c r="F26" i="1"/>
  <c r="F22" i="1"/>
  <c r="F19" i="1"/>
  <c r="F11" i="1"/>
  <c r="F62" i="1"/>
  <c r="F57" i="1"/>
  <c r="F48" i="1"/>
  <c r="F40" i="1"/>
  <c r="F27" i="1"/>
  <c r="F23" i="1"/>
  <c r="F20" i="1"/>
  <c r="F16" i="1"/>
  <c r="F12" i="1"/>
  <c r="F63" i="1"/>
  <c r="F59" i="1"/>
  <c r="F54" i="1"/>
  <c r="F50" i="1"/>
  <c r="F45" i="1"/>
  <c r="F41" i="1"/>
  <c r="F37" i="1"/>
  <c r="F33" i="1"/>
  <c r="F214" i="1"/>
  <c r="F210" i="1"/>
  <c r="F206" i="1"/>
  <c r="F202" i="1"/>
  <c r="F198" i="1"/>
  <c r="F194" i="1"/>
  <c r="F190" i="1"/>
  <c r="F186" i="1"/>
  <c r="F182" i="1"/>
  <c r="F178" i="1"/>
  <c r="F174" i="1"/>
  <c r="F170" i="1"/>
  <c r="F166" i="1"/>
  <c r="F325" i="1"/>
  <c r="F279" i="1"/>
  <c r="F15" i="1"/>
  <c r="F53" i="1"/>
  <c r="F44" i="1"/>
  <c r="F36" i="1"/>
  <c r="F82" i="1"/>
  <c r="F74" i="1"/>
  <c r="F70" i="1"/>
  <c r="F155" i="1"/>
  <c r="F151" i="1"/>
  <c r="F147" i="1"/>
  <c r="F143" i="1"/>
  <c r="F139" i="1"/>
  <c r="F135" i="1"/>
  <c r="F131" i="1"/>
  <c r="F127" i="1"/>
  <c r="F123" i="1"/>
  <c r="F119" i="1"/>
  <c r="F114" i="1"/>
  <c r="F110" i="1"/>
  <c r="F106" i="1"/>
  <c r="F102" i="1"/>
  <c r="F98" i="1"/>
  <c r="F94" i="1"/>
  <c r="F411" i="1"/>
  <c r="F403" i="1"/>
  <c r="F399" i="1"/>
  <c r="F395" i="1"/>
  <c r="F391" i="1"/>
  <c r="F387" i="1"/>
  <c r="F406" i="1"/>
  <c r="F392" i="1"/>
  <c r="F404" i="1"/>
  <c r="F400" i="1"/>
  <c r="F396" i="1"/>
  <c r="F388" i="1"/>
  <c r="F384" i="1"/>
  <c r="F412" i="1"/>
  <c r="F408" i="1"/>
  <c r="F361" i="1"/>
  <c r="F344" i="1"/>
  <c r="F347" i="1"/>
  <c r="F351" i="1"/>
  <c r="F355" i="1"/>
  <c r="F328" i="1"/>
  <c r="F236" i="1"/>
  <c r="F223" i="1"/>
  <c r="F324" i="1"/>
  <c r="F64" i="1"/>
  <c r="F60" i="1"/>
  <c r="F55" i="1"/>
  <c r="F51" i="1"/>
  <c r="F46" i="1"/>
  <c r="F42" i="1"/>
  <c r="F38" i="1"/>
  <c r="F34" i="1"/>
  <c r="F211" i="1"/>
  <c r="F207" i="1"/>
  <c r="F203" i="1"/>
  <c r="F199" i="1"/>
  <c r="F195" i="1"/>
  <c r="F191" i="1"/>
  <c r="F187" i="1"/>
  <c r="F183" i="1"/>
  <c r="F179" i="1"/>
  <c r="F175" i="1"/>
  <c r="F171" i="1"/>
  <c r="F167" i="1"/>
  <c r="F215" i="1"/>
  <c r="F156" i="1"/>
  <c r="F152" i="1"/>
  <c r="F148" i="1"/>
  <c r="F144" i="1"/>
  <c r="F140" i="1"/>
  <c r="F136" i="1"/>
  <c r="F132" i="1"/>
  <c r="F128" i="1"/>
  <c r="F124" i="1"/>
  <c r="F120" i="1"/>
  <c r="F115" i="1"/>
  <c r="F111" i="1"/>
  <c r="F107" i="1"/>
  <c r="F103" i="1"/>
  <c r="F99" i="1"/>
  <c r="F95" i="1"/>
  <c r="F91" i="1"/>
  <c r="F157" i="1"/>
  <c r="F83" i="1"/>
  <c r="F79" i="1"/>
  <c r="F75" i="1"/>
  <c r="F71" i="1"/>
  <c r="F65" i="1"/>
  <c r="F61" i="1"/>
  <c r="F56" i="1"/>
  <c r="F52" i="1"/>
  <c r="F47" i="1"/>
  <c r="F43" i="1"/>
  <c r="F39" i="1"/>
  <c r="F35" i="1"/>
  <c r="F383" i="1"/>
  <c r="F362" i="1"/>
  <c r="F363" i="1"/>
  <c r="F364" i="1"/>
  <c r="F365" i="1"/>
  <c r="F366" i="1"/>
  <c r="F368" i="1"/>
  <c r="F369" i="1"/>
  <c r="F370" i="1"/>
  <c r="F371" i="1"/>
  <c r="F372" i="1"/>
  <c r="F373" i="1"/>
  <c r="F374" i="1"/>
  <c r="F375" i="1"/>
  <c r="F376" i="1"/>
  <c r="F377" i="1"/>
  <c r="F378" i="1"/>
  <c r="F359" i="1"/>
  <c r="F341" i="1"/>
  <c r="F333" i="1"/>
  <c r="F334" i="1"/>
  <c r="F335" i="1"/>
  <c r="F336" i="1"/>
  <c r="F337" i="1"/>
  <c r="F332" i="1"/>
  <c r="F221" i="1"/>
  <c r="F222" i="1"/>
  <c r="F224" i="1"/>
  <c r="F225" i="1"/>
  <c r="F226" i="1"/>
  <c r="F227" i="1"/>
  <c r="F228" i="1"/>
  <c r="F229" i="1"/>
  <c r="F231" i="1"/>
  <c r="F232" i="1"/>
  <c r="F233" i="1"/>
  <c r="F234" i="1"/>
  <c r="F235" i="1"/>
  <c r="F238" i="1"/>
  <c r="F240" i="1"/>
  <c r="F241" i="1"/>
  <c r="F242" i="1"/>
  <c r="F243" i="1"/>
  <c r="F244" i="1"/>
  <c r="F245" i="1"/>
  <c r="F246" i="1"/>
  <c r="F247" i="1"/>
  <c r="F248" i="1"/>
  <c r="F249" i="1"/>
  <c r="F250" i="1"/>
  <c r="F254" i="1"/>
  <c r="F255" i="1"/>
  <c r="F256" i="1"/>
  <c r="F257" i="1"/>
  <c r="F258" i="1"/>
  <c r="F259" i="1"/>
  <c r="F260" i="1"/>
  <c r="F261" i="1"/>
  <c r="F262" i="1"/>
  <c r="F263" i="1"/>
  <c r="F265" i="1"/>
  <c r="F266" i="1"/>
  <c r="F267" i="1"/>
  <c r="F268" i="1"/>
  <c r="F269" i="1"/>
  <c r="F270" i="1"/>
  <c r="F271" i="1"/>
  <c r="F272" i="1"/>
  <c r="F273" i="1"/>
  <c r="F274" i="1"/>
  <c r="F275" i="1"/>
  <c r="F276" i="1"/>
  <c r="F277" i="1"/>
  <c r="F278" i="1"/>
  <c r="F280" i="1"/>
  <c r="F285" i="1"/>
  <c r="F286" i="1"/>
  <c r="F287" i="1"/>
  <c r="F288" i="1"/>
  <c r="F289" i="1"/>
  <c r="F290" i="1"/>
  <c r="F291" i="1"/>
  <c r="F292"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20" i="1"/>
  <c r="F220" i="1"/>
  <c r="F164" i="1"/>
  <c r="F322" i="1"/>
  <c r="F165" i="1"/>
  <c r="F321" i="1"/>
  <c r="F323" i="1"/>
  <c r="F216" i="1"/>
  <c r="F163" i="1"/>
  <c r="F69" i="1"/>
  <c r="F32" i="1"/>
  <c r="F8" i="1"/>
  <c r="H86" i="1"/>
  <c r="H338" i="1"/>
  <c r="H356" i="1"/>
  <c r="H379" i="1"/>
  <c r="F418" i="1"/>
  <c r="F419" i="1"/>
  <c r="F420" i="1"/>
  <c r="J356" i="1"/>
  <c r="J338" i="1"/>
  <c r="J217" i="1"/>
  <c r="J379" i="1"/>
  <c r="J329" i="1"/>
  <c r="E217" i="1"/>
  <c r="E356" i="1"/>
  <c r="E66" i="1"/>
  <c r="E329" i="1"/>
  <c r="E338" i="1"/>
  <c r="D338" i="1"/>
  <c r="E379" i="1"/>
  <c r="D356" i="1"/>
  <c r="D329" i="1"/>
  <c r="D217" i="1"/>
  <c r="J86" i="1"/>
  <c r="F424" i="1" l="1"/>
  <c r="F159" i="1"/>
  <c r="F414" i="1"/>
  <c r="F29" i="1"/>
  <c r="S29" i="1" s="1"/>
  <c r="F356" i="1"/>
  <c r="S356" i="1" s="1"/>
  <c r="F338" i="1"/>
  <c r="S338" i="1" s="1"/>
  <c r="F86" i="1"/>
  <c r="S86" i="1" s="1"/>
  <c r="F329" i="1"/>
  <c r="S329" i="1" s="1"/>
  <c r="F217" i="1"/>
  <c r="S217" i="1" s="1"/>
  <c r="F66" i="1"/>
  <c r="F379" i="1"/>
  <c r="S379" i="1" s="1"/>
  <c r="E86" i="1"/>
  <c r="E425" i="1" s="1"/>
  <c r="D379" i="1"/>
  <c r="D426" i="1" s="1"/>
  <c r="D425" i="1" l="1"/>
  <c r="E426" i="1"/>
  <c r="S414" i="1"/>
  <c r="F425" i="1"/>
  <c r="F426" i="1" l="1"/>
  <c r="G293" i="1" l="1"/>
  <c r="G382" i="1"/>
  <c r="G253" i="1"/>
  <c r="G49" i="1"/>
  <c r="I49" i="1"/>
  <c r="K49" i="1"/>
  <c r="G367" i="1"/>
  <c r="G424" i="1"/>
  <c r="G162" i="1"/>
  <c r="G118" i="1"/>
  <c r="G282" i="1"/>
  <c r="G77" i="1"/>
  <c r="I58" i="1"/>
  <c r="G58" i="1"/>
  <c r="K58" i="1"/>
  <c r="G239" i="1"/>
  <c r="G281" i="1"/>
  <c r="G284" i="1"/>
  <c r="G283" i="1"/>
  <c r="G319" i="1"/>
  <c r="G230" i="1"/>
  <c r="G89" i="1"/>
  <c r="G251" i="1"/>
  <c r="G252" i="1"/>
  <c r="G404" i="1"/>
  <c r="G407" i="1"/>
  <c r="G406" i="1"/>
  <c r="G409" i="1"/>
  <c r="G421" i="1"/>
  <c r="G423" i="1"/>
  <c r="G411" i="1"/>
  <c r="G408" i="1"/>
  <c r="G410" i="1"/>
  <c r="G422" i="1"/>
  <c r="G412" i="1"/>
  <c r="G413" i="1"/>
  <c r="G419" i="1"/>
  <c r="G418" i="1"/>
  <c r="G420" i="1"/>
  <c r="G361" i="1"/>
  <c r="G360" i="1"/>
  <c r="G193" i="1"/>
  <c r="G195" i="1"/>
  <c r="G197" i="1"/>
  <c r="G199" i="1"/>
  <c r="G201" i="1"/>
  <c r="G203" i="1"/>
  <c r="G205" i="1"/>
  <c r="G207" i="1"/>
  <c r="G209" i="1"/>
  <c r="G211" i="1"/>
  <c r="G213" i="1"/>
  <c r="G215" i="1"/>
  <c r="G200" i="1"/>
  <c r="G210" i="1"/>
  <c r="G194" i="1"/>
  <c r="G204" i="1"/>
  <c r="G214" i="1"/>
  <c r="G198" i="1"/>
  <c r="G208" i="1"/>
  <c r="G192" i="1"/>
  <c r="G202" i="1"/>
  <c r="G212" i="1"/>
  <c r="G196" i="1"/>
  <c r="G206" i="1"/>
  <c r="G264" i="1"/>
  <c r="G167" i="1"/>
  <c r="G169" i="1"/>
  <c r="G171" i="1"/>
  <c r="G173" i="1"/>
  <c r="G175" i="1"/>
  <c r="G177" i="1"/>
  <c r="G179" i="1"/>
  <c r="G181" i="1"/>
  <c r="G183" i="1"/>
  <c r="G185" i="1"/>
  <c r="G187" i="1"/>
  <c r="G189" i="1"/>
  <c r="G191" i="1"/>
  <c r="G351" i="1"/>
  <c r="G178" i="1"/>
  <c r="G188" i="1"/>
  <c r="G172" i="1"/>
  <c r="G166" i="1"/>
  <c r="G170" i="1"/>
  <c r="G190" i="1"/>
  <c r="G174" i="1"/>
  <c r="G184" i="1"/>
  <c r="G168" i="1"/>
  <c r="G182" i="1"/>
  <c r="G176" i="1"/>
  <c r="G186" i="1"/>
  <c r="G180" i="1"/>
  <c r="G223" i="1"/>
  <c r="G279" i="1"/>
  <c r="G236" i="1"/>
  <c r="G237" i="1"/>
  <c r="G325" i="1"/>
  <c r="G326" i="1"/>
  <c r="G324" i="1"/>
  <c r="G328" i="1"/>
  <c r="G327" i="1"/>
  <c r="G99" i="1"/>
  <c r="G103" i="1"/>
  <c r="G115" i="1"/>
  <c r="G128" i="1"/>
  <c r="G132" i="1"/>
  <c r="G152" i="1"/>
  <c r="G90" i="1"/>
  <c r="G91" i="1"/>
  <c r="G95" i="1"/>
  <c r="G107" i="1"/>
  <c r="G111" i="1"/>
  <c r="G120" i="1"/>
  <c r="G124" i="1"/>
  <c r="G136" i="1"/>
  <c r="G140" i="1"/>
  <c r="G144" i="1"/>
  <c r="G148" i="1"/>
  <c r="G156" i="1"/>
  <c r="G145" i="1"/>
  <c r="G129" i="1"/>
  <c r="G112" i="1"/>
  <c r="G96" i="1"/>
  <c r="G150" i="1"/>
  <c r="G134" i="1"/>
  <c r="G117" i="1"/>
  <c r="G101" i="1"/>
  <c r="G151" i="1"/>
  <c r="G135" i="1"/>
  <c r="G119" i="1"/>
  <c r="G102" i="1"/>
  <c r="G143" i="1"/>
  <c r="G157" i="1"/>
  <c r="G141" i="1"/>
  <c r="G125" i="1"/>
  <c r="G108" i="1"/>
  <c r="G92" i="1"/>
  <c r="G146" i="1"/>
  <c r="G130" i="1"/>
  <c r="G113" i="1"/>
  <c r="G97" i="1"/>
  <c r="G147" i="1"/>
  <c r="G131" i="1"/>
  <c r="G114" i="1"/>
  <c r="G98" i="1"/>
  <c r="G149" i="1"/>
  <c r="G133" i="1"/>
  <c r="G116" i="1"/>
  <c r="G100" i="1"/>
  <c r="G154" i="1"/>
  <c r="G138" i="1"/>
  <c r="G122" i="1"/>
  <c r="G105" i="1"/>
  <c r="G155" i="1"/>
  <c r="G139" i="1"/>
  <c r="G123" i="1"/>
  <c r="G106" i="1"/>
  <c r="G153" i="1"/>
  <c r="G137" i="1"/>
  <c r="G121" i="1"/>
  <c r="G104" i="1"/>
  <c r="G158" i="1"/>
  <c r="G142" i="1"/>
  <c r="G126" i="1"/>
  <c r="G109" i="1"/>
  <c r="G93" i="1"/>
  <c r="G127" i="1"/>
  <c r="G110" i="1"/>
  <c r="G94" i="1"/>
  <c r="G75" i="1"/>
  <c r="G70" i="1"/>
  <c r="G74" i="1"/>
  <c r="G82" i="1"/>
  <c r="G73" i="1"/>
  <c r="G78" i="1"/>
  <c r="G81" i="1"/>
  <c r="G72" i="1"/>
  <c r="G76" i="1"/>
  <c r="G80" i="1"/>
  <c r="G71" i="1"/>
  <c r="G79" i="1"/>
  <c r="G34" i="1"/>
  <c r="G38" i="1"/>
  <c r="G42" i="1"/>
  <c r="G46" i="1"/>
  <c r="G51" i="1"/>
  <c r="G55" i="1"/>
  <c r="G60" i="1"/>
  <c r="G64" i="1"/>
  <c r="G9" i="1"/>
  <c r="G13" i="1"/>
  <c r="G17" i="1"/>
  <c r="G24" i="1"/>
  <c r="G28" i="1"/>
  <c r="G12" i="1"/>
  <c r="G20" i="1"/>
  <c r="G27" i="1"/>
  <c r="G36" i="1"/>
  <c r="G40" i="1"/>
  <c r="G44" i="1"/>
  <c r="G48" i="1"/>
  <c r="G57" i="1"/>
  <c r="G62" i="1"/>
  <c r="G15" i="1"/>
  <c r="G22" i="1"/>
  <c r="G39" i="1"/>
  <c r="G47" i="1"/>
  <c r="G56" i="1"/>
  <c r="G65" i="1"/>
  <c r="G14" i="1"/>
  <c r="G21" i="1"/>
  <c r="G33" i="1"/>
  <c r="G37" i="1"/>
  <c r="G41" i="1"/>
  <c r="G45" i="1"/>
  <c r="G50" i="1"/>
  <c r="G54" i="1"/>
  <c r="G59" i="1"/>
  <c r="G63" i="1"/>
  <c r="G16" i="1"/>
  <c r="G23" i="1"/>
  <c r="G53" i="1"/>
  <c r="G11" i="1"/>
  <c r="G19" i="1"/>
  <c r="G26" i="1"/>
  <c r="G35" i="1"/>
  <c r="G43" i="1"/>
  <c r="G52" i="1"/>
  <c r="G61" i="1"/>
  <c r="G10" i="1"/>
  <c r="G18" i="1"/>
  <c r="G25" i="1"/>
  <c r="G317" i="1"/>
  <c r="G249" i="1"/>
  <c r="G400" i="1"/>
  <c r="G296" i="1"/>
  <c r="G273" i="1"/>
  <c r="G285" i="1"/>
  <c r="G225" i="1"/>
  <c r="G270" i="1"/>
  <c r="G347" i="1"/>
  <c r="G366" i="1"/>
  <c r="G297" i="1"/>
  <c r="G255" i="1"/>
  <c r="G163" i="1"/>
  <c r="G290" i="1"/>
  <c r="G377" i="1"/>
  <c r="G242" i="1"/>
  <c r="G398" i="1"/>
  <c r="G369" i="1"/>
  <c r="G232" i="1"/>
  <c r="G375" i="1"/>
  <c r="G307" i="1"/>
  <c r="G396" i="1"/>
  <c r="G363" i="1"/>
  <c r="G338" i="1"/>
  <c r="G343" i="1"/>
  <c r="G288" i="1"/>
  <c r="G355" i="1"/>
  <c r="G269" i="1"/>
  <c r="G291" i="1"/>
  <c r="G372" i="1"/>
  <c r="G274" i="1"/>
  <c r="G386" i="1"/>
  <c r="G365" i="1"/>
  <c r="G376" i="1"/>
  <c r="G165" i="1"/>
  <c r="G315" i="1"/>
  <c r="G241" i="1"/>
  <c r="G256" i="1"/>
  <c r="G280" i="1"/>
  <c r="G298" i="1"/>
  <c r="G234" i="1"/>
  <c r="G84" i="1"/>
  <c r="G405" i="1"/>
  <c r="G272" i="1"/>
  <c r="G271" i="1"/>
  <c r="G314" i="1"/>
  <c r="G265" i="1"/>
  <c r="G286" i="1"/>
  <c r="G312" i="1"/>
  <c r="G229" i="1"/>
  <c r="G257" i="1"/>
  <c r="G344" i="1"/>
  <c r="G217" i="1"/>
  <c r="G235" i="1"/>
  <c r="G301" i="1"/>
  <c r="G359" i="1"/>
  <c r="G32" i="1"/>
  <c r="G383" i="1"/>
  <c r="G227" i="1"/>
  <c r="G374" i="1"/>
  <c r="G394" i="1"/>
  <c r="G373" i="1"/>
  <c r="G8" i="1"/>
  <c r="G370" i="1"/>
  <c r="G318" i="1"/>
  <c r="G159" i="1"/>
  <c r="G388" i="1"/>
  <c r="G260" i="1"/>
  <c r="G228" i="1"/>
  <c r="G323" i="1"/>
  <c r="G300" i="1"/>
  <c r="G289" i="1"/>
  <c r="G250" i="1"/>
  <c r="G334" i="1"/>
  <c r="G335" i="1"/>
  <c r="G313" i="1"/>
  <c r="G310" i="1"/>
  <c r="G321" i="1"/>
  <c r="G263" i="1"/>
  <c r="G329" i="1"/>
  <c r="G368" i="1"/>
  <c r="G348" i="1"/>
  <c r="G277" i="1"/>
  <c r="G371" i="1"/>
  <c r="G244" i="1"/>
  <c r="G231" i="1"/>
  <c r="G399" i="1"/>
  <c r="G66" i="1"/>
  <c r="G261" i="1"/>
  <c r="G216" i="1"/>
  <c r="G303" i="1"/>
  <c r="G222" i="1"/>
  <c r="G403" i="1"/>
  <c r="G275" i="1"/>
  <c r="G306" i="1"/>
  <c r="G350" i="1"/>
  <c r="G221" i="1"/>
  <c r="G364" i="1"/>
  <c r="G332" i="1"/>
  <c r="G337" i="1"/>
  <c r="G342" i="1"/>
  <c r="G401" i="1"/>
  <c r="G85" i="1"/>
  <c r="G276" i="1"/>
  <c r="G346" i="1"/>
  <c r="G302" i="1"/>
  <c r="G262" i="1"/>
  <c r="G353" i="1"/>
  <c r="G309" i="1"/>
  <c r="G402" i="1"/>
  <c r="G336" i="1"/>
  <c r="G389" i="1"/>
  <c r="G240" i="1"/>
  <c r="G267" i="1"/>
  <c r="G233" i="1"/>
  <c r="G258" i="1"/>
  <c r="G390" i="1"/>
  <c r="G392" i="1"/>
  <c r="G248" i="1"/>
  <c r="G311" i="1"/>
  <c r="G387" i="1"/>
  <c r="G333" i="1"/>
  <c r="G226" i="1"/>
  <c r="G238" i="1"/>
  <c r="G83" i="1"/>
  <c r="G320" i="1"/>
  <c r="G220" i="1"/>
  <c r="G224" i="1"/>
  <c r="G316" i="1"/>
  <c r="G69" i="1"/>
  <c r="G247" i="1"/>
  <c r="G266" i="1"/>
  <c r="G29" i="1"/>
  <c r="G341" i="1"/>
  <c r="G292" i="1"/>
  <c r="G395" i="1"/>
  <c r="G246" i="1"/>
  <c r="G243" i="1"/>
  <c r="G164" i="1"/>
  <c r="G354" i="1"/>
  <c r="G397" i="1"/>
  <c r="G278" i="1"/>
  <c r="G393" i="1"/>
  <c r="G295" i="1"/>
  <c r="G259" i="1"/>
  <c r="G308" i="1"/>
  <c r="G379" i="1"/>
  <c r="G287" i="1"/>
  <c r="G356" i="1"/>
  <c r="G294" i="1"/>
  <c r="G299" i="1"/>
  <c r="G391" i="1"/>
  <c r="G245" i="1"/>
  <c r="G304" i="1"/>
  <c r="G268" i="1"/>
  <c r="G305" i="1"/>
  <c r="G345" i="1"/>
  <c r="G254" i="1"/>
  <c r="G414" i="1"/>
  <c r="G384" i="1"/>
  <c r="G362" i="1"/>
  <c r="G349" i="1"/>
  <c r="G86" i="1"/>
  <c r="G352" i="1"/>
  <c r="G322" i="1"/>
  <c r="G378" i="1"/>
  <c r="G385" i="1"/>
  <c r="L49" i="1" l="1"/>
  <c r="M49" i="1" s="1"/>
  <c r="N49" i="1" s="1"/>
  <c r="L58" i="1"/>
  <c r="M58" i="1" s="1"/>
  <c r="N58" i="1" s="1"/>
  <c r="I43" i="1"/>
  <c r="I45" i="1"/>
  <c r="I47" i="1"/>
  <c r="I38" i="1"/>
  <c r="I35" i="1"/>
  <c r="I53" i="1"/>
  <c r="I59" i="1"/>
  <c r="I41" i="1"/>
  <c r="I39" i="1"/>
  <c r="I36" i="1"/>
  <c r="I51" i="1"/>
  <c r="I34" i="1"/>
  <c r="I63" i="1"/>
  <c r="I62" i="1"/>
  <c r="I55" i="1"/>
  <c r="I61" i="1"/>
  <c r="I54" i="1"/>
  <c r="I37" i="1"/>
  <c r="I65" i="1"/>
  <c r="I48" i="1"/>
  <c r="I64" i="1"/>
  <c r="I46" i="1"/>
  <c r="I40" i="1"/>
  <c r="I52" i="1"/>
  <c r="I50" i="1"/>
  <c r="I33" i="1"/>
  <c r="I56" i="1"/>
  <c r="I44" i="1"/>
  <c r="I60" i="1"/>
  <c r="I42" i="1"/>
  <c r="K53" i="1"/>
  <c r="K41" i="1"/>
  <c r="L41" i="1" s="1"/>
  <c r="M41" i="1" s="1"/>
  <c r="N41" i="1" s="1"/>
  <c r="K39" i="1"/>
  <c r="K38" i="1"/>
  <c r="K63" i="1"/>
  <c r="K45" i="1"/>
  <c r="K47" i="1"/>
  <c r="K62" i="1"/>
  <c r="K40" i="1"/>
  <c r="L40" i="1" s="1"/>
  <c r="M40" i="1" s="1"/>
  <c r="N40" i="1" s="1"/>
  <c r="K60" i="1"/>
  <c r="K42" i="1"/>
  <c r="K52" i="1"/>
  <c r="K33" i="1"/>
  <c r="K44" i="1"/>
  <c r="K64" i="1"/>
  <c r="K61" i="1"/>
  <c r="K54" i="1"/>
  <c r="K37" i="1"/>
  <c r="K65" i="1"/>
  <c r="K48" i="1"/>
  <c r="K51" i="1"/>
  <c r="K34" i="1"/>
  <c r="K35" i="1"/>
  <c r="K59" i="1"/>
  <c r="K36" i="1"/>
  <c r="K55" i="1"/>
  <c r="K43" i="1"/>
  <c r="K50" i="1"/>
  <c r="K56" i="1"/>
  <c r="K46" i="1"/>
  <c r="I57" i="1"/>
  <c r="I32" i="1"/>
  <c r="H66" i="1"/>
  <c r="H425" i="1" s="1"/>
  <c r="G426" i="1"/>
  <c r="L60" i="1" l="1"/>
  <c r="M60" i="1" s="1"/>
  <c r="N60" i="1" s="1"/>
  <c r="L50" i="1"/>
  <c r="M50" i="1" s="1"/>
  <c r="N50" i="1" s="1"/>
  <c r="L54" i="1"/>
  <c r="M54" i="1" s="1"/>
  <c r="N54" i="1" s="1"/>
  <c r="L63" i="1"/>
  <c r="M63" i="1" s="1"/>
  <c r="N63" i="1" s="1"/>
  <c r="L45" i="1"/>
  <c r="M45" i="1" s="1"/>
  <c r="N45" i="1" s="1"/>
  <c r="L52" i="1"/>
  <c r="M52" i="1" s="1"/>
  <c r="N52" i="1" s="1"/>
  <c r="L48" i="1"/>
  <c r="M48" i="1" s="1"/>
  <c r="N48" i="1" s="1"/>
  <c r="L61" i="1"/>
  <c r="M61" i="1" s="1"/>
  <c r="N61" i="1" s="1"/>
  <c r="L38" i="1"/>
  <c r="M38" i="1" s="1"/>
  <c r="N38" i="1" s="1"/>
  <c r="L64" i="1"/>
  <c r="M64" i="1" s="1"/>
  <c r="N64" i="1" s="1"/>
  <c r="L44" i="1"/>
  <c r="M44" i="1" s="1"/>
  <c r="N44" i="1" s="1"/>
  <c r="L34" i="1"/>
  <c r="M34" i="1" s="1"/>
  <c r="N34" i="1" s="1"/>
  <c r="L53" i="1"/>
  <c r="M53" i="1" s="1"/>
  <c r="N53" i="1" s="1"/>
  <c r="L56" i="1"/>
  <c r="M56" i="1" s="1"/>
  <c r="N56" i="1" s="1"/>
  <c r="L65" i="1"/>
  <c r="M65" i="1" s="1"/>
  <c r="N65" i="1" s="1"/>
  <c r="L55" i="1"/>
  <c r="M55" i="1" s="1"/>
  <c r="N55" i="1" s="1"/>
  <c r="L51" i="1"/>
  <c r="M51" i="1" s="1"/>
  <c r="N51" i="1" s="1"/>
  <c r="L42" i="1"/>
  <c r="M42" i="1" s="1"/>
  <c r="N42" i="1" s="1"/>
  <c r="L33" i="1"/>
  <c r="M33" i="1" s="1"/>
  <c r="N33" i="1" s="1"/>
  <c r="L46" i="1"/>
  <c r="M46" i="1" s="1"/>
  <c r="N46" i="1" s="1"/>
  <c r="L37" i="1"/>
  <c r="M37" i="1" s="1"/>
  <c r="N37" i="1" s="1"/>
  <c r="L62" i="1"/>
  <c r="M62" i="1" s="1"/>
  <c r="N62" i="1" s="1"/>
  <c r="L36" i="1"/>
  <c r="M36" i="1" s="1"/>
  <c r="N36" i="1" s="1"/>
  <c r="L59" i="1"/>
  <c r="M59" i="1" s="1"/>
  <c r="N59" i="1" s="1"/>
  <c r="L43" i="1"/>
  <c r="M43" i="1" s="1"/>
  <c r="N43" i="1" s="1"/>
  <c r="L39" i="1"/>
  <c r="M39" i="1" s="1"/>
  <c r="N39" i="1" s="1"/>
  <c r="L47" i="1"/>
  <c r="M47" i="1" s="1"/>
  <c r="N47" i="1" s="1"/>
  <c r="L35" i="1"/>
  <c r="M35" i="1" s="1"/>
  <c r="N35" i="1" s="1"/>
  <c r="K57" i="1"/>
  <c r="L57" i="1" s="1"/>
  <c r="M57" i="1" s="1"/>
  <c r="N57" i="1" s="1"/>
  <c r="H426" i="1"/>
  <c r="I382" i="1" s="1"/>
  <c r="K32" i="1"/>
  <c r="L32" i="1" s="1"/>
  <c r="M32" i="1" s="1"/>
  <c r="N32" i="1" s="1"/>
  <c r="J66" i="1"/>
  <c r="S159" i="1" s="1"/>
  <c r="I253" i="1" l="1"/>
  <c r="I293" i="1"/>
  <c r="I367" i="1"/>
  <c r="I424" i="1"/>
  <c r="I162" i="1"/>
  <c r="I118" i="1"/>
  <c r="I282" i="1"/>
  <c r="I77" i="1"/>
  <c r="I239" i="1"/>
  <c r="I281" i="1"/>
  <c r="I284" i="1"/>
  <c r="I283" i="1"/>
  <c r="I319" i="1"/>
  <c r="I230" i="1"/>
  <c r="I89" i="1"/>
  <c r="I251" i="1"/>
  <c r="I252" i="1"/>
  <c r="I406" i="1"/>
  <c r="I407" i="1"/>
  <c r="I404" i="1"/>
  <c r="I420" i="1"/>
  <c r="I423" i="1"/>
  <c r="I419" i="1"/>
  <c r="I421" i="1"/>
  <c r="I422" i="1"/>
  <c r="I418" i="1"/>
  <c r="I410" i="1"/>
  <c r="I411" i="1"/>
  <c r="I413" i="1"/>
  <c r="I409" i="1"/>
  <c r="I408" i="1"/>
  <c r="I412" i="1"/>
  <c r="I361" i="1"/>
  <c r="I360" i="1"/>
  <c r="I209" i="1"/>
  <c r="I192" i="1"/>
  <c r="I194" i="1"/>
  <c r="I196" i="1"/>
  <c r="I198" i="1"/>
  <c r="I200" i="1"/>
  <c r="I202" i="1"/>
  <c r="I204" i="1"/>
  <c r="I206" i="1"/>
  <c r="I208" i="1"/>
  <c r="I210" i="1"/>
  <c r="I212" i="1"/>
  <c r="I214" i="1"/>
  <c r="I193" i="1"/>
  <c r="I195" i="1"/>
  <c r="I197" i="1"/>
  <c r="I199" i="1"/>
  <c r="I201" i="1"/>
  <c r="I203" i="1"/>
  <c r="I205" i="1"/>
  <c r="I207" i="1"/>
  <c r="I211" i="1"/>
  <c r="I213" i="1"/>
  <c r="I215" i="1"/>
  <c r="I189" i="1"/>
  <c r="I191" i="1"/>
  <c r="I166" i="1"/>
  <c r="I168" i="1"/>
  <c r="I170" i="1"/>
  <c r="I172" i="1"/>
  <c r="I174" i="1"/>
  <c r="I176" i="1"/>
  <c r="I178" i="1"/>
  <c r="I180" i="1"/>
  <c r="I182" i="1"/>
  <c r="I184" i="1"/>
  <c r="I186" i="1"/>
  <c r="I188" i="1"/>
  <c r="I190" i="1"/>
  <c r="I351" i="1"/>
  <c r="I167" i="1"/>
  <c r="I169" i="1"/>
  <c r="I171" i="1"/>
  <c r="I173" i="1"/>
  <c r="I175" i="1"/>
  <c r="I177" i="1"/>
  <c r="I179" i="1"/>
  <c r="I181" i="1"/>
  <c r="I183" i="1"/>
  <c r="I185" i="1"/>
  <c r="I187" i="1"/>
  <c r="I279" i="1"/>
  <c r="I264" i="1"/>
  <c r="I236" i="1"/>
  <c r="I326" i="1"/>
  <c r="I223" i="1"/>
  <c r="I327" i="1"/>
  <c r="I237" i="1"/>
  <c r="I325" i="1"/>
  <c r="I324" i="1"/>
  <c r="I328" i="1"/>
  <c r="I94" i="1"/>
  <c r="I98" i="1"/>
  <c r="I102" i="1"/>
  <c r="I106" i="1"/>
  <c r="I110" i="1"/>
  <c r="I114" i="1"/>
  <c r="I119" i="1"/>
  <c r="I127" i="1"/>
  <c r="I151" i="1"/>
  <c r="I115" i="1"/>
  <c r="I120" i="1"/>
  <c r="I124" i="1"/>
  <c r="I128" i="1"/>
  <c r="I132" i="1"/>
  <c r="I136" i="1"/>
  <c r="I148" i="1"/>
  <c r="I156" i="1"/>
  <c r="I108" i="1"/>
  <c r="I116" i="1"/>
  <c r="I121" i="1"/>
  <c r="I129" i="1"/>
  <c r="I133" i="1"/>
  <c r="I137" i="1"/>
  <c r="I141" i="1"/>
  <c r="I153" i="1"/>
  <c r="I93" i="1"/>
  <c r="I97" i="1"/>
  <c r="I101" i="1"/>
  <c r="I105" i="1"/>
  <c r="I109" i="1"/>
  <c r="I113" i="1"/>
  <c r="I117" i="1"/>
  <c r="I122" i="1"/>
  <c r="I126" i="1"/>
  <c r="I130" i="1"/>
  <c r="I134" i="1"/>
  <c r="I138" i="1"/>
  <c r="I142" i="1"/>
  <c r="I146" i="1"/>
  <c r="I150" i="1"/>
  <c r="I154" i="1"/>
  <c r="I158" i="1"/>
  <c r="I123" i="1"/>
  <c r="I131" i="1"/>
  <c r="I135" i="1"/>
  <c r="I139" i="1"/>
  <c r="I143" i="1"/>
  <c r="I147" i="1"/>
  <c r="I155" i="1"/>
  <c r="I91" i="1"/>
  <c r="I95" i="1"/>
  <c r="I99" i="1"/>
  <c r="I103" i="1"/>
  <c r="I107" i="1"/>
  <c r="I111" i="1"/>
  <c r="I140" i="1"/>
  <c r="I144" i="1"/>
  <c r="I152" i="1"/>
  <c r="I90" i="1"/>
  <c r="I92" i="1"/>
  <c r="I96" i="1"/>
  <c r="I100" i="1"/>
  <c r="I104" i="1"/>
  <c r="I112" i="1"/>
  <c r="I125" i="1"/>
  <c r="I145" i="1"/>
  <c r="I149" i="1"/>
  <c r="I157" i="1"/>
  <c r="I66" i="1"/>
  <c r="I74" i="1"/>
  <c r="I73" i="1"/>
  <c r="I78" i="1"/>
  <c r="I81" i="1"/>
  <c r="I72" i="1"/>
  <c r="I76" i="1"/>
  <c r="I80" i="1"/>
  <c r="I84" i="1"/>
  <c r="I71" i="1"/>
  <c r="I75" i="1"/>
  <c r="I79" i="1"/>
  <c r="I83" i="1"/>
  <c r="I70" i="1"/>
  <c r="I82" i="1"/>
  <c r="J425" i="1"/>
  <c r="H427" i="1"/>
  <c r="I427" i="1"/>
  <c r="I22" i="1"/>
  <c r="I13" i="1"/>
  <c r="I28" i="1"/>
  <c r="I27" i="1"/>
  <c r="I10" i="1"/>
  <c r="I250" i="1"/>
  <c r="I385" i="1"/>
  <c r="I405" i="1"/>
  <c r="I216" i="1"/>
  <c r="I289" i="1"/>
  <c r="I300" i="1"/>
  <c r="I242" i="1"/>
  <c r="I294" i="1"/>
  <c r="I391" i="1"/>
  <c r="I342" i="1"/>
  <c r="I354" i="1"/>
  <c r="I334" i="1"/>
  <c r="I298" i="1"/>
  <c r="I85" i="1"/>
  <c r="I322" i="1"/>
  <c r="I359" i="1"/>
  <c r="I335" i="1"/>
  <c r="I345" i="1"/>
  <c r="I364" i="1"/>
  <c r="I238" i="1"/>
  <c r="I263" i="1"/>
  <c r="I271" i="1"/>
  <c r="I312" i="1"/>
  <c r="I306" i="1"/>
  <c r="I268" i="1"/>
  <c r="I414" i="1"/>
  <c r="I401" i="1"/>
  <c r="I347" i="1"/>
  <c r="I349" i="1"/>
  <c r="I247" i="1"/>
  <c r="I270" i="1"/>
  <c r="I398" i="1"/>
  <c r="I378" i="1"/>
  <c r="I301" i="1"/>
  <c r="I296" i="1"/>
  <c r="I221" i="1"/>
  <c r="I387" i="1"/>
  <c r="I350" i="1"/>
  <c r="I362" i="1"/>
  <c r="I394" i="1"/>
  <c r="I402" i="1"/>
  <c r="I374" i="1"/>
  <c r="I164" i="1"/>
  <c r="I285" i="1"/>
  <c r="I25" i="1"/>
  <c r="I21" i="1"/>
  <c r="I317" i="1"/>
  <c r="I297" i="1"/>
  <c r="I229" i="1"/>
  <c r="I323" i="1"/>
  <c r="I165" i="1"/>
  <c r="I302" i="1"/>
  <c r="I86" i="1"/>
  <c r="I320" i="1"/>
  <c r="I265" i="1"/>
  <c r="I248" i="1"/>
  <c r="I311" i="1"/>
  <c r="I363" i="1"/>
  <c r="I305" i="1"/>
  <c r="I257" i="1"/>
  <c r="I314" i="1"/>
  <c r="I336" i="1"/>
  <c r="I17" i="1"/>
  <c r="I12" i="1"/>
  <c r="I11" i="1"/>
  <c r="I291" i="1"/>
  <c r="I315" i="1"/>
  <c r="I299" i="1"/>
  <c r="I15" i="1"/>
  <c r="I9" i="1"/>
  <c r="I24" i="1"/>
  <c r="I23" i="1"/>
  <c r="I26" i="1"/>
  <c r="I249" i="1"/>
  <c r="I341" i="1"/>
  <c r="I234" i="1"/>
  <c r="I346" i="1"/>
  <c r="I241" i="1"/>
  <c r="I348" i="1"/>
  <c r="I352" i="1"/>
  <c r="I338" i="1"/>
  <c r="I392" i="1"/>
  <c r="I273" i="1"/>
  <c r="I280" i="1"/>
  <c r="I379" i="1"/>
  <c r="I240" i="1"/>
  <c r="I217" i="1"/>
  <c r="I356" i="1"/>
  <c r="I266" i="1"/>
  <c r="I304" i="1"/>
  <c r="I295" i="1"/>
  <c r="I370" i="1"/>
  <c r="I272" i="1"/>
  <c r="I258" i="1"/>
  <c r="I29" i="1"/>
  <c r="I233" i="1"/>
  <c r="I333" i="1"/>
  <c r="I369" i="1"/>
  <c r="I366" i="1"/>
  <c r="I313" i="1"/>
  <c r="I267" i="1"/>
  <c r="I286" i="1"/>
  <c r="I226" i="1"/>
  <c r="I395" i="1"/>
  <c r="I260" i="1"/>
  <c r="I255" i="1"/>
  <c r="I372" i="1"/>
  <c r="I292" i="1"/>
  <c r="I386" i="1"/>
  <c r="I256" i="1"/>
  <c r="I383" i="1"/>
  <c r="I316" i="1"/>
  <c r="I231" i="1"/>
  <c r="I220" i="1"/>
  <c r="I228" i="1"/>
  <c r="I318" i="1"/>
  <c r="I243" i="1"/>
  <c r="I245" i="1"/>
  <c r="I16" i="1"/>
  <c r="I20" i="1"/>
  <c r="I19" i="1"/>
  <c r="I227" i="1"/>
  <c r="I399" i="1"/>
  <c r="I159" i="1"/>
  <c r="I224" i="1"/>
  <c r="I244" i="1"/>
  <c r="I232" i="1"/>
  <c r="I290" i="1"/>
  <c r="I373" i="1"/>
  <c r="I8" i="1"/>
  <c r="I332" i="1"/>
  <c r="I389" i="1"/>
  <c r="I269" i="1"/>
  <c r="I397" i="1"/>
  <c r="I353" i="1"/>
  <c r="I365" i="1"/>
  <c r="I222" i="1"/>
  <c r="I393" i="1"/>
  <c r="I396" i="1"/>
  <c r="I14" i="1"/>
  <c r="I18" i="1"/>
  <c r="I400" i="1"/>
  <c r="I384" i="1"/>
  <c r="I288" i="1"/>
  <c r="I307" i="1"/>
  <c r="I368" i="1"/>
  <c r="I321" i="1"/>
  <c r="I337" i="1"/>
  <c r="I262" i="1"/>
  <c r="I375" i="1"/>
  <c r="I371" i="1"/>
  <c r="I261" i="1"/>
  <c r="I343" i="1"/>
  <c r="I259" i="1"/>
  <c r="I69" i="1"/>
  <c r="I235" i="1"/>
  <c r="I303" i="1"/>
  <c r="I310" i="1"/>
  <c r="I308" i="1"/>
  <c r="I309" i="1"/>
  <c r="I390" i="1"/>
  <c r="I225" i="1"/>
  <c r="I276" i="1"/>
  <c r="I287" i="1"/>
  <c r="I275" i="1"/>
  <c r="I278" i="1"/>
  <c r="I274" i="1"/>
  <c r="I388" i="1"/>
  <c r="I329" i="1"/>
  <c r="I355" i="1"/>
  <c r="I376" i="1"/>
  <c r="I277" i="1"/>
  <c r="I246" i="1"/>
  <c r="I403" i="1"/>
  <c r="I377" i="1"/>
  <c r="I254" i="1"/>
  <c r="I344" i="1"/>
  <c r="I163" i="1"/>
  <c r="S66" i="1"/>
  <c r="I426" i="1" l="1"/>
  <c r="J426" i="1"/>
  <c r="K382" i="1" s="1"/>
  <c r="L382" i="1" s="1"/>
  <c r="M382" i="1" s="1"/>
  <c r="N382" i="1" s="1"/>
  <c r="K253" i="1" l="1"/>
  <c r="L253" i="1" s="1"/>
  <c r="M253" i="1" s="1"/>
  <c r="K293" i="1"/>
  <c r="L293" i="1" s="1"/>
  <c r="M293" i="1" s="1"/>
  <c r="N293" i="1" s="1"/>
  <c r="K367" i="1"/>
  <c r="L367" i="1" s="1"/>
  <c r="M367" i="1" s="1"/>
  <c r="N367" i="1" s="1"/>
  <c r="K424" i="1"/>
  <c r="L424" i="1" s="1"/>
  <c r="M424" i="1" s="1"/>
  <c r="N424" i="1" s="1"/>
  <c r="K162" i="1"/>
  <c r="L162" i="1" s="1"/>
  <c r="M162" i="1" s="1"/>
  <c r="N162" i="1" s="1"/>
  <c r="K118" i="1"/>
  <c r="L118" i="1" s="1"/>
  <c r="M118" i="1" s="1"/>
  <c r="K282" i="1"/>
  <c r="L282" i="1" s="1"/>
  <c r="M282" i="1" s="1"/>
  <c r="K77" i="1"/>
  <c r="L77" i="1" s="1"/>
  <c r="M77" i="1" s="1"/>
  <c r="N77" i="1" s="1"/>
  <c r="K239" i="1"/>
  <c r="L239" i="1" s="1"/>
  <c r="M239" i="1" s="1"/>
  <c r="K281" i="1"/>
  <c r="L281" i="1" s="1"/>
  <c r="M281" i="1" s="1"/>
  <c r="K284" i="1"/>
  <c r="L284" i="1" s="1"/>
  <c r="M284" i="1" s="1"/>
  <c r="K283" i="1"/>
  <c r="L283" i="1" s="1"/>
  <c r="M283" i="1" s="1"/>
  <c r="K319" i="1"/>
  <c r="L319" i="1" s="1"/>
  <c r="M319" i="1" s="1"/>
  <c r="K230" i="1"/>
  <c r="L230" i="1" s="1"/>
  <c r="M230" i="1" s="1"/>
  <c r="K89" i="1"/>
  <c r="L89" i="1" s="1"/>
  <c r="M89" i="1" s="1"/>
  <c r="K251" i="1"/>
  <c r="L251" i="1" s="1"/>
  <c r="M251" i="1" s="1"/>
  <c r="N251" i="1" s="1"/>
  <c r="K252" i="1"/>
  <c r="L252" i="1" s="1"/>
  <c r="M252" i="1" s="1"/>
  <c r="K404" i="1"/>
  <c r="L404" i="1" s="1"/>
  <c r="M404" i="1" s="1"/>
  <c r="K407" i="1"/>
  <c r="L407" i="1" s="1"/>
  <c r="M407" i="1" s="1"/>
  <c r="K406" i="1"/>
  <c r="L406" i="1" s="1"/>
  <c r="M406" i="1" s="1"/>
  <c r="K409" i="1"/>
  <c r="L409" i="1" s="1"/>
  <c r="M409" i="1" s="1"/>
  <c r="K412" i="1"/>
  <c r="L412" i="1" s="1"/>
  <c r="M412" i="1" s="1"/>
  <c r="K408" i="1"/>
  <c r="L408" i="1" s="1"/>
  <c r="M408" i="1" s="1"/>
  <c r="N408" i="1" s="1"/>
  <c r="K410" i="1"/>
  <c r="L410" i="1" s="1"/>
  <c r="M410" i="1" s="1"/>
  <c r="N410" i="1" s="1"/>
  <c r="K411" i="1"/>
  <c r="L411" i="1" s="1"/>
  <c r="M411" i="1" s="1"/>
  <c r="K413" i="1"/>
  <c r="L413" i="1" s="1"/>
  <c r="M413" i="1" s="1"/>
  <c r="K360" i="1"/>
  <c r="L360" i="1" s="1"/>
  <c r="M360" i="1" s="1"/>
  <c r="K361" i="1"/>
  <c r="L361" i="1" s="1"/>
  <c r="M361" i="1" s="1"/>
  <c r="K192" i="1"/>
  <c r="L192" i="1" s="1"/>
  <c r="M192" i="1" s="1"/>
  <c r="K194" i="1"/>
  <c r="L194" i="1" s="1"/>
  <c r="M194" i="1" s="1"/>
  <c r="N194" i="1" s="1"/>
  <c r="K196" i="1"/>
  <c r="L196" i="1" s="1"/>
  <c r="M196" i="1" s="1"/>
  <c r="N196" i="1" s="1"/>
  <c r="K198" i="1"/>
  <c r="L198" i="1" s="1"/>
  <c r="M198" i="1" s="1"/>
  <c r="N198" i="1" s="1"/>
  <c r="K200" i="1"/>
  <c r="L200" i="1" s="1"/>
  <c r="M200" i="1" s="1"/>
  <c r="N200" i="1" s="1"/>
  <c r="K202" i="1"/>
  <c r="L202" i="1" s="1"/>
  <c r="M202" i="1" s="1"/>
  <c r="K204" i="1"/>
  <c r="L204" i="1" s="1"/>
  <c r="M204" i="1" s="1"/>
  <c r="N204" i="1" s="1"/>
  <c r="K206" i="1"/>
  <c r="L206" i="1" s="1"/>
  <c r="M206" i="1" s="1"/>
  <c r="N206" i="1" s="1"/>
  <c r="K208" i="1"/>
  <c r="L208" i="1" s="1"/>
  <c r="M208" i="1" s="1"/>
  <c r="N208" i="1" s="1"/>
  <c r="K210" i="1"/>
  <c r="L210" i="1" s="1"/>
  <c r="M210" i="1" s="1"/>
  <c r="N210" i="1" s="1"/>
  <c r="K212" i="1"/>
  <c r="L212" i="1" s="1"/>
  <c r="M212" i="1" s="1"/>
  <c r="K214" i="1"/>
  <c r="L214" i="1" s="1"/>
  <c r="M214" i="1" s="1"/>
  <c r="N214" i="1" s="1"/>
  <c r="K205" i="1"/>
  <c r="L205" i="1" s="1"/>
  <c r="M205" i="1" s="1"/>
  <c r="N205" i="1" s="1"/>
  <c r="K209" i="1"/>
  <c r="L209" i="1" s="1"/>
  <c r="M209" i="1" s="1"/>
  <c r="N209" i="1" s="1"/>
  <c r="K213" i="1"/>
  <c r="L213" i="1" s="1"/>
  <c r="M213" i="1" s="1"/>
  <c r="N213" i="1" s="1"/>
  <c r="K193" i="1"/>
  <c r="L193" i="1" s="1"/>
  <c r="M193" i="1" s="1"/>
  <c r="N193" i="1" s="1"/>
  <c r="K195" i="1"/>
  <c r="L195" i="1" s="1"/>
  <c r="M195" i="1" s="1"/>
  <c r="N195" i="1" s="1"/>
  <c r="K197" i="1"/>
  <c r="L197" i="1" s="1"/>
  <c r="M197" i="1" s="1"/>
  <c r="N197" i="1" s="1"/>
  <c r="K199" i="1"/>
  <c r="L199" i="1" s="1"/>
  <c r="M199" i="1" s="1"/>
  <c r="N199" i="1" s="1"/>
  <c r="K201" i="1"/>
  <c r="L201" i="1" s="1"/>
  <c r="M201" i="1" s="1"/>
  <c r="N201" i="1" s="1"/>
  <c r="K203" i="1"/>
  <c r="L203" i="1" s="1"/>
  <c r="M203" i="1" s="1"/>
  <c r="N203" i="1" s="1"/>
  <c r="K207" i="1"/>
  <c r="L207" i="1" s="1"/>
  <c r="M207" i="1" s="1"/>
  <c r="N207" i="1" s="1"/>
  <c r="K211" i="1"/>
  <c r="L211" i="1" s="1"/>
  <c r="M211" i="1" s="1"/>
  <c r="K215" i="1"/>
  <c r="L215" i="1" s="1"/>
  <c r="M215" i="1" s="1"/>
  <c r="K166" i="1"/>
  <c r="L166" i="1" s="1"/>
  <c r="M166" i="1" s="1"/>
  <c r="K168" i="1"/>
  <c r="L168" i="1" s="1"/>
  <c r="M168" i="1" s="1"/>
  <c r="K170" i="1"/>
  <c r="L170" i="1" s="1"/>
  <c r="M170" i="1" s="1"/>
  <c r="N170" i="1" s="1"/>
  <c r="K172" i="1"/>
  <c r="L172" i="1" s="1"/>
  <c r="M172" i="1" s="1"/>
  <c r="N172" i="1" s="1"/>
  <c r="K174" i="1"/>
  <c r="L174" i="1" s="1"/>
  <c r="M174" i="1" s="1"/>
  <c r="K176" i="1"/>
  <c r="L176" i="1" s="1"/>
  <c r="M176" i="1" s="1"/>
  <c r="K178" i="1"/>
  <c r="L178" i="1" s="1"/>
  <c r="M178" i="1" s="1"/>
  <c r="N178" i="1" s="1"/>
  <c r="K180" i="1"/>
  <c r="L180" i="1" s="1"/>
  <c r="M180" i="1" s="1"/>
  <c r="N180" i="1" s="1"/>
  <c r="K182" i="1"/>
  <c r="L182" i="1" s="1"/>
  <c r="M182" i="1" s="1"/>
  <c r="N182" i="1" s="1"/>
  <c r="K184" i="1"/>
  <c r="L184" i="1" s="1"/>
  <c r="M184" i="1" s="1"/>
  <c r="K186" i="1"/>
  <c r="L186" i="1" s="1"/>
  <c r="M186" i="1" s="1"/>
  <c r="N186" i="1" s="1"/>
  <c r="K188" i="1"/>
  <c r="L188" i="1" s="1"/>
  <c r="M188" i="1" s="1"/>
  <c r="K190" i="1"/>
  <c r="L190" i="1" s="1"/>
  <c r="M190" i="1" s="1"/>
  <c r="N190" i="1" s="1"/>
  <c r="K177" i="1"/>
  <c r="L177" i="1" s="1"/>
  <c r="M177" i="1" s="1"/>
  <c r="K187" i="1"/>
  <c r="L187" i="1" s="1"/>
  <c r="M187" i="1" s="1"/>
  <c r="K189" i="1"/>
  <c r="L189" i="1" s="1"/>
  <c r="M189" i="1" s="1"/>
  <c r="N189" i="1" s="1"/>
  <c r="K351" i="1"/>
  <c r="L351" i="1" s="1"/>
  <c r="M351" i="1" s="1"/>
  <c r="K167" i="1"/>
  <c r="L167" i="1" s="1"/>
  <c r="M167" i="1" s="1"/>
  <c r="K169" i="1"/>
  <c r="L169" i="1" s="1"/>
  <c r="M169" i="1" s="1"/>
  <c r="N169" i="1" s="1"/>
  <c r="K171" i="1"/>
  <c r="L171" i="1" s="1"/>
  <c r="M171" i="1" s="1"/>
  <c r="K173" i="1"/>
  <c r="L173" i="1" s="1"/>
  <c r="M173" i="1" s="1"/>
  <c r="K175" i="1"/>
  <c r="L175" i="1" s="1"/>
  <c r="M175" i="1" s="1"/>
  <c r="N175" i="1" s="1"/>
  <c r="K179" i="1"/>
  <c r="L179" i="1" s="1"/>
  <c r="M179" i="1" s="1"/>
  <c r="N179" i="1" s="1"/>
  <c r="K181" i="1"/>
  <c r="L181" i="1" s="1"/>
  <c r="M181" i="1" s="1"/>
  <c r="K183" i="1"/>
  <c r="L183" i="1" s="1"/>
  <c r="M183" i="1" s="1"/>
  <c r="N183" i="1" s="1"/>
  <c r="K185" i="1"/>
  <c r="L185" i="1" s="1"/>
  <c r="M185" i="1" s="1"/>
  <c r="N185" i="1" s="1"/>
  <c r="K191" i="1"/>
  <c r="L191" i="1" s="1"/>
  <c r="M191" i="1" s="1"/>
  <c r="N191" i="1" s="1"/>
  <c r="K264" i="1"/>
  <c r="L264" i="1" s="1"/>
  <c r="M264" i="1" s="1"/>
  <c r="N264" i="1" s="1"/>
  <c r="K237" i="1"/>
  <c r="L237" i="1" s="1"/>
  <c r="M237" i="1" s="1"/>
  <c r="N237" i="1" s="1"/>
  <c r="K236" i="1"/>
  <c r="L236" i="1" s="1"/>
  <c r="M236" i="1" s="1"/>
  <c r="N236" i="1" s="1"/>
  <c r="K223" i="1"/>
  <c r="L223" i="1" s="1"/>
  <c r="M223" i="1" s="1"/>
  <c r="N223" i="1" s="1"/>
  <c r="K279" i="1"/>
  <c r="L279" i="1" s="1"/>
  <c r="M279" i="1" s="1"/>
  <c r="N279" i="1" s="1"/>
  <c r="K326" i="1"/>
  <c r="L326" i="1" s="1"/>
  <c r="M326" i="1" s="1"/>
  <c r="N326" i="1" s="1"/>
  <c r="K325" i="1"/>
  <c r="L325" i="1" s="1"/>
  <c r="M325" i="1" s="1"/>
  <c r="N325" i="1" s="1"/>
  <c r="K324" i="1"/>
  <c r="L324" i="1" s="1"/>
  <c r="M324" i="1" s="1"/>
  <c r="N324" i="1" s="1"/>
  <c r="K328" i="1"/>
  <c r="L328" i="1" s="1"/>
  <c r="M328" i="1" s="1"/>
  <c r="N328" i="1" s="1"/>
  <c r="K323" i="1"/>
  <c r="L323" i="1" s="1"/>
  <c r="M323" i="1" s="1"/>
  <c r="N323" i="1" s="1"/>
  <c r="K327" i="1"/>
  <c r="L327" i="1" s="1"/>
  <c r="M327" i="1" s="1"/>
  <c r="N327" i="1" s="1"/>
  <c r="K91" i="1"/>
  <c r="L91" i="1" s="1"/>
  <c r="M91" i="1" s="1"/>
  <c r="N91" i="1" s="1"/>
  <c r="K95" i="1"/>
  <c r="L95" i="1" s="1"/>
  <c r="M95" i="1" s="1"/>
  <c r="N95" i="1" s="1"/>
  <c r="K99" i="1"/>
  <c r="L99" i="1" s="1"/>
  <c r="M99" i="1" s="1"/>
  <c r="N99" i="1" s="1"/>
  <c r="K103" i="1"/>
  <c r="L103" i="1" s="1"/>
  <c r="M103" i="1" s="1"/>
  <c r="N103" i="1" s="1"/>
  <c r="K107" i="1"/>
  <c r="L107" i="1" s="1"/>
  <c r="M107" i="1" s="1"/>
  <c r="N107" i="1" s="1"/>
  <c r="K111" i="1"/>
  <c r="L111" i="1" s="1"/>
  <c r="M111" i="1" s="1"/>
  <c r="N111" i="1" s="1"/>
  <c r="K115" i="1"/>
  <c r="L115" i="1" s="1"/>
  <c r="M115" i="1" s="1"/>
  <c r="N115" i="1" s="1"/>
  <c r="K120" i="1"/>
  <c r="L120" i="1" s="1"/>
  <c r="M120" i="1" s="1"/>
  <c r="N120" i="1" s="1"/>
  <c r="K124" i="1"/>
  <c r="L124" i="1" s="1"/>
  <c r="M124" i="1" s="1"/>
  <c r="N124" i="1" s="1"/>
  <c r="K128" i="1"/>
  <c r="L128" i="1" s="1"/>
  <c r="M128" i="1" s="1"/>
  <c r="N128" i="1" s="1"/>
  <c r="K132" i="1"/>
  <c r="L132" i="1" s="1"/>
  <c r="M132" i="1" s="1"/>
  <c r="N132" i="1" s="1"/>
  <c r="K152" i="1"/>
  <c r="L152" i="1" s="1"/>
  <c r="M152" i="1" s="1"/>
  <c r="N152" i="1" s="1"/>
  <c r="K92" i="1"/>
  <c r="L92" i="1" s="1"/>
  <c r="M92" i="1" s="1"/>
  <c r="N92" i="1" s="1"/>
  <c r="K121" i="1"/>
  <c r="L121" i="1" s="1"/>
  <c r="M121" i="1" s="1"/>
  <c r="N121" i="1" s="1"/>
  <c r="K125" i="1"/>
  <c r="L125" i="1" s="1"/>
  <c r="M125" i="1" s="1"/>
  <c r="N125" i="1" s="1"/>
  <c r="K129" i="1"/>
  <c r="L129" i="1" s="1"/>
  <c r="M129" i="1" s="1"/>
  <c r="N129" i="1" s="1"/>
  <c r="K133" i="1"/>
  <c r="L133" i="1" s="1"/>
  <c r="M133" i="1" s="1"/>
  <c r="N133" i="1" s="1"/>
  <c r="K141" i="1"/>
  <c r="L141" i="1" s="1"/>
  <c r="M141" i="1" s="1"/>
  <c r="N141" i="1" s="1"/>
  <c r="K149" i="1"/>
  <c r="L149" i="1" s="1"/>
  <c r="M149" i="1" s="1"/>
  <c r="N149" i="1" s="1"/>
  <c r="K157" i="1"/>
  <c r="L157" i="1" s="1"/>
  <c r="M157" i="1" s="1"/>
  <c r="N157" i="1" s="1"/>
  <c r="K93" i="1"/>
  <c r="L93" i="1" s="1"/>
  <c r="M93" i="1" s="1"/>
  <c r="N93" i="1" s="1"/>
  <c r="K109" i="1"/>
  <c r="L109" i="1" s="1"/>
  <c r="M109" i="1" s="1"/>
  <c r="N109" i="1" s="1"/>
  <c r="K117" i="1"/>
  <c r="L117" i="1" s="1"/>
  <c r="M117" i="1" s="1"/>
  <c r="N117" i="1" s="1"/>
  <c r="K122" i="1"/>
  <c r="L122" i="1" s="1"/>
  <c r="M122" i="1" s="1"/>
  <c r="N122" i="1" s="1"/>
  <c r="K130" i="1"/>
  <c r="L130" i="1" s="1"/>
  <c r="M130" i="1" s="1"/>
  <c r="N130" i="1" s="1"/>
  <c r="K134" i="1"/>
  <c r="L134" i="1" s="1"/>
  <c r="M134" i="1" s="1"/>
  <c r="N134" i="1" s="1"/>
  <c r="K138" i="1"/>
  <c r="L138" i="1" s="1"/>
  <c r="M138" i="1" s="1"/>
  <c r="N138" i="1" s="1"/>
  <c r="K142" i="1"/>
  <c r="L142" i="1" s="1"/>
  <c r="M142" i="1" s="1"/>
  <c r="N142" i="1" s="1"/>
  <c r="K154" i="1"/>
  <c r="L154" i="1" s="1"/>
  <c r="M154" i="1" s="1"/>
  <c r="N154" i="1" s="1"/>
  <c r="K90" i="1"/>
  <c r="L90" i="1" s="1"/>
  <c r="M90" i="1" s="1"/>
  <c r="N90" i="1" s="1"/>
  <c r="K94" i="1"/>
  <c r="L94" i="1" s="1"/>
  <c r="M94" i="1" s="1"/>
  <c r="N94" i="1" s="1"/>
  <c r="K98" i="1"/>
  <c r="L98" i="1" s="1"/>
  <c r="M98" i="1" s="1"/>
  <c r="N98" i="1" s="1"/>
  <c r="K102" i="1"/>
  <c r="L102" i="1" s="1"/>
  <c r="M102" i="1" s="1"/>
  <c r="N102" i="1" s="1"/>
  <c r="K106" i="1"/>
  <c r="L106" i="1" s="1"/>
  <c r="M106" i="1" s="1"/>
  <c r="N106" i="1" s="1"/>
  <c r="K110" i="1"/>
  <c r="L110" i="1" s="1"/>
  <c r="M110" i="1" s="1"/>
  <c r="N110" i="1" s="1"/>
  <c r="K114" i="1"/>
  <c r="L114" i="1" s="1"/>
  <c r="M114" i="1" s="1"/>
  <c r="N114" i="1" s="1"/>
  <c r="K119" i="1"/>
  <c r="L119" i="1" s="1"/>
  <c r="M119" i="1" s="1"/>
  <c r="N119" i="1" s="1"/>
  <c r="K123" i="1"/>
  <c r="L123" i="1" s="1"/>
  <c r="M123" i="1" s="1"/>
  <c r="N123" i="1" s="1"/>
  <c r="K127" i="1"/>
  <c r="L127" i="1" s="1"/>
  <c r="M127" i="1" s="1"/>
  <c r="N127" i="1" s="1"/>
  <c r="K131" i="1"/>
  <c r="L131" i="1" s="1"/>
  <c r="M131" i="1" s="1"/>
  <c r="N131" i="1" s="1"/>
  <c r="K135" i="1"/>
  <c r="L135" i="1" s="1"/>
  <c r="M135" i="1" s="1"/>
  <c r="N135" i="1" s="1"/>
  <c r="K139" i="1"/>
  <c r="L139" i="1" s="1"/>
  <c r="M139" i="1" s="1"/>
  <c r="N139" i="1" s="1"/>
  <c r="K143" i="1"/>
  <c r="L143" i="1" s="1"/>
  <c r="M143" i="1" s="1"/>
  <c r="N143" i="1" s="1"/>
  <c r="K147" i="1"/>
  <c r="L147" i="1" s="1"/>
  <c r="M147" i="1" s="1"/>
  <c r="N147" i="1" s="1"/>
  <c r="K151" i="1"/>
  <c r="L151" i="1" s="1"/>
  <c r="M151" i="1" s="1"/>
  <c r="N151" i="1" s="1"/>
  <c r="K155" i="1"/>
  <c r="L155" i="1" s="1"/>
  <c r="M155" i="1" s="1"/>
  <c r="N155" i="1" s="1"/>
  <c r="K136" i="1"/>
  <c r="L136" i="1" s="1"/>
  <c r="M136" i="1" s="1"/>
  <c r="N136" i="1" s="1"/>
  <c r="K140" i="1"/>
  <c r="L140" i="1" s="1"/>
  <c r="M140" i="1" s="1"/>
  <c r="N140" i="1" s="1"/>
  <c r="K144" i="1"/>
  <c r="L144" i="1" s="1"/>
  <c r="M144" i="1" s="1"/>
  <c r="N144" i="1" s="1"/>
  <c r="K148" i="1"/>
  <c r="L148" i="1" s="1"/>
  <c r="M148" i="1" s="1"/>
  <c r="N148" i="1" s="1"/>
  <c r="K156" i="1"/>
  <c r="L156" i="1" s="1"/>
  <c r="M156" i="1" s="1"/>
  <c r="N156" i="1" s="1"/>
  <c r="K96" i="1"/>
  <c r="L96" i="1" s="1"/>
  <c r="M96" i="1" s="1"/>
  <c r="N96" i="1" s="1"/>
  <c r="K100" i="1"/>
  <c r="L100" i="1" s="1"/>
  <c r="M100" i="1" s="1"/>
  <c r="N100" i="1" s="1"/>
  <c r="K104" i="1"/>
  <c r="L104" i="1" s="1"/>
  <c r="M104" i="1" s="1"/>
  <c r="N104" i="1" s="1"/>
  <c r="K108" i="1"/>
  <c r="L108" i="1" s="1"/>
  <c r="M108" i="1" s="1"/>
  <c r="N108" i="1" s="1"/>
  <c r="K112" i="1"/>
  <c r="L112" i="1" s="1"/>
  <c r="M112" i="1" s="1"/>
  <c r="N112" i="1" s="1"/>
  <c r="K116" i="1"/>
  <c r="L116" i="1" s="1"/>
  <c r="M116" i="1" s="1"/>
  <c r="N116" i="1" s="1"/>
  <c r="K137" i="1"/>
  <c r="L137" i="1" s="1"/>
  <c r="M137" i="1" s="1"/>
  <c r="N137" i="1" s="1"/>
  <c r="K145" i="1"/>
  <c r="L145" i="1" s="1"/>
  <c r="M145" i="1" s="1"/>
  <c r="N145" i="1" s="1"/>
  <c r="K153" i="1"/>
  <c r="L153" i="1" s="1"/>
  <c r="M153" i="1" s="1"/>
  <c r="N153" i="1" s="1"/>
  <c r="K97" i="1"/>
  <c r="L97" i="1" s="1"/>
  <c r="M97" i="1" s="1"/>
  <c r="N97" i="1" s="1"/>
  <c r="K101" i="1"/>
  <c r="L101" i="1" s="1"/>
  <c r="M101" i="1" s="1"/>
  <c r="N101" i="1" s="1"/>
  <c r="K105" i="1"/>
  <c r="L105" i="1" s="1"/>
  <c r="M105" i="1" s="1"/>
  <c r="N105" i="1" s="1"/>
  <c r="K113" i="1"/>
  <c r="L113" i="1" s="1"/>
  <c r="M113" i="1" s="1"/>
  <c r="N113" i="1" s="1"/>
  <c r="K126" i="1"/>
  <c r="L126" i="1" s="1"/>
  <c r="M126" i="1" s="1"/>
  <c r="N126" i="1" s="1"/>
  <c r="K146" i="1"/>
  <c r="L146" i="1" s="1"/>
  <c r="M146" i="1" s="1"/>
  <c r="N146" i="1" s="1"/>
  <c r="K150" i="1"/>
  <c r="L150" i="1" s="1"/>
  <c r="M150" i="1" s="1"/>
  <c r="N150" i="1" s="1"/>
  <c r="K158" i="1"/>
  <c r="L158" i="1" s="1"/>
  <c r="M158" i="1" s="1"/>
  <c r="N158" i="1" s="1"/>
  <c r="J427" i="1"/>
  <c r="K72" i="1"/>
  <c r="L72" i="1" s="1"/>
  <c r="M72" i="1" s="1"/>
  <c r="N72" i="1" s="1"/>
  <c r="K74" i="1"/>
  <c r="L74" i="1" s="1"/>
  <c r="M74" i="1" s="1"/>
  <c r="N74" i="1" s="1"/>
  <c r="K79" i="1"/>
  <c r="L79" i="1" s="1"/>
  <c r="M79" i="1" s="1"/>
  <c r="N79" i="1" s="1"/>
  <c r="K73" i="1"/>
  <c r="L73" i="1" s="1"/>
  <c r="M73" i="1" s="1"/>
  <c r="N73" i="1" s="1"/>
  <c r="K76" i="1"/>
  <c r="L76" i="1" s="1"/>
  <c r="M76" i="1" s="1"/>
  <c r="N76" i="1" s="1"/>
  <c r="K83" i="1"/>
  <c r="L83" i="1" s="1"/>
  <c r="M83" i="1" s="1"/>
  <c r="N83" i="1" s="1"/>
  <c r="K71" i="1"/>
  <c r="L71" i="1" s="1"/>
  <c r="M71" i="1" s="1"/>
  <c r="N71" i="1" s="1"/>
  <c r="K78" i="1"/>
  <c r="L78" i="1" s="1"/>
  <c r="M78" i="1" s="1"/>
  <c r="N78" i="1" s="1"/>
  <c r="K80" i="1"/>
  <c r="L80" i="1" s="1"/>
  <c r="M80" i="1" s="1"/>
  <c r="N80" i="1" s="1"/>
  <c r="K82" i="1"/>
  <c r="L82" i="1" s="1"/>
  <c r="M82" i="1" s="1"/>
  <c r="N82" i="1" s="1"/>
  <c r="K70" i="1"/>
  <c r="L70" i="1" s="1"/>
  <c r="M70" i="1" s="1"/>
  <c r="N70" i="1" s="1"/>
  <c r="K75" i="1"/>
  <c r="L75" i="1" s="1"/>
  <c r="M75" i="1" s="1"/>
  <c r="N75" i="1" s="1"/>
  <c r="K81" i="1"/>
  <c r="L81" i="1" s="1"/>
  <c r="M81" i="1" s="1"/>
  <c r="N81" i="1" s="1"/>
  <c r="K84" i="1"/>
  <c r="L84" i="1" s="1"/>
  <c r="M84" i="1" s="1"/>
  <c r="N84" i="1" s="1"/>
  <c r="K427" i="1"/>
  <c r="K24" i="1"/>
  <c r="L24" i="1" s="1"/>
  <c r="M24" i="1" s="1"/>
  <c r="N24" i="1" s="1"/>
  <c r="K11" i="1"/>
  <c r="L11" i="1" s="1"/>
  <c r="M11" i="1" s="1"/>
  <c r="N11" i="1" s="1"/>
  <c r="K14" i="1"/>
  <c r="L14" i="1" s="1"/>
  <c r="M14" i="1" s="1"/>
  <c r="N14" i="1" s="1"/>
  <c r="K9" i="1"/>
  <c r="L9" i="1" s="1"/>
  <c r="M9" i="1" s="1"/>
  <c r="N9" i="1" s="1"/>
  <c r="K16" i="1"/>
  <c r="L16" i="1" s="1"/>
  <c r="M16" i="1" s="1"/>
  <c r="N16" i="1" s="1"/>
  <c r="K317" i="1"/>
  <c r="L317" i="1" s="1"/>
  <c r="M317" i="1" s="1"/>
  <c r="N317" i="1" s="1"/>
  <c r="K263" i="1"/>
  <c r="L263" i="1" s="1"/>
  <c r="M263" i="1" s="1"/>
  <c r="N263" i="1" s="1"/>
  <c r="K235" i="1"/>
  <c r="L235" i="1" s="1"/>
  <c r="M235" i="1" s="1"/>
  <c r="N235" i="1" s="1"/>
  <c r="K374" i="1"/>
  <c r="L374" i="1" s="1"/>
  <c r="M374" i="1" s="1"/>
  <c r="N374" i="1" s="1"/>
  <c r="K376" i="1"/>
  <c r="L376" i="1" s="1"/>
  <c r="M376" i="1" s="1"/>
  <c r="N376" i="1" s="1"/>
  <c r="K305" i="1"/>
  <c r="L305" i="1" s="1"/>
  <c r="M305" i="1" s="1"/>
  <c r="N305" i="1" s="1"/>
  <c r="K402" i="1"/>
  <c r="L402" i="1" s="1"/>
  <c r="M402" i="1" s="1"/>
  <c r="N402" i="1" s="1"/>
  <c r="K159" i="1"/>
  <c r="L159" i="1" s="1"/>
  <c r="M159" i="1" s="1"/>
  <c r="N159" i="1" s="1"/>
  <c r="K306" i="1"/>
  <c r="L306" i="1" s="1"/>
  <c r="M306" i="1" s="1"/>
  <c r="N306" i="1" s="1"/>
  <c r="K378" i="1"/>
  <c r="L378" i="1" s="1"/>
  <c r="M378" i="1" s="1"/>
  <c r="N378" i="1" s="1"/>
  <c r="K304" i="1"/>
  <c r="L304" i="1" s="1"/>
  <c r="M304" i="1" s="1"/>
  <c r="N304" i="1" s="1"/>
  <c r="K396" i="1"/>
  <c r="L396" i="1" s="1"/>
  <c r="M396" i="1" s="1"/>
  <c r="N396" i="1" s="1"/>
  <c r="K271" i="1"/>
  <c r="L271" i="1" s="1"/>
  <c r="M271" i="1" s="1"/>
  <c r="N271" i="1" s="1"/>
  <c r="K229" i="1"/>
  <c r="L229" i="1" s="1"/>
  <c r="M229" i="1" s="1"/>
  <c r="N229" i="1" s="1"/>
  <c r="K336" i="1"/>
  <c r="L336" i="1" s="1"/>
  <c r="M336" i="1" s="1"/>
  <c r="N336" i="1" s="1"/>
  <c r="K261" i="1"/>
  <c r="L261" i="1" s="1"/>
  <c r="M261" i="1" s="1"/>
  <c r="N261" i="1" s="1"/>
  <c r="K338" i="1"/>
  <c r="L338" i="1" s="1"/>
  <c r="M338" i="1" s="1"/>
  <c r="N338" i="1" s="1"/>
  <c r="K379" i="1"/>
  <c r="L379" i="1" s="1"/>
  <c r="M379" i="1" s="1"/>
  <c r="N379" i="1" s="1"/>
  <c r="K314" i="1"/>
  <c r="L314" i="1" s="1"/>
  <c r="M314" i="1" s="1"/>
  <c r="N314" i="1" s="1"/>
  <c r="K372" i="1"/>
  <c r="L372" i="1" s="1"/>
  <c r="M372" i="1" s="1"/>
  <c r="N372" i="1" s="1"/>
  <c r="K69" i="1"/>
  <c r="L69" i="1" s="1"/>
  <c r="M69" i="1" s="1"/>
  <c r="N69" i="1" s="1"/>
  <c r="K294" i="1"/>
  <c r="L294" i="1" s="1"/>
  <c r="M294" i="1" s="1"/>
  <c r="N294" i="1" s="1"/>
  <c r="K353" i="1"/>
  <c r="L353" i="1" s="1"/>
  <c r="M353" i="1" s="1"/>
  <c r="N353" i="1" s="1"/>
  <c r="K227" i="1"/>
  <c r="L227" i="1" s="1"/>
  <c r="M227" i="1" s="1"/>
  <c r="N227" i="1" s="1"/>
  <c r="K220" i="1"/>
  <c r="L220" i="1" s="1"/>
  <c r="M220" i="1" s="1"/>
  <c r="N220" i="1" s="1"/>
  <c r="K250" i="1"/>
  <c r="L250" i="1" s="1"/>
  <c r="M250" i="1" s="1"/>
  <c r="N250" i="1" s="1"/>
  <c r="K286" i="1"/>
  <c r="L286" i="1" s="1"/>
  <c r="M286" i="1" s="1"/>
  <c r="N286" i="1" s="1"/>
  <c r="K307" i="1"/>
  <c r="L307" i="1" s="1"/>
  <c r="M307" i="1" s="1"/>
  <c r="N307" i="1" s="1"/>
  <c r="K164" i="1"/>
  <c r="L164" i="1" s="1"/>
  <c r="M164" i="1" s="1"/>
  <c r="N164" i="1" s="1"/>
  <c r="K369" i="1"/>
  <c r="L369" i="1" s="1"/>
  <c r="M369" i="1" s="1"/>
  <c r="N369" i="1" s="1"/>
  <c r="K365" i="1"/>
  <c r="L365" i="1" s="1"/>
  <c r="M365" i="1" s="1"/>
  <c r="N365" i="1" s="1"/>
  <c r="K345" i="1"/>
  <c r="L345" i="1" s="1"/>
  <c r="M345" i="1" s="1"/>
  <c r="N345" i="1" s="1"/>
  <c r="K244" i="1"/>
  <c r="L244" i="1" s="1"/>
  <c r="M244" i="1" s="1"/>
  <c r="N244" i="1" s="1"/>
  <c r="K86" i="1"/>
  <c r="L86" i="1" s="1"/>
  <c r="M86" i="1" s="1"/>
  <c r="N86" i="1" s="1"/>
  <c r="K341" i="1"/>
  <c r="L341" i="1" s="1"/>
  <c r="M341" i="1" s="1"/>
  <c r="N341" i="1" s="1"/>
  <c r="K258" i="1"/>
  <c r="L258" i="1" s="1"/>
  <c r="M258" i="1" s="1"/>
  <c r="N258" i="1" s="1"/>
  <c r="K399" i="1"/>
  <c r="L399" i="1" s="1"/>
  <c r="M399" i="1" s="1"/>
  <c r="N399" i="1" s="1"/>
  <c r="K277" i="1"/>
  <c r="L277" i="1" s="1"/>
  <c r="M277" i="1" s="1"/>
  <c r="N277" i="1" s="1"/>
  <c r="K316" i="1"/>
  <c r="L316" i="1" s="1"/>
  <c r="M316" i="1" s="1"/>
  <c r="N316" i="1" s="1"/>
  <c r="K26" i="1"/>
  <c r="L26" i="1" s="1"/>
  <c r="M26" i="1" s="1"/>
  <c r="N26" i="1" s="1"/>
  <c r="K224" i="1"/>
  <c r="L224" i="1" s="1"/>
  <c r="M224" i="1" s="1"/>
  <c r="N224" i="1" s="1"/>
  <c r="K334" i="1"/>
  <c r="L334" i="1" s="1"/>
  <c r="M334" i="1" s="1"/>
  <c r="N334" i="1" s="1"/>
  <c r="K233" i="1"/>
  <c r="L233" i="1" s="1"/>
  <c r="M233" i="1" s="1"/>
  <c r="N233" i="1" s="1"/>
  <c r="K391" i="1"/>
  <c r="L391" i="1" s="1"/>
  <c r="M391" i="1" s="1"/>
  <c r="N391" i="1" s="1"/>
  <c r="K373" i="1"/>
  <c r="L373" i="1" s="1"/>
  <c r="M373" i="1" s="1"/>
  <c r="N373" i="1" s="1"/>
  <c r="K289" i="1"/>
  <c r="L289" i="1" s="1"/>
  <c r="M289" i="1" s="1"/>
  <c r="N289" i="1" s="1"/>
  <c r="K352" i="1"/>
  <c r="L352" i="1" s="1"/>
  <c r="M352" i="1" s="1"/>
  <c r="N352" i="1" s="1"/>
  <c r="K299" i="1"/>
  <c r="L299" i="1" s="1"/>
  <c r="M299" i="1" s="1"/>
  <c r="N299" i="1" s="1"/>
  <c r="K332" i="1"/>
  <c r="L332" i="1" s="1"/>
  <c r="M332" i="1" s="1"/>
  <c r="N332" i="1" s="1"/>
  <c r="K349" i="1"/>
  <c r="L349" i="1" s="1"/>
  <c r="M349" i="1" s="1"/>
  <c r="N349" i="1" s="1"/>
  <c r="K260" i="1"/>
  <c r="L260" i="1" s="1"/>
  <c r="M260" i="1" s="1"/>
  <c r="N260" i="1" s="1"/>
  <c r="K231" i="1"/>
  <c r="L231" i="1" s="1"/>
  <c r="M231" i="1" s="1"/>
  <c r="N231" i="1" s="1"/>
  <c r="K272" i="1"/>
  <c r="L272" i="1" s="1"/>
  <c r="M272" i="1" s="1"/>
  <c r="N272" i="1" s="1"/>
  <c r="K308" i="1"/>
  <c r="L308" i="1" s="1"/>
  <c r="M308" i="1" s="1"/>
  <c r="N308" i="1" s="1"/>
  <c r="K254" i="1"/>
  <c r="L254" i="1" s="1"/>
  <c r="M254" i="1" s="1"/>
  <c r="N254" i="1" s="1"/>
  <c r="K274" i="1"/>
  <c r="L274" i="1" s="1"/>
  <c r="M274" i="1" s="1"/>
  <c r="N274" i="1" s="1"/>
  <c r="K387" i="1"/>
  <c r="L387" i="1" s="1"/>
  <c r="M387" i="1" s="1"/>
  <c r="N387" i="1" s="1"/>
  <c r="K321" i="1"/>
  <c r="L321" i="1" s="1"/>
  <c r="M321" i="1" s="1"/>
  <c r="N321" i="1" s="1"/>
  <c r="K12" i="1"/>
  <c r="L12" i="1" s="1"/>
  <c r="M12" i="1" s="1"/>
  <c r="N12" i="1" s="1"/>
  <c r="K18" i="1"/>
  <c r="L18" i="1" s="1"/>
  <c r="M18" i="1" s="1"/>
  <c r="N18" i="1" s="1"/>
  <c r="K23" i="1"/>
  <c r="L23" i="1" s="1"/>
  <c r="M23" i="1" s="1"/>
  <c r="N23" i="1" s="1"/>
  <c r="K249" i="1"/>
  <c r="L249" i="1" s="1"/>
  <c r="M249" i="1" s="1"/>
  <c r="N249" i="1" s="1"/>
  <c r="K309" i="1"/>
  <c r="L309" i="1" s="1"/>
  <c r="M309" i="1" s="1"/>
  <c r="N309" i="1" s="1"/>
  <c r="K366" i="1"/>
  <c r="L366" i="1" s="1"/>
  <c r="M366" i="1" s="1"/>
  <c r="N366" i="1" s="1"/>
  <c r="K163" i="1"/>
  <c r="L163" i="1" s="1"/>
  <c r="M163" i="1" s="1"/>
  <c r="N163" i="1" s="1"/>
  <c r="K216" i="1"/>
  <c r="L216" i="1" s="1"/>
  <c r="M216" i="1" s="1"/>
  <c r="N216" i="1" s="1"/>
  <c r="K350" i="1"/>
  <c r="L350" i="1" s="1"/>
  <c r="M350" i="1" s="1"/>
  <c r="N350" i="1" s="1"/>
  <c r="K405" i="1"/>
  <c r="L405" i="1" s="1"/>
  <c r="M405" i="1" s="1"/>
  <c r="N405" i="1" s="1"/>
  <c r="K414" i="1"/>
  <c r="K295" i="1"/>
  <c r="L295" i="1" s="1"/>
  <c r="M295" i="1" s="1"/>
  <c r="N295" i="1" s="1"/>
  <c r="K395" i="1"/>
  <c r="L395" i="1" s="1"/>
  <c r="M395" i="1" s="1"/>
  <c r="N395" i="1" s="1"/>
  <c r="K383" i="1"/>
  <c r="L383" i="1" s="1"/>
  <c r="M383" i="1" s="1"/>
  <c r="N383" i="1" s="1"/>
  <c r="K346" i="1"/>
  <c r="L346" i="1" s="1"/>
  <c r="M346" i="1" s="1"/>
  <c r="N346" i="1" s="1"/>
  <c r="K255" i="1"/>
  <c r="L255" i="1" s="1"/>
  <c r="M255" i="1" s="1"/>
  <c r="N255" i="1" s="1"/>
  <c r="K390" i="1"/>
  <c r="L390" i="1" s="1"/>
  <c r="M390" i="1" s="1"/>
  <c r="N390" i="1" s="1"/>
  <c r="K276" i="1"/>
  <c r="L276" i="1" s="1"/>
  <c r="M276" i="1" s="1"/>
  <c r="N276" i="1" s="1"/>
  <c r="K359" i="1"/>
  <c r="L359" i="1" s="1"/>
  <c r="M359" i="1" s="1"/>
  <c r="N359" i="1" s="1"/>
  <c r="K297" i="1"/>
  <c r="L297" i="1" s="1"/>
  <c r="M297" i="1" s="1"/>
  <c r="N297" i="1" s="1"/>
  <c r="K273" i="1"/>
  <c r="L273" i="1" s="1"/>
  <c r="M273" i="1" s="1"/>
  <c r="N273" i="1" s="1"/>
  <c r="K343" i="1"/>
  <c r="L343" i="1" s="1"/>
  <c r="M343" i="1" s="1"/>
  <c r="N343" i="1" s="1"/>
  <c r="K243" i="1"/>
  <c r="L243" i="1" s="1"/>
  <c r="M243" i="1" s="1"/>
  <c r="N243" i="1" s="1"/>
  <c r="K386" i="1"/>
  <c r="L386" i="1" s="1"/>
  <c r="M386" i="1" s="1"/>
  <c r="N386" i="1" s="1"/>
  <c r="K234" i="1"/>
  <c r="L234" i="1" s="1"/>
  <c r="M234" i="1" s="1"/>
  <c r="N234" i="1" s="1"/>
  <c r="K13" i="1"/>
  <c r="L13" i="1" s="1"/>
  <c r="M13" i="1" s="1"/>
  <c r="N13" i="1" s="1"/>
  <c r="K27" i="1"/>
  <c r="L27" i="1" s="1"/>
  <c r="M27" i="1" s="1"/>
  <c r="N27" i="1" s="1"/>
  <c r="K10" i="1"/>
  <c r="L10" i="1" s="1"/>
  <c r="M10" i="1" s="1"/>
  <c r="N10" i="1" s="1"/>
  <c r="K25" i="1"/>
  <c r="L25" i="1" s="1"/>
  <c r="M25" i="1" s="1"/>
  <c r="N25" i="1" s="1"/>
  <c r="K28" i="1"/>
  <c r="L28" i="1" s="1"/>
  <c r="M28" i="1" s="1"/>
  <c r="N28" i="1" s="1"/>
  <c r="K22" i="1"/>
  <c r="L22" i="1" s="1"/>
  <c r="M22" i="1" s="1"/>
  <c r="N22" i="1" s="1"/>
  <c r="K400" i="1"/>
  <c r="L400" i="1" s="1"/>
  <c r="M400" i="1" s="1"/>
  <c r="N400" i="1" s="1"/>
  <c r="K310" i="1"/>
  <c r="L310" i="1" s="1"/>
  <c r="M310" i="1" s="1"/>
  <c r="N310" i="1" s="1"/>
  <c r="K329" i="1"/>
  <c r="L329" i="1" s="1"/>
  <c r="M329" i="1" s="1"/>
  <c r="N329" i="1" s="1"/>
  <c r="K320" i="1"/>
  <c r="L320" i="1" s="1"/>
  <c r="M320" i="1" s="1"/>
  <c r="N320" i="1" s="1"/>
  <c r="K318" i="1"/>
  <c r="L318" i="1" s="1"/>
  <c r="M318" i="1" s="1"/>
  <c r="N318" i="1" s="1"/>
  <c r="K385" i="1"/>
  <c r="L385" i="1" s="1"/>
  <c r="M385" i="1" s="1"/>
  <c r="N385" i="1" s="1"/>
  <c r="K312" i="1"/>
  <c r="L312" i="1" s="1"/>
  <c r="M312" i="1" s="1"/>
  <c r="N312" i="1" s="1"/>
  <c r="K256" i="1"/>
  <c r="L256" i="1" s="1"/>
  <c r="M256" i="1" s="1"/>
  <c r="N256" i="1" s="1"/>
  <c r="K29" i="1"/>
  <c r="L29" i="1" s="1"/>
  <c r="M29" i="1" s="1"/>
  <c r="N29" i="1" s="1"/>
  <c r="K290" i="1"/>
  <c r="L290" i="1" s="1"/>
  <c r="M290" i="1" s="1"/>
  <c r="N290" i="1" s="1"/>
  <c r="K245" i="1"/>
  <c r="L245" i="1" s="1"/>
  <c r="M245" i="1" s="1"/>
  <c r="N245" i="1" s="1"/>
  <c r="K355" i="1"/>
  <c r="L355" i="1" s="1"/>
  <c r="M355" i="1" s="1"/>
  <c r="N355" i="1" s="1"/>
  <c r="K364" i="1"/>
  <c r="L364" i="1" s="1"/>
  <c r="M364" i="1" s="1"/>
  <c r="N364" i="1" s="1"/>
  <c r="K347" i="1"/>
  <c r="L347" i="1" s="1"/>
  <c r="M347" i="1" s="1"/>
  <c r="N347" i="1" s="1"/>
  <c r="K398" i="1"/>
  <c r="L398" i="1" s="1"/>
  <c r="M398" i="1" s="1"/>
  <c r="N398" i="1" s="1"/>
  <c r="K371" i="1"/>
  <c r="L371" i="1" s="1"/>
  <c r="M371" i="1" s="1"/>
  <c r="N371" i="1" s="1"/>
  <c r="K242" i="1"/>
  <c r="L242" i="1" s="1"/>
  <c r="M242" i="1" s="1"/>
  <c r="N242" i="1" s="1"/>
  <c r="K342" i="1"/>
  <c r="L342" i="1" s="1"/>
  <c r="M342" i="1" s="1"/>
  <c r="N342" i="1" s="1"/>
  <c r="K259" i="1"/>
  <c r="L259" i="1" s="1"/>
  <c r="M259" i="1" s="1"/>
  <c r="N259" i="1" s="1"/>
  <c r="K291" i="1"/>
  <c r="L291" i="1" s="1"/>
  <c r="M291" i="1" s="1"/>
  <c r="N291" i="1" s="1"/>
  <c r="K240" i="1"/>
  <c r="L240" i="1" s="1"/>
  <c r="M240" i="1" s="1"/>
  <c r="N240" i="1" s="1"/>
  <c r="K298" i="1"/>
  <c r="L298" i="1" s="1"/>
  <c r="M298" i="1" s="1"/>
  <c r="N298" i="1" s="1"/>
  <c r="K368" i="1"/>
  <c r="L368" i="1" s="1"/>
  <c r="M368" i="1" s="1"/>
  <c r="N368" i="1" s="1"/>
  <c r="K356" i="1"/>
  <c r="L356" i="1" s="1"/>
  <c r="M356" i="1" s="1"/>
  <c r="N356" i="1" s="1"/>
  <c r="K288" i="1"/>
  <c r="L288" i="1" s="1"/>
  <c r="M288" i="1" s="1"/>
  <c r="N288" i="1" s="1"/>
  <c r="K296" i="1"/>
  <c r="L296" i="1" s="1"/>
  <c r="M296" i="1" s="1"/>
  <c r="N296" i="1" s="1"/>
  <c r="K262" i="1"/>
  <c r="L262" i="1" s="1"/>
  <c r="M262" i="1" s="1"/>
  <c r="N262" i="1" s="1"/>
  <c r="K265" i="1"/>
  <c r="L265" i="1" s="1"/>
  <c r="M265" i="1" s="1"/>
  <c r="N265" i="1" s="1"/>
  <c r="K313" i="1"/>
  <c r="L313" i="1" s="1"/>
  <c r="M313" i="1" s="1"/>
  <c r="N313" i="1" s="1"/>
  <c r="K397" i="1"/>
  <c r="L397" i="1" s="1"/>
  <c r="M397" i="1" s="1"/>
  <c r="N397" i="1" s="1"/>
  <c r="K301" i="1"/>
  <c r="L301" i="1" s="1"/>
  <c r="M301" i="1" s="1"/>
  <c r="N301" i="1" s="1"/>
  <c r="K388" i="1"/>
  <c r="L388" i="1" s="1"/>
  <c r="M388" i="1" s="1"/>
  <c r="N388" i="1" s="1"/>
  <c r="K292" i="1"/>
  <c r="L292" i="1" s="1"/>
  <c r="M292" i="1" s="1"/>
  <c r="N292" i="1" s="1"/>
  <c r="K241" i="1"/>
  <c r="L241" i="1" s="1"/>
  <c r="M241" i="1" s="1"/>
  <c r="N241" i="1" s="1"/>
  <c r="N211" i="1"/>
  <c r="K165" i="1"/>
  <c r="L165" i="1" s="1"/>
  <c r="M165" i="1" s="1"/>
  <c r="N165" i="1" s="1"/>
  <c r="K267" i="1"/>
  <c r="L267" i="1" s="1"/>
  <c r="M267" i="1" s="1"/>
  <c r="N267" i="1" s="1"/>
  <c r="K221" i="1"/>
  <c r="L221" i="1" s="1"/>
  <c r="M221" i="1" s="1"/>
  <c r="N221" i="1" s="1"/>
  <c r="K322" i="1"/>
  <c r="L322" i="1" s="1"/>
  <c r="M322" i="1" s="1"/>
  <c r="N322" i="1" s="1"/>
  <c r="K370" i="1"/>
  <c r="L370" i="1" s="1"/>
  <c r="M370" i="1" s="1"/>
  <c r="N370" i="1" s="1"/>
  <c r="K303" i="1"/>
  <c r="L303" i="1" s="1"/>
  <c r="M303" i="1" s="1"/>
  <c r="N303" i="1" s="1"/>
  <c r="K20" i="1"/>
  <c r="L20" i="1" s="1"/>
  <c r="M20" i="1" s="1"/>
  <c r="N20" i="1" s="1"/>
  <c r="K21" i="1"/>
  <c r="L21" i="1" s="1"/>
  <c r="M21" i="1" s="1"/>
  <c r="N21" i="1" s="1"/>
  <c r="K15" i="1"/>
  <c r="L15" i="1" s="1"/>
  <c r="M15" i="1" s="1"/>
  <c r="N15" i="1" s="1"/>
  <c r="K384" i="1"/>
  <c r="L384" i="1" s="1"/>
  <c r="M384" i="1" s="1"/>
  <c r="N384" i="1" s="1"/>
  <c r="K337" i="1"/>
  <c r="L337" i="1" s="1"/>
  <c r="M337" i="1" s="1"/>
  <c r="N337" i="1" s="1"/>
  <c r="K300" i="1"/>
  <c r="L300" i="1" s="1"/>
  <c r="M300" i="1" s="1"/>
  <c r="N300" i="1" s="1"/>
  <c r="K375" i="1"/>
  <c r="L375" i="1" s="1"/>
  <c r="M375" i="1" s="1"/>
  <c r="N375" i="1" s="1"/>
  <c r="K217" i="1"/>
  <c r="L217" i="1" s="1"/>
  <c r="M217" i="1" s="1"/>
  <c r="N217" i="1" s="1"/>
  <c r="K344" i="1"/>
  <c r="L344" i="1" s="1"/>
  <c r="M344" i="1" s="1"/>
  <c r="N344" i="1" s="1"/>
  <c r="K280" i="1"/>
  <c r="L280" i="1" s="1"/>
  <c r="M280" i="1" s="1"/>
  <c r="N280" i="1" s="1"/>
  <c r="K222" i="1"/>
  <c r="L222" i="1" s="1"/>
  <c r="M222" i="1" s="1"/>
  <c r="N222" i="1" s="1"/>
  <c r="K287" i="1"/>
  <c r="L287" i="1" s="1"/>
  <c r="M287" i="1" s="1"/>
  <c r="N287" i="1" s="1"/>
  <c r="K278" i="1"/>
  <c r="L278" i="1" s="1"/>
  <c r="M278" i="1" s="1"/>
  <c r="N278" i="1" s="1"/>
  <c r="K311" i="1"/>
  <c r="L311" i="1" s="1"/>
  <c r="M311" i="1" s="1"/>
  <c r="N311" i="1" s="1"/>
  <c r="K335" i="1"/>
  <c r="L335" i="1" s="1"/>
  <c r="M335" i="1" s="1"/>
  <c r="N335" i="1" s="1"/>
  <c r="K354" i="1"/>
  <c r="L354" i="1" s="1"/>
  <c r="M354" i="1" s="1"/>
  <c r="N354" i="1" s="1"/>
  <c r="K348" i="1"/>
  <c r="L348" i="1" s="1"/>
  <c r="M348" i="1" s="1"/>
  <c r="N348" i="1" s="1"/>
  <c r="K392" i="1"/>
  <c r="L392" i="1" s="1"/>
  <c r="M392" i="1" s="1"/>
  <c r="N392" i="1" s="1"/>
  <c r="K268" i="1"/>
  <c r="L268" i="1" s="1"/>
  <c r="M268" i="1" s="1"/>
  <c r="N268" i="1" s="1"/>
  <c r="K266" i="1"/>
  <c r="L266" i="1" s="1"/>
  <c r="M266" i="1" s="1"/>
  <c r="N266" i="1" s="1"/>
  <c r="K401" i="1"/>
  <c r="L401" i="1" s="1"/>
  <c r="M401" i="1" s="1"/>
  <c r="N401" i="1" s="1"/>
  <c r="K238" i="1"/>
  <c r="L238" i="1" s="1"/>
  <c r="M238" i="1" s="1"/>
  <c r="N238" i="1" s="1"/>
  <c r="K275" i="1"/>
  <c r="L275" i="1" s="1"/>
  <c r="M275" i="1" s="1"/>
  <c r="N275" i="1" s="1"/>
  <c r="K19" i="1"/>
  <c r="L19" i="1" s="1"/>
  <c r="M19" i="1" s="1"/>
  <c r="N19" i="1" s="1"/>
  <c r="K17" i="1"/>
  <c r="L17" i="1" s="1"/>
  <c r="M17" i="1" s="1"/>
  <c r="N17" i="1" s="1"/>
  <c r="K363" i="1"/>
  <c r="L363" i="1" s="1"/>
  <c r="M363" i="1" s="1"/>
  <c r="N363" i="1" s="1"/>
  <c r="K228" i="1"/>
  <c r="L228" i="1" s="1"/>
  <c r="M228" i="1" s="1"/>
  <c r="N228" i="1" s="1"/>
  <c r="K302" i="1"/>
  <c r="L302" i="1" s="1"/>
  <c r="M302" i="1" s="1"/>
  <c r="N302" i="1" s="1"/>
  <c r="K285" i="1"/>
  <c r="L285" i="1" s="1"/>
  <c r="M285" i="1" s="1"/>
  <c r="N285" i="1" s="1"/>
  <c r="K394" i="1"/>
  <c r="L394" i="1" s="1"/>
  <c r="M394" i="1" s="1"/>
  <c r="N394" i="1" s="1"/>
  <c r="K362" i="1"/>
  <c r="L362" i="1" s="1"/>
  <c r="M362" i="1" s="1"/>
  <c r="N362" i="1" s="1"/>
  <c r="K393" i="1"/>
  <c r="L393" i="1" s="1"/>
  <c r="M393" i="1" s="1"/>
  <c r="N393" i="1" s="1"/>
  <c r="K247" i="1"/>
  <c r="L247" i="1" s="1"/>
  <c r="M247" i="1" s="1"/>
  <c r="N247" i="1" s="1"/>
  <c r="K232" i="1"/>
  <c r="L232" i="1" s="1"/>
  <c r="M232" i="1" s="1"/>
  <c r="N232" i="1" s="1"/>
  <c r="K269" i="1"/>
  <c r="L269" i="1" s="1"/>
  <c r="M269" i="1" s="1"/>
  <c r="N269" i="1" s="1"/>
  <c r="K225" i="1"/>
  <c r="L225" i="1" s="1"/>
  <c r="M225" i="1" s="1"/>
  <c r="N225" i="1" s="1"/>
  <c r="K248" i="1"/>
  <c r="L248" i="1" s="1"/>
  <c r="M248" i="1" s="1"/>
  <c r="N248" i="1" s="1"/>
  <c r="K315" i="1"/>
  <c r="L315" i="1" s="1"/>
  <c r="M315" i="1" s="1"/>
  <c r="N315" i="1" s="1"/>
  <c r="K377" i="1"/>
  <c r="L377" i="1" s="1"/>
  <c r="M377" i="1" s="1"/>
  <c r="N377" i="1" s="1"/>
  <c r="K257" i="1"/>
  <c r="L257" i="1" s="1"/>
  <c r="M257" i="1" s="1"/>
  <c r="N257" i="1" s="1"/>
  <c r="K226" i="1"/>
  <c r="L226" i="1" s="1"/>
  <c r="M226" i="1" s="1"/>
  <c r="N226" i="1" s="1"/>
  <c r="K333" i="1"/>
  <c r="L333" i="1" s="1"/>
  <c r="M333" i="1" s="1"/>
  <c r="N333" i="1" s="1"/>
  <c r="K389" i="1"/>
  <c r="L389" i="1" s="1"/>
  <c r="M389" i="1" s="1"/>
  <c r="N389" i="1" s="1"/>
  <c r="K85" i="1"/>
  <c r="L85" i="1" s="1"/>
  <c r="M85" i="1" s="1"/>
  <c r="N85" i="1" s="1"/>
  <c r="K270" i="1"/>
  <c r="L270" i="1" s="1"/>
  <c r="M270" i="1" s="1"/>
  <c r="N270" i="1" s="1"/>
  <c r="K246" i="1"/>
  <c r="L246" i="1" s="1"/>
  <c r="M246" i="1" s="1"/>
  <c r="N246" i="1" s="1"/>
  <c r="K403" i="1"/>
  <c r="L403" i="1" s="1"/>
  <c r="M403" i="1" s="1"/>
  <c r="N403" i="1" s="1"/>
  <c r="K8" i="1"/>
  <c r="L8" i="1" s="1"/>
  <c r="M8" i="1" s="1"/>
  <c r="N8" i="1" s="1"/>
  <c r="K66" i="1"/>
  <c r="L66" i="1" s="1"/>
  <c r="M66" i="1" s="1"/>
  <c r="N66" i="1" s="1"/>
  <c r="K426" i="1" l="1"/>
  <c r="L414" i="1"/>
  <c r="M414" i="1" s="1"/>
  <c r="N414" i="1" s="1"/>
  <c r="O5" i="1" s="1"/>
</calcChain>
</file>

<file path=xl/comments1.xml><?xml version="1.0" encoding="utf-8"?>
<comments xmlns="http://schemas.openxmlformats.org/spreadsheetml/2006/main">
  <authors>
    <author>MB LAN</author>
  </authors>
  <commentList>
    <comment ref="H429" authorId="0" shapeId="0">
      <text>
        <r>
          <rPr>
            <sz val="8"/>
            <color indexed="81"/>
            <rFont val="Tahoma"/>
            <family val="2"/>
          </rPr>
          <t xml:space="preserve">Actual boxes received
</t>
        </r>
      </text>
    </comment>
  </commentList>
</comments>
</file>

<file path=xl/connections.xml><?xml version="1.0" encoding="utf-8"?>
<connections xmlns="http://schemas.openxmlformats.org/spreadsheetml/2006/main">
  <connection id="1" name="FY16accessions1" type="6" refreshedVersion="3" background="1" saveData="1">
    <textPr sourceFile="C:\Users\mundyj\Downloads\FY16accessions.txt">
      <textFields count="4">
        <textField/>
        <textField/>
        <textField/>
        <textField/>
      </textFields>
    </textPr>
  </connection>
</connections>
</file>

<file path=xl/sharedStrings.xml><?xml version="1.0" encoding="utf-8"?>
<sst xmlns="http://schemas.openxmlformats.org/spreadsheetml/2006/main" count="1353" uniqueCount="492">
  <si>
    <t>Records Center Activities</t>
  </si>
  <si>
    <t>Budget in 60460 for Records Services</t>
  </si>
  <si>
    <t>Cost Centers</t>
  </si>
  <si>
    <t>Agency</t>
  </si>
  <si>
    <t>Total</t>
  </si>
  <si>
    <t>Adjusted Budget Allocation</t>
  </si>
  <si>
    <t>Department of County Management</t>
  </si>
  <si>
    <t>Budget Office</t>
  </si>
  <si>
    <t>176, 259</t>
  </si>
  <si>
    <t>012, 092</t>
  </si>
  <si>
    <t>Director's Office</t>
  </si>
  <si>
    <t>022, 023</t>
  </si>
  <si>
    <t>005, 417</t>
  </si>
  <si>
    <t>F&amp;PM/Contracts &amp; Procurement</t>
  </si>
  <si>
    <t>F&amp;PM/Planning</t>
  </si>
  <si>
    <t>F&amp;PM/Property Management</t>
  </si>
  <si>
    <t>Sustainability</t>
  </si>
  <si>
    <t>DCM Total</t>
  </si>
  <si>
    <t>Community Services</t>
  </si>
  <si>
    <t>Animal Control/Field Services</t>
  </si>
  <si>
    <t>Animal Control/Shelter Services</t>
  </si>
  <si>
    <t>Elections</t>
  </si>
  <si>
    <t>LUT/Administrative Support</t>
  </si>
  <si>
    <t>LUT/Bridge Operations &amp; Maintenance</t>
  </si>
  <si>
    <t>LUT/Fiscal</t>
  </si>
  <si>
    <t>Surveyor</t>
  </si>
  <si>
    <t>DCS Total</t>
  </si>
  <si>
    <t>Department of Community Justice</t>
  </si>
  <si>
    <t>Business Services</t>
  </si>
  <si>
    <t>Human Resources</t>
  </si>
  <si>
    <t>DCJ Total</t>
  </si>
  <si>
    <t>Department of County Human Services</t>
  </si>
  <si>
    <t>035, 306</t>
  </si>
  <si>
    <t>Child &amp; Adolescent Treatment Services</t>
  </si>
  <si>
    <t>DCHS Directors Office</t>
  </si>
  <si>
    <t>DD/Community Options Brokerage</t>
  </si>
  <si>
    <t>DD/Operations &amp; Protective Services</t>
  </si>
  <si>
    <t>DD/Quality &amp; Specialized Services</t>
  </si>
  <si>
    <t>DD/Regional Crisis Diversion Services</t>
  </si>
  <si>
    <t>Domestic Violence Coordinator's Office</t>
  </si>
  <si>
    <t>039, 453</t>
  </si>
  <si>
    <t>414, 485</t>
  </si>
  <si>
    <t>DCFS Youth Program Office</t>
  </si>
  <si>
    <t>DCHS Total</t>
  </si>
  <si>
    <t>Department of Health</t>
  </si>
  <si>
    <t>Accounts Payable, Procurement &amp; Contracting</t>
  </si>
  <si>
    <t>Administration</t>
  </si>
  <si>
    <t>Binsmead Clinic</t>
  </si>
  <si>
    <t>Children's Assessment Service</t>
  </si>
  <si>
    <t>Cleveland SBHC</t>
  </si>
  <si>
    <t>Coalition of Community Health Clinics</t>
  </si>
  <si>
    <t>Dental Services - Administration</t>
  </si>
  <si>
    <t>047, 283</t>
  </si>
  <si>
    <t>Dental Access Program</t>
  </si>
  <si>
    <t>Disease Prev &amp; Control/Comm.Disease Control</t>
  </si>
  <si>
    <t>ECS Program Management</t>
  </si>
  <si>
    <t>East County Dental Clinic</t>
  </si>
  <si>
    <t>ECS Cascade East</t>
  </si>
  <si>
    <t>East County Health Clinic</t>
  </si>
  <si>
    <t>East County Pharmacy</t>
  </si>
  <si>
    <t>East County Teen Clinic</t>
  </si>
  <si>
    <t>East County WIC</t>
  </si>
  <si>
    <t>Edgefield Manor</t>
  </si>
  <si>
    <t>Emergency Medical Services</t>
  </si>
  <si>
    <t>495, 051</t>
  </si>
  <si>
    <t>Environmental Health Services</t>
  </si>
  <si>
    <t>George Middle SBHC</t>
  </si>
  <si>
    <t>Grant SBHC</t>
  </si>
  <si>
    <t>Grants Management &amp; Accounting</t>
  </si>
  <si>
    <t>Health Officer</t>
  </si>
  <si>
    <t>Healthy Birth Initiative</t>
  </si>
  <si>
    <t>HIV Care Services</t>
  </si>
  <si>
    <t>HIV &amp; Hepititis C Community Programs</t>
  </si>
  <si>
    <t>HIV Health Services Center</t>
  </si>
  <si>
    <t>Immunization Unit</t>
  </si>
  <si>
    <t>Information Systems</t>
  </si>
  <si>
    <t>Jefferson SBHC</t>
  </si>
  <si>
    <t>La Clinica de Buena Salud</t>
  </si>
  <si>
    <t>Laboratory Services</t>
  </si>
  <si>
    <t>Lane Middle SBHC</t>
  </si>
  <si>
    <t>Lead Poisoning Prevention Program</t>
  </si>
  <si>
    <t>Lincoln Park SBHC</t>
  </si>
  <si>
    <t>Medical Accounts Receivable</t>
  </si>
  <si>
    <t>Madison SBHC</t>
  </si>
  <si>
    <t>Marshall SBHC</t>
  </si>
  <si>
    <t>Medical Records Management</t>
  </si>
  <si>
    <t>Mid County Dental Clinic</t>
  </si>
  <si>
    <t>Mid County Health Clinic</t>
  </si>
  <si>
    <t>Mid County Pharmacy</t>
  </si>
  <si>
    <t>MultiCare Dental</t>
  </si>
  <si>
    <t>Northeast Dental Clinic</t>
  </si>
  <si>
    <t>Northeast Field Office</t>
  </si>
  <si>
    <t>Northeast Health Clinic</t>
  </si>
  <si>
    <t>Northeast Healthy Start</t>
  </si>
  <si>
    <t>Northeast WIC</t>
  </si>
  <si>
    <t>ECS Willamette North</t>
  </si>
  <si>
    <t>North Portland Health Clinic</t>
  </si>
  <si>
    <t>North Portland Pharmacy</t>
  </si>
  <si>
    <t>Occupational Health</t>
  </si>
  <si>
    <t>Pharmacies, Clinic</t>
  </si>
  <si>
    <t>Parkrose SBHC</t>
  </si>
  <si>
    <t>Planning &amp; Development</t>
  </si>
  <si>
    <t>P&amp;D/Program Design &amp; Evaluation</t>
  </si>
  <si>
    <t>Portland Womens' Health Study</t>
  </si>
  <si>
    <t>Portsmouth SBHC</t>
  </si>
  <si>
    <t>Roosevelt SBHC</t>
  </si>
  <si>
    <t>SBHC Administration</t>
  </si>
  <si>
    <t>School &amp; Community Dental Services</t>
  </si>
  <si>
    <t>Southeast Dental Clinic</t>
  </si>
  <si>
    <t>Southeast Health Clinic</t>
  </si>
  <si>
    <t>STD Clinic &amp; Epidemiology</t>
  </si>
  <si>
    <t>Support Services - Administration</t>
  </si>
  <si>
    <t>Tuberculosis Clinic</t>
  </si>
  <si>
    <t>Vector Control</t>
  </si>
  <si>
    <t>Westside/Burnside Health Clinic</t>
  </si>
  <si>
    <t>Westside Pharmacy</t>
  </si>
  <si>
    <t>WIC Administration</t>
  </si>
  <si>
    <t>DOH Total</t>
  </si>
  <si>
    <t>Department of Library Services</t>
  </si>
  <si>
    <t>Administrative Services</t>
  </si>
  <si>
    <t>Youth Services</t>
  </si>
  <si>
    <t>DLS Total</t>
  </si>
  <si>
    <t>Non-Departmental</t>
  </si>
  <si>
    <t>Chair's Office</t>
  </si>
  <si>
    <t>Citizen Involvment</t>
  </si>
  <si>
    <t>Clerk of the Board</t>
  </si>
  <si>
    <t>Commissioner, District 2</t>
  </si>
  <si>
    <t>Commissioner, District 3</t>
  </si>
  <si>
    <t>County Attorney</t>
  </si>
  <si>
    <t>County Auditor</t>
  </si>
  <si>
    <t>Local Public Safety Coordinating Council</t>
  </si>
  <si>
    <t>Non-Departmental (exc. Regional Drug, State Juvenile Court) Total</t>
  </si>
  <si>
    <t>District Attorney</t>
  </si>
  <si>
    <t>District Attorney - Administrative Services</t>
  </si>
  <si>
    <t>District Attorney - Domestic Violence Unit</t>
  </si>
  <si>
    <t>District Attorney - Family &amp; Community Justice</t>
  </si>
  <si>
    <t>District Attorney - Felony Court Division</t>
  </si>
  <si>
    <t>District Attorney - Intake</t>
  </si>
  <si>
    <t>District Attorney - Juvenile Court Trial Unit</t>
  </si>
  <si>
    <t>District Attorney - Misdemeanor Trial Unit</t>
  </si>
  <si>
    <t>District Attorney - Child Abuse Unit</t>
  </si>
  <si>
    <t>District Attorney - Child Support Enforcement</t>
  </si>
  <si>
    <t>District Attorney - SED Gresham</t>
  </si>
  <si>
    <t>District Attorney - Mental Commitments</t>
  </si>
  <si>
    <t>District Attorney - Unit B</t>
  </si>
  <si>
    <t>District Attorney - Unit D</t>
  </si>
  <si>
    <t>District Attorney - Victims Assistance</t>
  </si>
  <si>
    <t>DA Total</t>
  </si>
  <si>
    <t>MCSO</t>
  </si>
  <si>
    <t>MCSO - Civil Process Unit</t>
  </si>
  <si>
    <t>MCSO - Classification</t>
  </si>
  <si>
    <t>MCSO - Close Street</t>
  </si>
  <si>
    <t>MCSO - Corrections Administration</t>
  </si>
  <si>
    <t>MCSO - Counseling</t>
  </si>
  <si>
    <t>MCSO - Enforcement/Support</t>
  </si>
  <si>
    <t>MCSO - Facilities Security, Courthouse</t>
  </si>
  <si>
    <t>MCSO - Facility Services/Administration</t>
  </si>
  <si>
    <t>MCSO - Fiscal</t>
  </si>
  <si>
    <t>MCSO - Inmate Property</t>
  </si>
  <si>
    <t>MCSO - Inspections</t>
  </si>
  <si>
    <t>MCSO - Inverness Jail</t>
  </si>
  <si>
    <t>MCSO - Investigations</t>
  </si>
  <si>
    <t>MCSO - MCCF</t>
  </si>
  <si>
    <t>MCSO - MCDC</t>
  </si>
  <si>
    <t>MCSO - Human Resources</t>
  </si>
  <si>
    <t>MCSO - Planning &amp; Research</t>
  </si>
  <si>
    <t>MCSO - Records Unit</t>
  </si>
  <si>
    <t>MCSO Total</t>
  </si>
  <si>
    <t>Other - Not Included in Allocation</t>
  </si>
  <si>
    <t>Regional Drug Initiative</t>
  </si>
  <si>
    <t>Pulled out of budget allocation</t>
  </si>
  <si>
    <t>State Juvenile Court</t>
  </si>
  <si>
    <t>Other Total</t>
  </si>
  <si>
    <t>Total Minus Other</t>
  </si>
  <si>
    <t>Other</t>
  </si>
  <si>
    <t>Actual (Records Center Statistics)</t>
  </si>
  <si>
    <t>Not applicable</t>
  </si>
  <si>
    <t>Sum</t>
  </si>
  <si>
    <t>(calculation method</t>
  </si>
  <si>
    <t>Actual</t>
  </si>
  <si>
    <t>is different)</t>
  </si>
  <si>
    <t>Difference</t>
  </si>
  <si>
    <t>Volunteer Services</t>
  </si>
  <si>
    <t>497, 480</t>
  </si>
  <si>
    <t>490, 536</t>
  </si>
  <si>
    <t>013, 106</t>
  </si>
  <si>
    <t>Circulation Services</t>
  </si>
  <si>
    <t>River Rock Program</t>
  </si>
  <si>
    <t>LUT/Safety</t>
  </si>
  <si>
    <t>LUT/Road Maintenance</t>
  </si>
  <si>
    <t>North Nurse Family Partnership</t>
  </si>
  <si>
    <t>Commissioner, District 1</t>
  </si>
  <si>
    <t>Commissioner, District 4</t>
  </si>
  <si>
    <t>Northeast Nurse Family Partnership</t>
  </si>
  <si>
    <t>DART/Tax Title</t>
  </si>
  <si>
    <t>MCSO - Logistics</t>
  </si>
  <si>
    <t>Public Affairs Office</t>
  </si>
  <si>
    <t>Cancelled</t>
  </si>
  <si>
    <t>Department of County Assets</t>
  </si>
  <si>
    <t>DART/Special Programs/Exemptions</t>
  </si>
  <si>
    <t>DART/Administration</t>
  </si>
  <si>
    <t>DART/Property Valuation/Appraisal</t>
  </si>
  <si>
    <t>DART/Customer Service/Recording</t>
  </si>
  <si>
    <t>DART/Customer Service, Recording &amp; Ownership</t>
  </si>
  <si>
    <t>DART/Tax Operations</t>
  </si>
  <si>
    <t>Finance/Purchasing</t>
  </si>
  <si>
    <t>DART/Special Programs/BOPTA</t>
  </si>
  <si>
    <t>DCA/Contracts/Records Management</t>
  </si>
  <si>
    <t>DART/Customer Service/GIS, Cartography &amp; Parcel Mgmt</t>
  </si>
  <si>
    <t>Human Resources/Labor Relations</t>
  </si>
  <si>
    <t>Human Resources/Administration</t>
  </si>
  <si>
    <t>Office of Diversity &amp; Equity</t>
  </si>
  <si>
    <t>Finance/Accounts Payable</t>
  </si>
  <si>
    <t>Finance/General Ledger</t>
  </si>
  <si>
    <t>Finance/Payroll</t>
  </si>
  <si>
    <t>Finance/Treasury</t>
  </si>
  <si>
    <t>Finance &amp; Administration</t>
  </si>
  <si>
    <t>Finance/Risk Management</t>
  </si>
  <si>
    <t>DCA Total</t>
  </si>
  <si>
    <t>DART/Application Support</t>
  </si>
  <si>
    <t>IT/Administration</t>
  </si>
  <si>
    <t>FREDS Administration Archival</t>
  </si>
  <si>
    <t>DCA/Contracts/Materiel Management</t>
  </si>
  <si>
    <t>MCSO - Alarm Unit</t>
  </si>
  <si>
    <t>Human Resources/Classification &amp; Compensation</t>
  </si>
  <si>
    <t>IT/SAP Support</t>
  </si>
  <si>
    <t>F&amp;PM/Administration</t>
  </si>
  <si>
    <t>Board of County Commissioners</t>
  </si>
  <si>
    <t>Finance/PERS, Deferred Comp, &amp; Tax Reporting</t>
  </si>
  <si>
    <t>IT/Applications/Gen'l Govt. &amp; Open Source</t>
  </si>
  <si>
    <t>IT/Applications/Data &amp; Reporting</t>
  </si>
  <si>
    <t>Northeast Pharmacy</t>
  </si>
  <si>
    <t>IT/Infrastructure/Security</t>
  </si>
  <si>
    <t>Rockwood Dental Office</t>
  </si>
  <si>
    <t>Gateway WIC</t>
  </si>
  <si>
    <t>MCSO - Court Services</t>
  </si>
  <si>
    <t>Medical Examiner, State</t>
  </si>
  <si>
    <t>456, 559</t>
  </si>
  <si>
    <t>014, 118, 137</t>
  </si>
  <si>
    <t>District Attorney - Gresham Trial Unit</t>
  </si>
  <si>
    <t>District Attorney - Unit A</t>
  </si>
  <si>
    <t>Rockwood Community Clinic</t>
  </si>
  <si>
    <t>Mental Health Unit (MTMX)</t>
  </si>
  <si>
    <t>Billie Odegaard Dental Clinic</t>
  </si>
  <si>
    <t>Appointments &amp; Information Center</t>
  </si>
  <si>
    <t>558, 563</t>
  </si>
  <si>
    <t>092, 296</t>
  </si>
  <si>
    <t>Total Actions</t>
  </si>
  <si>
    <t>IT/Technical Services</t>
  </si>
  <si>
    <t>F&amp;PM/Budget and Finance</t>
  </si>
  <si>
    <t>MCSO - Auxilliary Services</t>
  </si>
  <si>
    <t>MCSO - Internal Affairs</t>
  </si>
  <si>
    <t>Vital Statistics</t>
  </si>
  <si>
    <t>Food Handlers</t>
  </si>
  <si>
    <t xml:space="preserve">Requested File </t>
  </si>
  <si>
    <t>Interfiles</t>
  </si>
  <si>
    <t>Record Actions (requested files + interfiles)</t>
  </si>
  <si>
    <t>% of Total</t>
  </si>
  <si>
    <t>Activity</t>
  </si>
  <si>
    <t>Items Accessioned</t>
  </si>
  <si>
    <t>Additions to Holdings</t>
  </si>
  <si>
    <t>Boxes Stored</t>
  </si>
  <si>
    <t>Ongoing Maintenance</t>
  </si>
  <si>
    <t>Average of %s</t>
  </si>
  <si>
    <t>Contracts, Procurement, and Stategic Sourcing</t>
  </si>
  <si>
    <t>STAR Agency Code</t>
  </si>
  <si>
    <t>HPRM Unique Identifier</t>
  </si>
  <si>
    <t xml:space="preserve">Director's Office </t>
  </si>
  <si>
    <t>F&amp;PM/Alarms</t>
  </si>
  <si>
    <t>F&amp;PM/Building Operations &amp; Maintenance</t>
  </si>
  <si>
    <t>Electronic Services</t>
  </si>
  <si>
    <t>Fleet Operations</t>
  </si>
  <si>
    <t>IT/Help Desk and Operations</t>
  </si>
  <si>
    <t>IT/Infrastructure/Networking</t>
  </si>
  <si>
    <t>Distribution Services</t>
  </si>
  <si>
    <t>Finance/Chief Financial Officer</t>
  </si>
  <si>
    <t>DART/Customer Service/Marriage, Domesitic Partnership</t>
  </si>
  <si>
    <t>DART/Special Programs/Assessment Special Programs</t>
  </si>
  <si>
    <t>DART/Tax Accounting</t>
  </si>
  <si>
    <t>Human Resources/DCA, DCM &amp; Non-D</t>
  </si>
  <si>
    <t>Human Resources/Benefits</t>
  </si>
  <si>
    <t>Human Resources/Wellness</t>
  </si>
  <si>
    <t>Human Resources/Employee Benefits Board</t>
  </si>
  <si>
    <t>Human Resources/Privacy Officer</t>
  </si>
  <si>
    <t>Human Resources/Training &amp; Organizational Development</t>
  </si>
  <si>
    <t>Animal Control/Administration</t>
  </si>
  <si>
    <t>115, 146, 239</t>
  </si>
  <si>
    <t>Environmental Compliance</t>
  </si>
  <si>
    <t>LUT/Director's Office</t>
  </si>
  <si>
    <t>LUT/Planning</t>
  </si>
  <si>
    <t>LUT/Roads/Engineering Services</t>
  </si>
  <si>
    <t>LUT/Roads/Engineering Support</t>
  </si>
  <si>
    <t>ASD/Domestic Violence Unit</t>
  </si>
  <si>
    <t>ASD/Pre-Trial Release Services</t>
  </si>
  <si>
    <t>ASD/Centralized Intake</t>
  </si>
  <si>
    <t>ASD/Hearings Unit</t>
  </si>
  <si>
    <t>ASD/Administration</t>
  </si>
  <si>
    <t>ASD/Local Control</t>
  </si>
  <si>
    <t>ASD/Pre-Sentence Investigation</t>
  </si>
  <si>
    <t>ASD/Clean Court</t>
  </si>
  <si>
    <t>ASD/Drug Unit</t>
  </si>
  <si>
    <t>ASD/Sanctions Tracking</t>
  </si>
  <si>
    <t>032, 475</t>
  </si>
  <si>
    <t>ASD/Transition Services</t>
  </si>
  <si>
    <t>ASD/Assessment and Referral Center (ARC)</t>
  </si>
  <si>
    <t>ASD/Day Reporting Center</t>
  </si>
  <si>
    <t>ASD/Family Service Unit</t>
  </si>
  <si>
    <t>ASD/DUII/Deferred Sentencing</t>
  </si>
  <si>
    <t>ASD/Gang Supervision</t>
  </si>
  <si>
    <t>ASD/Mid-County Probation and Parole</t>
  </si>
  <si>
    <t>ASD/Peninsula Probation and Parole</t>
  </si>
  <si>
    <t>ASD/Formal Supervised Misdemeanor Probation</t>
  </si>
  <si>
    <t>ASD/Londer Learning Center</t>
  </si>
  <si>
    <t>ASD/Monitored Misdemeanor Program</t>
  </si>
  <si>
    <t>ASD/Offender Supervision/Intensive Case Management</t>
  </si>
  <si>
    <t>ASD/Probation &amp; Parole/Gang Supervision</t>
  </si>
  <si>
    <t>ASD/Gresham Probation &amp; Parole (MTGR)</t>
  </si>
  <si>
    <t>ASD/Northeast Probation &amp; Parole (MTNO)</t>
  </si>
  <si>
    <t>ASD/Southwest Probation &amp; Parole (MTSW)</t>
  </si>
  <si>
    <t>ASD/DUII Enhanced Bench</t>
  </si>
  <si>
    <t>ASD/Women's Services</t>
  </si>
  <si>
    <t>ASD/Central Probation &amp; Parole</t>
  </si>
  <si>
    <t>ASD/East Probation &amp; Parole (MTEA)</t>
  </si>
  <si>
    <t>ASD/Reduced Supervision/Case Bank</t>
  </si>
  <si>
    <t>ASD/Forest Project</t>
  </si>
  <si>
    <t>ASD/Summit Project</t>
  </si>
  <si>
    <t>Safety Program</t>
  </si>
  <si>
    <t>Family Initiative</t>
  </si>
  <si>
    <t>Treatment Services - Adult / Drug Court</t>
  </si>
  <si>
    <t>Victim &amp; Restorative Justice</t>
  </si>
  <si>
    <t>Information Technology</t>
  </si>
  <si>
    <t>JSD/Detention Alternatives</t>
  </si>
  <si>
    <t>JSD/Detention Services</t>
  </si>
  <si>
    <t>JSD/Juvenile Justice Central Records</t>
  </si>
  <si>
    <t>JSD/Family Court Services</t>
  </si>
  <si>
    <t>JSD/Early Intervention Unit</t>
  </si>
  <si>
    <t>Parole/Sex Offender Unit (MTDV)</t>
  </si>
  <si>
    <t>Parole/Sex Offender Unit (MTEA)</t>
  </si>
  <si>
    <t>Parole/Sex Offender Unit (MTGR)</t>
  </si>
  <si>
    <t>Parole/Sex Offender Unit (MTNO)</t>
  </si>
  <si>
    <t>Parole/Sex Offender Unit (MTSX)</t>
  </si>
  <si>
    <t>Research, Reports &amp; Quality Improvement</t>
  </si>
  <si>
    <t>JSD/Community Accountability Programs</t>
  </si>
  <si>
    <t xml:space="preserve">JSD/Administration </t>
  </si>
  <si>
    <t>JSD/Intake Services</t>
  </si>
  <si>
    <t>JSD/Treatment Services/Secure Residential Treatment</t>
  </si>
  <si>
    <t>JSD/Treatment Services/Skill Development Unit</t>
  </si>
  <si>
    <t>JSD/Multi-Systemic Treatment Team</t>
  </si>
  <si>
    <t>JSD/Assessment &amp; Treatment for Youth &amp; Families (ATYF)</t>
  </si>
  <si>
    <t>ASD/Community Service</t>
  </si>
  <si>
    <t>JSD/Informal Intervention Team</t>
  </si>
  <si>
    <t>ASD/Medium Risk Supervision</t>
  </si>
  <si>
    <t>Parole/Special Supervision Unit (MTST)</t>
  </si>
  <si>
    <t>Parole/Work Release Center</t>
  </si>
  <si>
    <t>DD/Gresham</t>
  </si>
  <si>
    <t>n/a</t>
  </si>
  <si>
    <t>ADVS/Community Services</t>
  </si>
  <si>
    <t>ADVS/Adult Care Home Program</t>
  </si>
  <si>
    <t>ADVS/LTC/Administration</t>
  </si>
  <si>
    <t>Planning and Special Projects</t>
  </si>
  <si>
    <t>ADVS/LTC/West Portland Disability Services Offices</t>
  </si>
  <si>
    <t>ADVS/LTC/North Disability Office</t>
  </si>
  <si>
    <t>ADVS/LTC/East ADS</t>
  </si>
  <si>
    <t>ADVS/LTC/Southeast Disability Services Office</t>
  </si>
  <si>
    <t>141, 335</t>
  </si>
  <si>
    <t>ADVS/Administration</t>
  </si>
  <si>
    <t>ADVS/Adult Protective Service Program</t>
  </si>
  <si>
    <t>ADVS Director</t>
  </si>
  <si>
    <t>ADVS/Adult Protective Services/East APS</t>
  </si>
  <si>
    <t>ADVS/Adult Protective Services/Northeast APS</t>
  </si>
  <si>
    <t>ADVS/LTC/Northeast Aging Services Office</t>
  </si>
  <si>
    <t>ADVS/LTC/Nursing Facilities Office</t>
  </si>
  <si>
    <t>ADVS/LTC/Southeast ADS</t>
  </si>
  <si>
    <t>ADVS/LTC/West ADS</t>
  </si>
  <si>
    <t>ADVS/Public Guardian/Conservator</t>
  </si>
  <si>
    <t>Business Services/Administration</t>
  </si>
  <si>
    <t>Business Services/Information Services</t>
  </si>
  <si>
    <t>Business Services/Data Management</t>
  </si>
  <si>
    <t>Business Services/Finance</t>
  </si>
  <si>
    <t>Business Services/Contracts</t>
  </si>
  <si>
    <t>Commission on Children, Families, and Community</t>
  </si>
  <si>
    <t>Youth &amp; Family Svcs/Administration</t>
  </si>
  <si>
    <t>Youth &amp; Family Svcs/Family Resource Centers</t>
  </si>
  <si>
    <t>Youth &amp; Family Svcs/CS/Clearinghouse</t>
  </si>
  <si>
    <t>Youth &amp; Family Svcs/CS/CFSC System</t>
  </si>
  <si>
    <t>Youth &amp; Family Svcs/CS/Homeless Youth</t>
  </si>
  <si>
    <t>Youth &amp; Family Svcs/CS/Housing &amp; Public Works</t>
  </si>
  <si>
    <t>Youth &amp; Family Svcs/CS/HSP/EHA/Winter Shelter</t>
  </si>
  <si>
    <t>DD/Administration</t>
  </si>
  <si>
    <t>DD/Regional Crisis Diversion Svcs/Region 1</t>
  </si>
  <si>
    <t>DD/Adult Services</t>
  </si>
  <si>
    <t>DD/Children's Services</t>
  </si>
  <si>
    <t>Youth &amp; Family Svcs/Program Support/Budget &amp; Fiscal</t>
  </si>
  <si>
    <t>Youth &amp; Family Svcs/Contracts</t>
  </si>
  <si>
    <t>Youth &amp; Family Svcs/Program Support/Personnel/Training</t>
  </si>
  <si>
    <t>Youth &amp; Family Svcs/School Linked Services</t>
  </si>
  <si>
    <t>Business Services /Human Resources</t>
  </si>
  <si>
    <t>ADVS/LTC/Mid-County ADS</t>
  </si>
  <si>
    <t>ADVS/LTC/Mid-Area Aging &amp; Disability Services Office</t>
  </si>
  <si>
    <t>Program Support/Support Team</t>
  </si>
  <si>
    <t>MHAS/Call Center</t>
  </si>
  <si>
    <t>Youth &amp; Family Svcs/Community Services</t>
  </si>
  <si>
    <t>Chemical Dependency Managed Care</t>
  </si>
  <si>
    <t>Involuntary Commitment Program</t>
  </si>
  <si>
    <t>Early Childhood Services</t>
  </si>
  <si>
    <t>ECS Mid County</t>
  </si>
  <si>
    <t>Corrections Health/Inverness Jail</t>
  </si>
  <si>
    <t xml:space="preserve">Corrections Health/Juvenile Services </t>
  </si>
  <si>
    <t>Mid County WIC</t>
  </si>
  <si>
    <t>Medical Examiner, County</t>
  </si>
  <si>
    <t>Integrated Clnical Services /Administration</t>
  </si>
  <si>
    <t>Southeast Pharmacy</t>
  </si>
  <si>
    <t>Eastside School Linked Health Center</t>
  </si>
  <si>
    <t>Breast &amp; Cervical Health Partnership</t>
  </si>
  <si>
    <t>Whitaker Center</t>
  </si>
  <si>
    <t xml:space="preserve">MHAS/Quality Management </t>
  </si>
  <si>
    <t>Southeast/Westside Field Office</t>
  </si>
  <si>
    <t>MCSO - ROCN</t>
  </si>
  <si>
    <t>Emergency Management</t>
  </si>
  <si>
    <t>MCSO - Property Storage Building</t>
  </si>
  <si>
    <t>MCSO - Special Investigations</t>
  </si>
  <si>
    <t>MCSO - Support Division/Administration</t>
  </si>
  <si>
    <t>District Attorney - Circuit Court</t>
  </si>
  <si>
    <t>District Attorney - District Court</t>
  </si>
  <si>
    <t>MCSO - MCDC/Booking</t>
  </si>
  <si>
    <t>MCSO - Human Resources/Background Investigations</t>
  </si>
  <si>
    <t>MCSO - Human Resources/Training</t>
  </si>
  <si>
    <t>Finance &amp; Business Services</t>
  </si>
  <si>
    <t>MCSO - Administration</t>
  </si>
  <si>
    <t>Corrections Health</t>
  </si>
  <si>
    <t>DCJ General</t>
  </si>
  <si>
    <t>MHAS/Adult Mental Health Program</t>
  </si>
  <si>
    <t>Southeast WIC</t>
  </si>
  <si>
    <t>MHAS/Addiction Services</t>
  </si>
  <si>
    <t>MHAS/Behavioral Health</t>
  </si>
  <si>
    <t>East County Field Office</t>
  </si>
  <si>
    <t>Human Resources/Benefits/Leave</t>
  </si>
  <si>
    <t>MHAS/Administration</t>
  </si>
  <si>
    <t>LUT/Community Development</t>
  </si>
  <si>
    <t>DCHS Administration</t>
  </si>
  <si>
    <t>Youth &amp; Family Svcs/CS/Energy Services</t>
  </si>
  <si>
    <t>Youth &amp; Family Svcs/Grant Administration</t>
  </si>
  <si>
    <t>District Attorney - Finance &amp; HR</t>
  </si>
  <si>
    <t>Finance &amp; Business Services/Special Ordering Section</t>
  </si>
  <si>
    <t>Finance/Fiscal Compliance</t>
  </si>
  <si>
    <t xml:space="preserve">n/a </t>
  </si>
  <si>
    <t>JSD/Residential Alcohol &amp; Drug Unit</t>
  </si>
  <si>
    <t>North Portland Dental Clinic</t>
  </si>
  <si>
    <t>MCSO - Unspecified</t>
  </si>
  <si>
    <t>Statistics from FY17 for FY19</t>
  </si>
  <si>
    <t>FY18 Budget Allocation</t>
  </si>
  <si>
    <t>Record Actions</t>
  </si>
  <si>
    <t>% of  Total</t>
  </si>
  <si>
    <t>Items Stored</t>
  </si>
  <si>
    <t>Average of %'s</t>
  </si>
  <si>
    <t>DA</t>
  </si>
  <si>
    <t>DCA</t>
  </si>
  <si>
    <t>DCHS</t>
  </si>
  <si>
    <t>DCJ</t>
  </si>
  <si>
    <t>DCM</t>
  </si>
  <si>
    <t>DCS</t>
  </si>
  <si>
    <t>HD</t>
  </si>
  <si>
    <t>LIB</t>
  </si>
  <si>
    <t>Totals</t>
  </si>
  <si>
    <t>FY 2019 to FY 2018 $ ∆</t>
  </si>
  <si>
    <t>FY 2019 to FY 2018                  % ∆</t>
  </si>
  <si>
    <t>FY 2018 to FY 2017                  $∆</t>
  </si>
  <si>
    <t>FY 2018 to FY 2017 % ∆</t>
  </si>
  <si>
    <t>Overview</t>
  </si>
  <si>
    <t>Workbook Tab Contents</t>
  </si>
  <si>
    <t>Detailed information.  Filter can be applied for departmental review purposes.</t>
  </si>
  <si>
    <t>This workbook contains Records Management's internal service charges for FY 2019 budget requests.</t>
  </si>
  <si>
    <t>FY 2019 Records MGMT Summary</t>
  </si>
  <si>
    <t>FY 2018 Published Record Management Internal Service Charges</t>
  </si>
  <si>
    <t>FY 2019 Published Record Management Internal Service Charges</t>
  </si>
  <si>
    <t>Dept</t>
  </si>
  <si>
    <t>HD Total</t>
  </si>
  <si>
    <t>LIB Total</t>
  </si>
  <si>
    <t>NOND</t>
  </si>
  <si>
    <t>OTHER CLIENTS</t>
  </si>
  <si>
    <t>Total Budget Allocation 
(Budget in 60460)</t>
  </si>
  <si>
    <t xml:space="preserve">GRAND TOTAL </t>
  </si>
  <si>
    <t>Non-Departmental Total</t>
  </si>
  <si>
    <t xml:space="preserve">Total figure departments should budget for Records Management internal services in FY 2019 under Cost Element 60460 totaled by department in column J. </t>
  </si>
  <si>
    <t>FY 2019 Records MGMT Detail worksheet</t>
  </si>
  <si>
    <r>
      <t xml:space="preserve">Please notify dca.budget@multco.us if you plan to budget a different amount and provide detail with explanation.  </t>
    </r>
    <r>
      <rPr>
        <sz val="11"/>
        <rFont val="Calibri"/>
        <family val="2"/>
        <scheme val="minor"/>
      </rPr>
      <t>You may be directed to Records Management Division for follow up, however, the DCA Budget Hub should be the initial point of contact to better align DCA and client departments' budgets in the final submissions to the Budget Office.</t>
    </r>
  </si>
  <si>
    <t>FY 2019 Allocation for Records Services</t>
  </si>
  <si>
    <t>FY 2018 Allocation for Records Services</t>
  </si>
  <si>
    <t>FY 2019 % of Total</t>
  </si>
  <si>
    <t>FY 2019 Budget Allocation</t>
  </si>
  <si>
    <t>FY 2018 % of Total</t>
  </si>
  <si>
    <t>FY 2018 Budget Allocation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</si>
</sst>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_);[Red]\(&quot;$&quot;#,##0\)"/>
    <numFmt numFmtId="44" formatCode="_(&quot;$&quot;* #,##0.00_);_(&quot;$&quot;* \(#,##0.00\);_(&quot;$&quot;* &quot;-&quot;??_);_(@_)"/>
    <numFmt numFmtId="43" formatCode="_(* #,##0.00_);_(* \(#,##0.00\);_(* &quot;-&quot;??_);_(@_)"/>
    <numFmt numFmtId="164" formatCode="0.0%"/>
    <numFmt numFmtId="165" formatCode="0.000%"/>
    <numFmt numFmtId="166" formatCode="_(&quot;$&quot;* #,##0_);_(&quot;$&quot;* \(#,##0\);_(&quot;$&quot;* &quot;-&quot;??_);_(@_)"/>
    <numFmt numFmtId="167" formatCode="_(* #,##0_);_(* \(#,##0\);_(* &quot;-&quot;??_);_(@_)"/>
  </numFmts>
  <fonts count="41"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u/>
      <sz val="10"/>
      <name val="Arial"/>
      <family val="2"/>
    </font>
    <font>
      <u/>
      <sz val="10"/>
      <name val="Arial"/>
      <family val="2"/>
    </font>
    <font>
      <u/>
      <sz val="10"/>
      <name val="Arial"/>
      <family val="2"/>
    </font>
    <font>
      <i/>
      <sz val="10"/>
      <name val="Arial"/>
      <family val="2"/>
    </font>
    <font>
      <b/>
      <i/>
      <sz val="10"/>
      <name val="Arial"/>
      <family val="2"/>
    </font>
    <font>
      <sz val="8"/>
      <color indexed="81"/>
      <name val="Tahoma"/>
      <family val="2"/>
    </font>
    <font>
      <sz val="8"/>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60"/>
      <name val="Calibri"/>
      <family val="2"/>
    </font>
    <font>
      <b/>
      <sz val="10"/>
      <color rgb="FFFF0000"/>
      <name val="Arial"/>
      <family val="2"/>
    </font>
    <font>
      <sz val="11"/>
      <name val="Calibri"/>
      <family val="2"/>
      <scheme val="minor"/>
    </font>
    <font>
      <b/>
      <sz val="11"/>
      <name val="Calibri"/>
      <family val="2"/>
      <scheme val="minor"/>
    </font>
    <font>
      <sz val="10"/>
      <color theme="0" tint="-4.9989318521683403E-2"/>
      <name val="Arial"/>
      <family val="2"/>
    </font>
    <font>
      <b/>
      <sz val="16"/>
      <color theme="1"/>
      <name val="Calibri"/>
      <family val="2"/>
      <scheme val="minor"/>
    </font>
    <font>
      <b/>
      <sz val="12"/>
      <color theme="1"/>
      <name val="Calibri"/>
      <family val="2"/>
      <scheme val="minor"/>
    </font>
    <font>
      <b/>
      <sz val="12"/>
      <color theme="0"/>
      <name val="Arial"/>
      <family val="2"/>
    </font>
    <font>
      <sz val="12"/>
      <name val="Arial"/>
      <family val="2"/>
    </font>
    <font>
      <b/>
      <sz val="12"/>
      <name val="Arial"/>
      <family val="2"/>
    </font>
    <font>
      <i/>
      <sz val="12"/>
      <name val="Arial"/>
      <family val="2"/>
    </font>
    <font>
      <b/>
      <i/>
      <sz val="12"/>
      <name val="Arial"/>
      <family val="2"/>
    </font>
  </fonts>
  <fills count="44">
    <fill>
      <patternFill patternType="none"/>
    </fill>
    <fill>
      <patternFill patternType="gray125"/>
    </fill>
    <fill>
      <patternFill patternType="solid">
        <fgColor theme="6"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indexed="26"/>
      </patternFill>
    </fill>
    <fill>
      <patternFill patternType="solid">
        <fgColor indexed="43"/>
      </patternFill>
    </fill>
    <fill>
      <patternFill patternType="solid">
        <fgColor theme="0"/>
        <bgColor indexed="64"/>
      </patternFill>
    </fill>
    <fill>
      <patternFill patternType="solid">
        <fgColor rgb="FFC5D9F1"/>
        <bgColor indexed="64"/>
      </patternFill>
    </fill>
    <fill>
      <patternFill patternType="solid">
        <fgColor theme="3"/>
        <bgColor indexed="64"/>
      </patternFill>
    </fill>
    <fill>
      <patternFill patternType="solid">
        <fgColor rgb="FF0070C0"/>
        <bgColor indexed="64"/>
      </patternFill>
    </fill>
    <fill>
      <patternFill patternType="solid">
        <fgColor rgb="FF1F497D"/>
        <bgColor indexed="64"/>
      </patternFill>
    </fill>
    <fill>
      <patternFill patternType="solid">
        <fgColor rgb="FF8DB4E2"/>
        <bgColor indexed="64"/>
      </patternFill>
    </fill>
    <fill>
      <patternFill patternType="solid">
        <fgColor theme="0" tint="-0.14999847407452621"/>
        <bgColor indexed="64"/>
      </patternFill>
    </fill>
  </fills>
  <borders count="25">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s>
  <cellStyleXfs count="74">
    <xf numFmtId="0" fontId="0" fillId="0" borderId="0"/>
    <xf numFmtId="44" fontId="3" fillId="0" borderId="0" applyFont="0" applyFill="0" applyBorder="0" applyAlignment="0" applyProtection="0"/>
    <xf numFmtId="9" fontId="3" fillId="0" borderId="0" applyFont="0" applyFill="0" applyBorder="0" applyAlignment="0" applyProtection="0"/>
    <xf numFmtId="0" fontId="13" fillId="0" borderId="0" applyNumberFormat="0" applyFill="0" applyBorder="0" applyAlignment="0" applyProtection="0"/>
    <xf numFmtId="0" fontId="14" fillId="0" borderId="12" applyNumberFormat="0" applyFill="0" applyAlignment="0" applyProtection="0"/>
    <xf numFmtId="0" fontId="15" fillId="0" borderId="13" applyNumberFormat="0" applyFill="0" applyAlignment="0" applyProtection="0"/>
    <xf numFmtId="0" fontId="16" fillId="0" borderId="14"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15" applyNumberFormat="0" applyAlignment="0" applyProtection="0"/>
    <xf numFmtId="0" fontId="21" fillId="7" borderId="16" applyNumberFormat="0" applyAlignment="0" applyProtection="0"/>
    <xf numFmtId="0" fontId="22" fillId="7" borderId="15" applyNumberFormat="0" applyAlignment="0" applyProtection="0"/>
    <xf numFmtId="0" fontId="23" fillId="0" borderId="17" applyNumberFormat="0" applyFill="0" applyAlignment="0" applyProtection="0"/>
    <xf numFmtId="0" fontId="24" fillId="8" borderId="18"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20" applyNumberFormat="0" applyFill="0" applyAlignment="0" applyProtection="0"/>
    <xf numFmtId="0" fontId="28"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8" fillId="33" borderId="0" applyNumberFormat="0" applyBorder="0" applyAlignment="0" applyProtection="0"/>
    <xf numFmtId="0" fontId="2" fillId="0" borderId="0"/>
    <xf numFmtId="0" fontId="2" fillId="9" borderId="19" applyNumberFormat="0" applyFont="0" applyAlignment="0" applyProtection="0"/>
    <xf numFmtId="43" fontId="3" fillId="0" borderId="0" applyFont="0" applyFill="0" applyBorder="0" applyAlignment="0" applyProtection="0"/>
    <xf numFmtId="0" fontId="5"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35" borderId="21" applyNumberFormat="0" applyFont="0" applyAlignment="0" applyProtection="0"/>
    <xf numFmtId="0" fontId="29" fillId="36" borderId="0" applyNumberFormat="0" applyBorder="0" applyAlignment="0" applyProtection="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9" applyNumberFormat="0" applyFont="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35" borderId="21" applyNumberFormat="0" applyFont="0" applyAlignment="0" applyProtection="0"/>
  </cellStyleXfs>
  <cellXfs count="238">
    <xf numFmtId="0" fontId="0" fillId="0" borderId="0" xfId="0"/>
    <xf numFmtId="0" fontId="4" fillId="0" borderId="0" xfId="0" applyFont="1" applyFill="1"/>
    <xf numFmtId="0" fontId="5" fillId="0" borderId="0" xfId="0" applyFont="1" applyFill="1"/>
    <xf numFmtId="0" fontId="0" fillId="0" borderId="0" xfId="0" applyFill="1"/>
    <xf numFmtId="49" fontId="0" fillId="0" borderId="0" xfId="0" applyNumberFormat="1" applyFill="1"/>
    <xf numFmtId="0" fontId="6" fillId="0" borderId="0" xfId="0" applyFont="1" applyFill="1"/>
    <xf numFmtId="10" fontId="4" fillId="0" borderId="0" xfId="0" applyNumberFormat="1" applyFont="1" applyFill="1"/>
    <xf numFmtId="2" fontId="4" fillId="0" borderId="0" xfId="0" applyNumberFormat="1" applyFont="1" applyFill="1"/>
    <xf numFmtId="0" fontId="4" fillId="0" borderId="0" xfId="0" applyFont="1" applyFill="1" applyAlignment="1">
      <alignment horizontal="right"/>
    </xf>
    <xf numFmtId="49" fontId="0" fillId="0" borderId="0" xfId="0" applyNumberFormat="1" applyFill="1" applyAlignment="1">
      <alignment wrapText="1"/>
    </xf>
    <xf numFmtId="0" fontId="9" fillId="0" borderId="0" xfId="0" applyFont="1" applyFill="1"/>
    <xf numFmtId="0" fontId="10" fillId="0" borderId="0" xfId="0" applyFont="1" applyFill="1"/>
    <xf numFmtId="0" fontId="4" fillId="0" borderId="0" xfId="0" applyFont="1" applyFill="1" applyAlignment="1">
      <alignment horizontal="right" wrapText="1"/>
    </xf>
    <xf numFmtId="2" fontId="10" fillId="0" borderId="0" xfId="0" applyNumberFormat="1" applyFont="1" applyFill="1"/>
    <xf numFmtId="0" fontId="9" fillId="0" borderId="0" xfId="0" applyFont="1" applyFill="1" applyAlignment="1">
      <alignment horizontal="right"/>
    </xf>
    <xf numFmtId="0" fontId="0" fillId="0" borderId="0" xfId="0" applyFill="1" applyAlignment="1">
      <alignment horizontal="right"/>
    </xf>
    <xf numFmtId="10" fontId="10" fillId="0" borderId="0" xfId="0" applyNumberFormat="1" applyFont="1" applyFill="1"/>
    <xf numFmtId="44" fontId="4" fillId="0" borderId="0" xfId="1" applyFont="1" applyFill="1"/>
    <xf numFmtId="44" fontId="0" fillId="0" borderId="0" xfId="1" applyFont="1" applyFill="1"/>
    <xf numFmtId="0" fontId="4" fillId="2" borderId="0" xfId="0" applyFont="1" applyFill="1" applyAlignment="1">
      <alignment horizontal="right"/>
    </xf>
    <xf numFmtId="10" fontId="4" fillId="2" borderId="0" xfId="0" applyNumberFormat="1" applyFont="1" applyFill="1"/>
    <xf numFmtId="44" fontId="4" fillId="2" borderId="0" xfId="1" applyFont="1" applyFill="1"/>
    <xf numFmtId="0" fontId="4" fillId="2" borderId="0" xfId="0" applyFont="1" applyFill="1" applyAlignment="1">
      <alignment horizontal="right" vertical="top" wrapText="1"/>
    </xf>
    <xf numFmtId="0" fontId="0" fillId="0" borderId="0" xfId="0" applyFill="1" applyAlignment="1">
      <alignment vertical="top" wrapText="1" shrinkToFit="1"/>
    </xf>
    <xf numFmtId="49" fontId="4" fillId="0" borderId="0" xfId="0" applyNumberFormat="1" applyFont="1" applyFill="1" applyAlignment="1">
      <alignment wrapText="1"/>
    </xf>
    <xf numFmtId="0" fontId="4" fillId="0" borderId="0" xfId="0" applyNumberFormat="1" applyFont="1" applyFill="1" applyAlignment="1">
      <alignment horizontal="right" wrapText="1"/>
    </xf>
    <xf numFmtId="1" fontId="5" fillId="0" borderId="0" xfId="0" applyNumberFormat="1" applyFont="1" applyFill="1" applyAlignment="1">
      <alignment horizontal="right" wrapText="1"/>
    </xf>
    <xf numFmtId="164" fontId="5" fillId="0" borderId="0" xfId="2" applyNumberFormat="1" applyFont="1" applyFill="1" applyAlignment="1">
      <alignment wrapText="1"/>
    </xf>
    <xf numFmtId="0" fontId="5" fillId="0" borderId="0" xfId="0" applyFont="1" applyFill="1" applyAlignment="1">
      <alignment wrapText="1"/>
    </xf>
    <xf numFmtId="10" fontId="0" fillId="0" borderId="0" xfId="0" applyNumberFormat="1" applyFill="1" applyAlignment="1">
      <alignment wrapText="1"/>
    </xf>
    <xf numFmtId="0" fontId="0" fillId="0" borderId="0" xfId="0" applyNumberFormat="1" applyFill="1" applyAlignment="1">
      <alignment horizontal="right" wrapText="1"/>
    </xf>
    <xf numFmtId="0" fontId="0" fillId="0" borderId="0" xfId="0" applyNumberFormat="1" applyFill="1" applyAlignment="1">
      <alignment horizontal="center" wrapText="1"/>
    </xf>
    <xf numFmtId="10" fontId="4" fillId="0" borderId="0" xfId="2" applyNumberFormat="1" applyFont="1" applyFill="1" applyAlignment="1">
      <alignment wrapText="1"/>
    </xf>
    <xf numFmtId="49" fontId="5" fillId="0" borderId="0" xfId="0" applyNumberFormat="1" applyFont="1" applyFill="1" applyAlignment="1">
      <alignment wrapText="1"/>
    </xf>
    <xf numFmtId="49" fontId="0" fillId="2" borderId="0" xfId="0" applyNumberFormat="1" applyFill="1" applyAlignment="1">
      <alignment wrapText="1"/>
    </xf>
    <xf numFmtId="0" fontId="4" fillId="2" borderId="0" xfId="0" applyFont="1" applyFill="1" applyAlignment="1">
      <alignment horizontal="right" wrapText="1"/>
    </xf>
    <xf numFmtId="1" fontId="4" fillId="2" borderId="0" xfId="0" applyNumberFormat="1" applyFont="1" applyFill="1" applyAlignment="1">
      <alignment horizontal="right" wrapText="1"/>
    </xf>
    <xf numFmtId="164" fontId="4" fillId="2" borderId="0" xfId="2" applyNumberFormat="1" applyFont="1" applyFill="1" applyAlignment="1">
      <alignment wrapText="1"/>
    </xf>
    <xf numFmtId="0" fontId="4" fillId="2" borderId="0" xfId="0" applyFont="1" applyFill="1" applyAlignment="1">
      <alignment wrapText="1"/>
    </xf>
    <xf numFmtId="10" fontId="4" fillId="2" borderId="0" xfId="2" applyNumberFormat="1" applyFont="1" applyFill="1" applyAlignment="1">
      <alignment wrapText="1"/>
    </xf>
    <xf numFmtId="0" fontId="5" fillId="0" borderId="0" xfId="0" applyNumberFormat="1" applyFont="1" applyFill="1" applyAlignment="1">
      <alignment horizontal="right" wrapText="1"/>
    </xf>
    <xf numFmtId="49" fontId="4" fillId="0" borderId="0" xfId="0" applyNumberFormat="1" applyFont="1" applyFill="1" applyAlignment="1">
      <alignment horizontal="right" wrapText="1"/>
    </xf>
    <xf numFmtId="1" fontId="4" fillId="0" borderId="0" xfId="0" applyNumberFormat="1" applyFont="1" applyFill="1" applyAlignment="1">
      <alignment horizontal="right" wrapText="1"/>
    </xf>
    <xf numFmtId="164" fontId="4" fillId="0" borderId="0" xfId="2" applyNumberFormat="1" applyFont="1" applyFill="1" applyAlignment="1">
      <alignment wrapText="1"/>
    </xf>
    <xf numFmtId="0" fontId="4" fillId="0" borderId="0" xfId="0" applyFont="1" applyFill="1" applyAlignment="1">
      <alignment wrapText="1"/>
    </xf>
    <xf numFmtId="49" fontId="9" fillId="0" borderId="0" xfId="0" applyNumberFormat="1" applyFont="1" applyFill="1" applyAlignment="1">
      <alignment wrapText="1"/>
    </xf>
    <xf numFmtId="164" fontId="9" fillId="0" borderId="0" xfId="2" applyNumberFormat="1" applyFont="1" applyFill="1" applyAlignment="1">
      <alignment wrapText="1"/>
    </xf>
    <xf numFmtId="0" fontId="9" fillId="0" borderId="0" xfId="0" applyFont="1" applyFill="1" applyAlignment="1">
      <alignment wrapText="1"/>
    </xf>
    <xf numFmtId="10" fontId="10" fillId="0" borderId="0" xfId="2" applyNumberFormat="1" applyFont="1" applyFill="1" applyAlignment="1">
      <alignment wrapText="1"/>
    </xf>
    <xf numFmtId="0" fontId="9" fillId="0" borderId="0" xfId="0" applyFont="1" applyFill="1" applyAlignment="1">
      <alignment horizontal="right" wrapText="1"/>
    </xf>
    <xf numFmtId="1" fontId="9" fillId="0" borderId="0" xfId="0" applyNumberFormat="1" applyFont="1" applyFill="1" applyAlignment="1">
      <alignment horizontal="right" wrapText="1"/>
    </xf>
    <xf numFmtId="49" fontId="0" fillId="0" borderId="0" xfId="0" applyNumberFormat="1" applyFill="1" applyAlignment="1">
      <alignment horizontal="right" wrapText="1"/>
    </xf>
    <xf numFmtId="0" fontId="7" fillId="0" borderId="0" xfId="0" applyNumberFormat="1" applyFont="1" applyFill="1" applyAlignment="1">
      <alignment horizontal="left" wrapText="1"/>
    </xf>
    <xf numFmtId="1" fontId="8" fillId="0" borderId="0" xfId="0" applyNumberFormat="1" applyFont="1" applyFill="1" applyAlignment="1">
      <alignment horizontal="left" wrapText="1"/>
    </xf>
    <xf numFmtId="0" fontId="5" fillId="0" borderId="0" xfId="0" applyFont="1" applyFill="1"/>
    <xf numFmtId="0" fontId="0" fillId="0" borderId="0" xfId="0" applyFill="1"/>
    <xf numFmtId="10" fontId="4" fillId="0" borderId="0" xfId="0" applyNumberFormat="1" applyFont="1" applyFill="1"/>
    <xf numFmtId="2" fontId="4" fillId="0" borderId="0" xfId="0" applyNumberFormat="1" applyFont="1" applyFill="1"/>
    <xf numFmtId="49" fontId="0" fillId="0" borderId="0" xfId="0" applyNumberFormat="1" applyFill="1" applyAlignment="1">
      <alignment wrapText="1"/>
    </xf>
    <xf numFmtId="0" fontId="0" fillId="0" borderId="0" xfId="0" applyFont="1" applyFill="1"/>
    <xf numFmtId="49" fontId="7" fillId="0" borderId="0" xfId="0" applyNumberFormat="1" applyFont="1" applyFill="1" applyAlignment="1">
      <alignment wrapText="1"/>
    </xf>
    <xf numFmtId="164" fontId="5" fillId="0" borderId="0" xfId="2" applyNumberFormat="1" applyFont="1" applyFill="1" applyAlignment="1">
      <alignment wrapText="1"/>
    </xf>
    <xf numFmtId="0" fontId="8" fillId="0" borderId="0" xfId="0" applyFont="1" applyFill="1" applyAlignment="1">
      <alignment wrapText="1"/>
    </xf>
    <xf numFmtId="10" fontId="4" fillId="0" borderId="0" xfId="2" applyNumberFormat="1" applyFont="1" applyFill="1" applyAlignment="1">
      <alignment wrapText="1"/>
    </xf>
    <xf numFmtId="10" fontId="4" fillId="0" borderId="6" xfId="2" applyNumberFormat="1" applyFont="1" applyFill="1" applyBorder="1"/>
    <xf numFmtId="0" fontId="4" fillId="0" borderId="7" xfId="0" applyFont="1" applyFill="1" applyBorder="1" applyAlignment="1">
      <alignment horizontal="center"/>
    </xf>
    <xf numFmtId="0" fontId="0" fillId="0" borderId="8" xfId="0" applyFill="1" applyBorder="1"/>
    <xf numFmtId="2" fontId="5" fillId="0" borderId="0" xfId="0" applyNumberFormat="1" applyFont="1" applyFill="1" applyAlignment="1">
      <alignment wrapText="1"/>
    </xf>
    <xf numFmtId="0" fontId="5" fillId="0" borderId="0" xfId="0" applyNumberFormat="1" applyFont="1" applyFill="1" applyAlignment="1">
      <alignment wrapText="1"/>
    </xf>
    <xf numFmtId="0" fontId="0" fillId="0" borderId="0" xfId="0" applyNumberFormat="1" applyFill="1" applyAlignment="1">
      <alignment wrapText="1"/>
    </xf>
    <xf numFmtId="1" fontId="0" fillId="0" borderId="0" xfId="0" applyNumberFormat="1" applyFill="1" applyAlignment="1">
      <alignment wrapText="1"/>
    </xf>
    <xf numFmtId="0" fontId="9" fillId="0" borderId="0" xfId="0" applyNumberFormat="1" applyFont="1" applyFill="1" applyAlignment="1">
      <alignment wrapText="1"/>
    </xf>
    <xf numFmtId="0" fontId="5" fillId="0" borderId="0" xfId="0" applyFont="1"/>
    <xf numFmtId="0" fontId="5" fillId="0" borderId="0" xfId="0" applyFont="1" applyFill="1" applyAlignment="1">
      <alignment horizontal="right" wrapText="1"/>
    </xf>
    <xf numFmtId="2" fontId="5" fillId="0" borderId="0" xfId="0" applyNumberFormat="1" applyFont="1" applyFill="1" applyAlignment="1">
      <alignment horizontal="right" wrapText="1"/>
    </xf>
    <xf numFmtId="2" fontId="0" fillId="0" borderId="0" xfId="0" applyNumberFormat="1" applyFill="1" applyAlignment="1">
      <alignment horizontal="right" wrapText="1"/>
    </xf>
    <xf numFmtId="1" fontId="0" fillId="0" borderId="0" xfId="0" applyNumberFormat="1" applyFill="1" applyAlignment="1">
      <alignment horizontal="right" wrapText="1"/>
    </xf>
    <xf numFmtId="164" fontId="5" fillId="0" borderId="0" xfId="2" applyNumberFormat="1" applyFont="1" applyFill="1" applyAlignment="1">
      <alignment horizontal="right" wrapText="1"/>
    </xf>
    <xf numFmtId="1" fontId="0" fillId="0" borderId="0" xfId="0" applyNumberFormat="1" applyAlignment="1">
      <alignment horizontal="right"/>
    </xf>
    <xf numFmtId="49" fontId="5" fillId="0" borderId="0" xfId="0" applyNumberFormat="1" applyFont="1" applyFill="1" applyAlignment="1">
      <alignment horizontal="right" wrapText="1"/>
    </xf>
    <xf numFmtId="49" fontId="0" fillId="34" borderId="0" xfId="0" applyNumberFormat="1" applyFill="1" applyAlignment="1">
      <alignment wrapText="1"/>
    </xf>
    <xf numFmtId="0" fontId="10" fillId="2" borderId="0" xfId="0" applyFont="1" applyFill="1" applyAlignment="1">
      <alignment horizontal="right"/>
    </xf>
    <xf numFmtId="49" fontId="10" fillId="2" borderId="0" xfId="0" applyNumberFormat="1" applyFont="1" applyFill="1" applyAlignment="1">
      <alignment horizontal="right" wrapText="1"/>
    </xf>
    <xf numFmtId="0" fontId="10" fillId="2" borderId="0" xfId="0" applyFont="1" applyFill="1" applyAlignment="1">
      <alignment horizontal="right" wrapText="1"/>
    </xf>
    <xf numFmtId="0" fontId="4" fillId="34" borderId="0" xfId="0" applyFont="1" applyFill="1" applyAlignment="1">
      <alignment horizontal="right" vertical="top" wrapText="1"/>
    </xf>
    <xf numFmtId="0" fontId="4" fillId="34" borderId="0" xfId="0" applyFont="1" applyFill="1" applyAlignment="1">
      <alignment horizontal="right" wrapText="1"/>
    </xf>
    <xf numFmtId="1" fontId="4" fillId="34" borderId="0" xfId="0" applyNumberFormat="1" applyFont="1" applyFill="1" applyAlignment="1">
      <alignment horizontal="right" wrapText="1"/>
    </xf>
    <xf numFmtId="164" fontId="4" fillId="34" borderId="0" xfId="2" applyNumberFormat="1" applyFont="1" applyFill="1" applyAlignment="1">
      <alignment wrapText="1"/>
    </xf>
    <xf numFmtId="0" fontId="4" fillId="34" borderId="0" xfId="0" applyFont="1" applyFill="1" applyAlignment="1">
      <alignment wrapText="1"/>
    </xf>
    <xf numFmtId="10" fontId="4" fillId="34" borderId="0" xfId="2" applyNumberFormat="1" applyFont="1" applyFill="1" applyAlignment="1">
      <alignment wrapText="1"/>
    </xf>
    <xf numFmtId="10" fontId="4" fillId="34" borderId="0" xfId="0" applyNumberFormat="1" applyFont="1" applyFill="1"/>
    <xf numFmtId="44" fontId="4" fillId="34" borderId="0" xfId="1" applyFont="1" applyFill="1"/>
    <xf numFmtId="0" fontId="5" fillId="0" borderId="0" xfId="46"/>
    <xf numFmtId="0" fontId="5" fillId="0" borderId="0" xfId="46" applyFill="1" applyBorder="1" applyAlignment="1">
      <alignment horizontal="centerContinuous"/>
    </xf>
    <xf numFmtId="0" fontId="4" fillId="0" borderId="0" xfId="46" applyFont="1" applyFill="1" applyBorder="1" applyAlignment="1">
      <alignment horizontal="centerContinuous" wrapText="1"/>
    </xf>
    <xf numFmtId="0" fontId="5" fillId="0" borderId="0" xfId="46" applyBorder="1"/>
    <xf numFmtId="0" fontId="4" fillId="0" borderId="0" xfId="46" applyFont="1" applyBorder="1" applyAlignment="1">
      <alignment horizontal="center" vertical="center"/>
    </xf>
    <xf numFmtId="166" fontId="4" fillId="0" borderId="0" xfId="48" applyNumberFormat="1" applyFont="1" applyFill="1" applyBorder="1" applyAlignment="1">
      <alignment horizontal="center" vertical="center"/>
    </xf>
    <xf numFmtId="0" fontId="5" fillId="0" borderId="0" xfId="46" applyFill="1" applyBorder="1"/>
    <xf numFmtId="10" fontId="4" fillId="0" borderId="0" xfId="46" applyNumberFormat="1" applyFont="1" applyFill="1" applyBorder="1" applyAlignment="1">
      <alignment horizontal="center" vertical="center"/>
    </xf>
    <xf numFmtId="166" fontId="5" fillId="0" borderId="0" xfId="48" applyNumberFormat="1" applyFont="1" applyFill="1" applyBorder="1"/>
    <xf numFmtId="0" fontId="4" fillId="0" borderId="0" xfId="46" applyFont="1" applyBorder="1"/>
    <xf numFmtId="10" fontId="5" fillId="0" borderId="0" xfId="46" applyNumberFormat="1" applyFont="1" applyFill="1" applyBorder="1"/>
    <xf numFmtId="0" fontId="4" fillId="0" borderId="0" xfId="46" applyFont="1" applyFill="1" applyBorder="1" applyAlignment="1">
      <alignment horizontal="center" vertical="top" wrapText="1"/>
    </xf>
    <xf numFmtId="0" fontId="5" fillId="0" borderId="0" xfId="46" applyFont="1" applyFill="1" applyBorder="1"/>
    <xf numFmtId="10" fontId="0" fillId="0" borderId="0" xfId="47" applyNumberFormat="1" applyFont="1" applyFill="1" applyBorder="1"/>
    <xf numFmtId="6" fontId="5" fillId="0" borderId="0" xfId="46" applyNumberFormat="1" applyFont="1" applyFill="1" applyBorder="1"/>
    <xf numFmtId="0" fontId="4" fillId="0" borderId="0" xfId="46" applyFont="1" applyFill="1" applyBorder="1"/>
    <xf numFmtId="10" fontId="5" fillId="0" borderId="0" xfId="2" applyNumberFormat="1" applyFont="1"/>
    <xf numFmtId="0" fontId="5" fillId="0" borderId="0" xfId="46" applyFill="1" applyBorder="1" applyAlignment="1"/>
    <xf numFmtId="165" fontId="30" fillId="0" borderId="0" xfId="46" applyNumberFormat="1" applyFont="1" applyFill="1" applyBorder="1" applyAlignment="1">
      <alignment horizontal="center" vertical="center" wrapText="1"/>
    </xf>
    <xf numFmtId="6" fontId="4" fillId="0" borderId="0" xfId="48" applyNumberFormat="1" applyFont="1" applyFill="1" applyBorder="1" applyAlignment="1">
      <alignment vertical="center"/>
    </xf>
    <xf numFmtId="165" fontId="4" fillId="0" borderId="0" xfId="46" applyNumberFormat="1" applyFont="1" applyFill="1" applyBorder="1" applyAlignment="1">
      <alignment vertical="top" wrapText="1"/>
    </xf>
    <xf numFmtId="166" fontId="4" fillId="0" borderId="0" xfId="46" applyNumberFormat="1" applyFont="1" applyFill="1" applyBorder="1" applyAlignment="1">
      <alignment horizontal="center" vertical="center"/>
    </xf>
    <xf numFmtId="6" fontId="5" fillId="0" borderId="0" xfId="48" applyNumberFormat="1" applyFont="1" applyFill="1" applyBorder="1"/>
    <xf numFmtId="167" fontId="0" fillId="0" borderId="0" xfId="49" applyNumberFormat="1" applyFont="1" applyFill="1" applyBorder="1"/>
    <xf numFmtId="9" fontId="5" fillId="0" borderId="0" xfId="46" applyNumberFormat="1" applyFill="1" applyBorder="1"/>
    <xf numFmtId="0" fontId="4" fillId="0" borderId="0" xfId="46" applyFont="1" applyFill="1" applyBorder="1" applyAlignment="1">
      <alignment horizontal="center" vertical="center"/>
    </xf>
    <xf numFmtId="0" fontId="4" fillId="0" borderId="0" xfId="46" applyFont="1" applyFill="1" applyBorder="1" applyAlignment="1">
      <alignment vertical="top" wrapText="1"/>
    </xf>
    <xf numFmtId="164" fontId="4" fillId="0" borderId="0" xfId="47" applyNumberFormat="1" applyFont="1" applyFill="1" applyBorder="1" applyAlignment="1">
      <alignment horizontal="center" vertical="top" wrapText="1"/>
    </xf>
    <xf numFmtId="10" fontId="4" fillId="0" borderId="0" xfId="47" applyNumberFormat="1" applyFont="1" applyFill="1" applyBorder="1" applyAlignment="1">
      <alignment horizontal="center" vertical="top" wrapText="1"/>
    </xf>
    <xf numFmtId="167" fontId="0" fillId="0" borderId="0" xfId="50" applyNumberFormat="1" applyFont="1" applyFill="1" applyBorder="1"/>
    <xf numFmtId="9" fontId="0" fillId="0" borderId="0" xfId="47" applyNumberFormat="1" applyFont="1" applyFill="1" applyBorder="1"/>
    <xf numFmtId="10" fontId="5" fillId="0" borderId="0" xfId="46" applyNumberFormat="1" applyFill="1" applyBorder="1"/>
    <xf numFmtId="166" fontId="5" fillId="0" borderId="0" xfId="48" applyNumberFormat="1" applyFill="1" applyBorder="1"/>
    <xf numFmtId="0" fontId="4" fillId="0" borderId="0" xfId="46" applyFont="1" applyFill="1" applyBorder="1" applyAlignment="1"/>
    <xf numFmtId="0" fontId="5" fillId="0" borderId="0" xfId="46" applyAlignment="1">
      <alignment vertical="center"/>
    </xf>
    <xf numFmtId="0" fontId="5" fillId="0" borderId="0" xfId="46" applyFill="1" applyBorder="1" applyAlignment="1">
      <alignment horizontal="centerContinuous" vertical="center"/>
    </xf>
    <xf numFmtId="0" fontId="5" fillId="0" borderId="0" xfId="46" applyBorder="1" applyAlignment="1">
      <alignment vertical="center"/>
    </xf>
    <xf numFmtId="0" fontId="5" fillId="0" borderId="0" xfId="46" applyFill="1" applyBorder="1" applyAlignment="1">
      <alignment vertical="center"/>
    </xf>
    <xf numFmtId="0" fontId="4" fillId="0" borderId="0" xfId="46" applyFont="1" applyFill="1" applyBorder="1" applyAlignment="1">
      <alignment horizontal="centerContinuous" vertical="center" wrapText="1"/>
    </xf>
    <xf numFmtId="0" fontId="24" fillId="39" borderId="22" xfId="46" applyFont="1" applyFill="1" applyBorder="1" applyAlignment="1">
      <alignment horizontal="center" vertical="center" wrapText="1"/>
    </xf>
    <xf numFmtId="0" fontId="24" fillId="40" borderId="22" xfId="43" applyFont="1" applyFill="1" applyBorder="1" applyAlignment="1">
      <alignment horizontal="center" vertical="center" wrapText="1"/>
    </xf>
    <xf numFmtId="0" fontId="24" fillId="41" borderId="22" xfId="43" applyFont="1" applyFill="1" applyBorder="1" applyAlignment="1">
      <alignment horizontal="center" vertical="center" wrapText="1"/>
    </xf>
    <xf numFmtId="0" fontId="31" fillId="37" borderId="22" xfId="43" applyFont="1" applyFill="1" applyBorder="1" applyAlignment="1">
      <alignment horizontal="left"/>
    </xf>
    <xf numFmtId="167" fontId="31" fillId="37" borderId="22" xfId="49" applyNumberFormat="1" applyFont="1" applyFill="1" applyBorder="1"/>
    <xf numFmtId="10" fontId="31" fillId="37" borderId="22" xfId="2" applyNumberFormat="1" applyFont="1" applyFill="1" applyBorder="1"/>
    <xf numFmtId="167" fontId="31" fillId="37" borderId="22" xfId="50" applyNumberFormat="1" applyFont="1" applyFill="1" applyBorder="1"/>
    <xf numFmtId="166" fontId="31" fillId="37" borderId="22" xfId="48" applyNumberFormat="1" applyFont="1" applyFill="1" applyBorder="1"/>
    <xf numFmtId="0" fontId="31" fillId="38" borderId="22" xfId="43" applyFont="1" applyFill="1" applyBorder="1" applyAlignment="1">
      <alignment horizontal="left"/>
    </xf>
    <xf numFmtId="167" fontId="31" fillId="38" borderId="22" xfId="49" applyNumberFormat="1" applyFont="1" applyFill="1" applyBorder="1"/>
    <xf numFmtId="10" fontId="31" fillId="38" borderId="22" xfId="2" applyNumberFormat="1" applyFont="1" applyFill="1" applyBorder="1"/>
    <xf numFmtId="167" fontId="31" fillId="38" borderId="22" xfId="50" applyNumberFormat="1" applyFont="1" applyFill="1" applyBorder="1"/>
    <xf numFmtId="166" fontId="31" fillId="38" borderId="22" xfId="48" applyNumberFormat="1" applyFont="1" applyFill="1" applyBorder="1"/>
    <xf numFmtId="0" fontId="32" fillId="42" borderId="22" xfId="43" applyFont="1" applyFill="1" applyBorder="1" applyAlignment="1">
      <alignment horizontal="right"/>
    </xf>
    <xf numFmtId="167" fontId="32" fillId="42" borderId="22" xfId="49" applyNumberFormat="1" applyFont="1" applyFill="1" applyBorder="1"/>
    <xf numFmtId="9" fontId="32" fillId="42" borderId="22" xfId="46" applyNumberFormat="1" applyFont="1" applyFill="1" applyBorder="1"/>
    <xf numFmtId="9" fontId="32" fillId="42" borderId="22" xfId="47" applyNumberFormat="1" applyFont="1" applyFill="1" applyBorder="1"/>
    <xf numFmtId="166" fontId="32" fillId="42" borderId="22" xfId="48" applyNumberFormat="1" applyFont="1" applyFill="1" applyBorder="1"/>
    <xf numFmtId="0" fontId="24" fillId="41" borderId="23" xfId="43" applyFont="1" applyFill="1" applyBorder="1" applyAlignment="1">
      <alignment horizontal="center" vertical="center" wrapText="1"/>
    </xf>
    <xf numFmtId="166" fontId="31" fillId="37" borderId="22" xfId="46" applyNumberFormat="1" applyFont="1" applyFill="1" applyBorder="1"/>
    <xf numFmtId="166" fontId="31" fillId="38" borderId="22" xfId="1" applyNumberFormat="1" applyFont="1" applyFill="1" applyBorder="1"/>
    <xf numFmtId="166" fontId="31" fillId="37" borderId="22" xfId="1" applyNumberFormat="1" applyFont="1" applyFill="1" applyBorder="1"/>
    <xf numFmtId="10" fontId="32" fillId="42" borderId="22" xfId="46" applyNumberFormat="1" applyFont="1" applyFill="1" applyBorder="1"/>
    <xf numFmtId="10" fontId="31" fillId="37" borderId="22" xfId="46" applyNumberFormat="1" applyFont="1" applyFill="1" applyBorder="1"/>
    <xf numFmtId="10" fontId="31" fillId="38" borderId="22" xfId="46" applyNumberFormat="1" applyFont="1" applyFill="1" applyBorder="1"/>
    <xf numFmtId="166" fontId="31" fillId="38" borderId="22" xfId="46" applyNumberFormat="1" applyFont="1" applyFill="1" applyBorder="1"/>
    <xf numFmtId="166" fontId="32" fillId="42" borderId="22" xfId="1" applyNumberFormat="1" applyFont="1" applyFill="1" applyBorder="1"/>
    <xf numFmtId="0" fontId="5" fillId="0" borderId="0" xfId="46" applyAlignment="1">
      <alignment horizontal="center" vertical="center"/>
    </xf>
    <xf numFmtId="0" fontId="5" fillId="0" borderId="0" xfId="46" applyAlignment="1">
      <alignment horizontal="center"/>
    </xf>
    <xf numFmtId="10" fontId="31" fillId="37" borderId="22" xfId="2" applyNumberFormat="1" applyFont="1" applyFill="1" applyBorder="1" applyAlignment="1">
      <alignment horizontal="center"/>
    </xf>
    <xf numFmtId="10" fontId="31" fillId="38" borderId="22" xfId="2" applyNumberFormat="1" applyFont="1" applyFill="1" applyBorder="1" applyAlignment="1">
      <alignment horizontal="center"/>
    </xf>
    <xf numFmtId="9" fontId="32" fillId="42" borderId="22" xfId="46" applyNumberFormat="1" applyFont="1" applyFill="1" applyBorder="1" applyAlignment="1">
      <alignment horizontal="center"/>
    </xf>
    <xf numFmtId="0" fontId="3" fillId="0" borderId="0" xfId="46" applyFont="1"/>
    <xf numFmtId="38" fontId="33" fillId="0" borderId="0" xfId="46" applyNumberFormat="1" applyFont="1" applyProtection="1"/>
    <xf numFmtId="0" fontId="34" fillId="37" borderId="0" xfId="53" applyFont="1" applyFill="1" applyAlignment="1"/>
    <xf numFmtId="0" fontId="1" fillId="37" borderId="0" xfId="53" applyFill="1"/>
    <xf numFmtId="0" fontId="1" fillId="37" borderId="0" xfId="53" applyFont="1" applyFill="1" applyAlignment="1"/>
    <xf numFmtId="0" fontId="27" fillId="37" borderId="0" xfId="53" applyFont="1" applyFill="1" applyAlignment="1">
      <alignment vertical="top" wrapText="1"/>
    </xf>
    <xf numFmtId="0" fontId="35" fillId="37" borderId="0" xfId="53" applyFont="1" applyFill="1" applyAlignment="1"/>
    <xf numFmtId="0" fontId="31" fillId="37" borderId="0" xfId="53" applyFont="1" applyFill="1" applyAlignment="1">
      <alignment wrapText="1"/>
    </xf>
    <xf numFmtId="0" fontId="1" fillId="37" borderId="0" xfId="53" applyFont="1" applyFill="1"/>
    <xf numFmtId="0" fontId="34" fillId="37" borderId="0" xfId="0" applyFont="1" applyFill="1"/>
    <xf numFmtId="0" fontId="34" fillId="37" borderId="24" xfId="0" applyFont="1" applyFill="1" applyBorder="1"/>
    <xf numFmtId="44" fontId="5" fillId="0" borderId="0" xfId="46" applyNumberFormat="1" applyFont="1" applyFill="1" applyBorder="1"/>
    <xf numFmtId="44" fontId="5" fillId="0" borderId="0" xfId="1" applyFont="1" applyFill="1" applyBorder="1"/>
    <xf numFmtId="166" fontId="31" fillId="38" borderId="22" xfId="1" applyNumberFormat="1" applyFont="1" applyFill="1" applyBorder="1"/>
    <xf numFmtId="166" fontId="31" fillId="37" borderId="22" xfId="1" applyNumberFormat="1" applyFont="1" applyFill="1" applyBorder="1"/>
    <xf numFmtId="167" fontId="31" fillId="37" borderId="22" xfId="45" applyNumberFormat="1" applyFont="1" applyFill="1" applyBorder="1" applyAlignment="1">
      <alignment horizontal="center"/>
    </xf>
    <xf numFmtId="167" fontId="31" fillId="38" borderId="22" xfId="45" applyNumberFormat="1" applyFont="1" applyFill="1" applyBorder="1" applyAlignment="1">
      <alignment horizontal="center"/>
    </xf>
    <xf numFmtId="167" fontId="32" fillId="42" borderId="22" xfId="45" applyNumberFormat="1" applyFont="1" applyFill="1" applyBorder="1" applyAlignment="1">
      <alignment horizontal="center"/>
    </xf>
    <xf numFmtId="167" fontId="5" fillId="0" borderId="0" xfId="45" applyNumberFormat="1" applyFont="1" applyAlignment="1">
      <alignment horizontal="center"/>
    </xf>
    <xf numFmtId="167" fontId="24" fillId="40" borderId="22" xfId="45" applyNumberFormat="1" applyFont="1" applyFill="1" applyBorder="1" applyAlignment="1">
      <alignment horizontal="center" vertical="center" wrapText="1"/>
    </xf>
    <xf numFmtId="0" fontId="36" fillId="39" borderId="24" xfId="46" applyFont="1" applyFill="1" applyBorder="1" applyAlignment="1">
      <alignment horizontal="center" vertical="center" wrapText="1"/>
    </xf>
    <xf numFmtId="166" fontId="36" fillId="39" borderId="24" xfId="1" applyNumberFormat="1" applyFont="1" applyFill="1" applyBorder="1" applyAlignment="1">
      <alignment horizontal="center" vertical="center" wrapText="1"/>
    </xf>
    <xf numFmtId="0" fontId="37" fillId="0" borderId="0" xfId="0" applyFont="1" applyFill="1" applyAlignment="1">
      <alignment horizontal="center" vertical="center"/>
    </xf>
    <xf numFmtId="167" fontId="37" fillId="0" borderId="22" xfId="45" applyNumberFormat="1" applyFont="1" applyFill="1" applyBorder="1" applyAlignment="1">
      <alignment horizontal="right" wrapText="1"/>
    </xf>
    <xf numFmtId="167" fontId="38" fillId="2" borderId="22" xfId="45" applyNumberFormat="1" applyFont="1" applyFill="1" applyBorder="1" applyAlignment="1">
      <alignment horizontal="right" wrapText="1"/>
    </xf>
    <xf numFmtId="10" fontId="38" fillId="2" borderId="22" xfId="2" applyNumberFormat="1" applyFont="1" applyFill="1" applyBorder="1" applyAlignment="1">
      <alignment horizontal="right" wrapText="1"/>
    </xf>
    <xf numFmtId="2" fontId="37" fillId="0" borderId="22" xfId="0" applyNumberFormat="1" applyFont="1" applyFill="1" applyBorder="1" applyAlignment="1">
      <alignment horizontal="right" wrapText="1"/>
    </xf>
    <xf numFmtId="49" fontId="37" fillId="0" borderId="22" xfId="0" applyNumberFormat="1" applyFont="1" applyFill="1" applyBorder="1" applyAlignment="1">
      <alignment horizontal="right" wrapText="1"/>
    </xf>
    <xf numFmtId="0" fontId="37" fillId="0" borderId="22" xfId="0" applyNumberFormat="1" applyFont="1" applyFill="1" applyBorder="1" applyAlignment="1">
      <alignment horizontal="right" wrapText="1"/>
    </xf>
    <xf numFmtId="1" fontId="37" fillId="0" borderId="22" xfId="0" applyNumberFormat="1" applyFont="1" applyBorder="1" applyAlignment="1">
      <alignment horizontal="right"/>
    </xf>
    <xf numFmtId="1" fontId="37" fillId="0" borderId="22" xfId="0" applyNumberFormat="1" applyFont="1" applyFill="1" applyBorder="1" applyAlignment="1">
      <alignment horizontal="right" wrapText="1"/>
    </xf>
    <xf numFmtId="167" fontId="38" fillId="43" borderId="22" xfId="45" applyNumberFormat="1" applyFont="1" applyFill="1" applyBorder="1" applyAlignment="1">
      <alignment horizontal="right" wrapText="1"/>
    </xf>
    <xf numFmtId="10" fontId="38" fillId="43" borderId="22" xfId="2" applyNumberFormat="1" applyFont="1" applyFill="1" applyBorder="1" applyAlignment="1">
      <alignment horizontal="right" wrapText="1"/>
    </xf>
    <xf numFmtId="167" fontId="37" fillId="0" borderId="0" xfId="45" applyNumberFormat="1" applyFont="1" applyFill="1" applyAlignment="1">
      <alignment horizontal="right" wrapText="1"/>
    </xf>
    <xf numFmtId="167" fontId="38" fillId="0" borderId="0" xfId="45" applyNumberFormat="1" applyFont="1" applyFill="1" applyAlignment="1">
      <alignment horizontal="right" wrapText="1"/>
    </xf>
    <xf numFmtId="10" fontId="37" fillId="0" borderId="22" xfId="2" applyNumberFormat="1" applyFont="1" applyFill="1" applyBorder="1" applyAlignment="1">
      <alignment horizontal="right" wrapText="1"/>
    </xf>
    <xf numFmtId="0" fontId="37" fillId="0" borderId="0" xfId="0" applyFont="1" applyFill="1" applyAlignment="1">
      <alignment horizontal="right"/>
    </xf>
    <xf numFmtId="49" fontId="37" fillId="2" borderId="22" xfId="0" applyNumberFormat="1" applyFont="1" applyFill="1" applyBorder="1" applyAlignment="1">
      <alignment horizontal="right" wrapText="1"/>
    </xf>
    <xf numFmtId="49" fontId="37" fillId="0" borderId="0" xfId="0" applyNumberFormat="1" applyFont="1" applyFill="1" applyAlignment="1">
      <alignment horizontal="right"/>
    </xf>
    <xf numFmtId="49" fontId="37" fillId="43" borderId="22" xfId="0" applyNumberFormat="1" applyFont="1" applyFill="1" applyBorder="1" applyAlignment="1">
      <alignment horizontal="right" wrapText="1"/>
    </xf>
    <xf numFmtId="49" fontId="37" fillId="0" borderId="0" xfId="0" applyNumberFormat="1" applyFont="1" applyFill="1" applyAlignment="1">
      <alignment horizontal="right" wrapText="1"/>
    </xf>
    <xf numFmtId="10" fontId="37" fillId="0" borderId="0" xfId="2" applyNumberFormat="1" applyFont="1" applyFill="1" applyAlignment="1">
      <alignment horizontal="right" wrapText="1"/>
    </xf>
    <xf numFmtId="166" fontId="38" fillId="0" borderId="0" xfId="1" applyNumberFormat="1" applyFont="1" applyFill="1" applyAlignment="1">
      <alignment horizontal="right"/>
    </xf>
    <xf numFmtId="49" fontId="38" fillId="0" borderId="0" xfId="0" applyNumberFormat="1" applyFont="1" applyFill="1" applyAlignment="1">
      <alignment horizontal="right" wrapText="1"/>
    </xf>
    <xf numFmtId="0" fontId="39" fillId="0" borderId="0" xfId="0" applyNumberFormat="1" applyFont="1" applyFill="1" applyAlignment="1">
      <alignment horizontal="right" wrapText="1"/>
    </xf>
    <xf numFmtId="10" fontId="39" fillId="0" borderId="0" xfId="2" applyNumberFormat="1" applyFont="1" applyFill="1" applyAlignment="1">
      <alignment horizontal="right" wrapText="1"/>
    </xf>
    <xf numFmtId="166" fontId="40" fillId="0" borderId="0" xfId="1" applyNumberFormat="1" applyFont="1" applyFill="1" applyAlignment="1">
      <alignment horizontal="right"/>
    </xf>
    <xf numFmtId="0" fontId="39" fillId="0" borderId="0" xfId="0" applyFont="1" applyFill="1" applyAlignment="1">
      <alignment horizontal="right"/>
    </xf>
    <xf numFmtId="0" fontId="36" fillId="39" borderId="24" xfId="46" applyFont="1" applyFill="1" applyBorder="1" applyAlignment="1">
      <alignment horizontal="left" vertical="center" wrapText="1"/>
    </xf>
    <xf numFmtId="0" fontId="37" fillId="0" borderId="22" xfId="0" applyFont="1" applyFill="1" applyBorder="1" applyAlignment="1">
      <alignment horizontal="left"/>
    </xf>
    <xf numFmtId="0" fontId="38" fillId="2" borderId="22" xfId="0" applyFont="1" applyFill="1" applyBorder="1" applyAlignment="1">
      <alignment horizontal="left" vertical="top" wrapText="1"/>
    </xf>
    <xf numFmtId="0" fontId="38" fillId="2" borderId="22" xfId="0" applyFont="1" applyFill="1" applyBorder="1" applyAlignment="1">
      <alignment horizontal="left"/>
    </xf>
    <xf numFmtId="0" fontId="37" fillId="0" borderId="22" xfId="0" applyFont="1" applyBorder="1" applyAlignment="1">
      <alignment horizontal="left"/>
    </xf>
    <xf numFmtId="0" fontId="38" fillId="0" borderId="0" xfId="0" applyFont="1" applyFill="1" applyAlignment="1">
      <alignment horizontal="left"/>
    </xf>
    <xf numFmtId="0" fontId="37" fillId="0" borderId="0" xfId="0" applyFont="1" applyFill="1" applyAlignment="1">
      <alignment horizontal="left"/>
    </xf>
    <xf numFmtId="0" fontId="37" fillId="0" borderId="22" xfId="0" applyFont="1" applyFill="1" applyBorder="1" applyAlignment="1">
      <alignment horizontal="center" vertical="center"/>
    </xf>
    <xf numFmtId="0" fontId="38" fillId="2" borderId="22" xfId="0" applyFont="1" applyFill="1" applyBorder="1" applyAlignment="1">
      <alignment horizontal="center" vertical="center" wrapText="1"/>
    </xf>
    <xf numFmtId="0" fontId="38" fillId="2" borderId="22" xfId="0" applyFont="1" applyFill="1" applyBorder="1" applyAlignment="1">
      <alignment horizontal="center" vertical="center"/>
    </xf>
    <xf numFmtId="0" fontId="37" fillId="0" borderId="22" xfId="0" applyFont="1" applyBorder="1" applyAlignment="1">
      <alignment horizontal="center" vertical="center"/>
    </xf>
    <xf numFmtId="49" fontId="37" fillId="43" borderId="22" xfId="0" applyNumberFormat="1" applyFont="1" applyFill="1" applyBorder="1" applyAlignment="1">
      <alignment horizontal="center" vertical="center" wrapText="1"/>
    </xf>
    <xf numFmtId="0" fontId="38" fillId="0" borderId="0" xfId="0" applyFont="1" applyFill="1" applyAlignment="1">
      <alignment horizontal="center" vertical="center"/>
    </xf>
    <xf numFmtId="49" fontId="38" fillId="43" borderId="22" xfId="0" applyNumberFormat="1" applyFont="1" applyFill="1" applyBorder="1" applyAlignment="1">
      <alignment horizontal="left" wrapText="1"/>
    </xf>
    <xf numFmtId="166" fontId="38" fillId="0" borderId="22" xfId="1" applyNumberFormat="1" applyFont="1" applyFill="1" applyBorder="1" applyAlignment="1">
      <alignment horizontal="left"/>
    </xf>
    <xf numFmtId="166" fontId="38" fillId="2" borderId="22" xfId="1" applyNumberFormat="1" applyFont="1" applyFill="1" applyBorder="1" applyAlignment="1">
      <alignment horizontal="left" wrapText="1"/>
    </xf>
    <xf numFmtId="166" fontId="38" fillId="43" borderId="22" xfId="1" applyNumberFormat="1" applyFont="1" applyFill="1" applyBorder="1" applyAlignment="1">
      <alignment horizontal="left" wrapText="1"/>
    </xf>
    <xf numFmtId="1" fontId="5" fillId="0" borderId="4" xfId="0" applyNumberFormat="1" applyFont="1" applyFill="1" applyBorder="1" applyAlignment="1">
      <alignment horizontal="center" wrapText="1"/>
    </xf>
    <xf numFmtId="1" fontId="5" fillId="0" borderId="5" xfId="0" applyNumberFormat="1" applyFont="1" applyFill="1" applyBorder="1" applyAlignment="1">
      <alignment horizontal="center" wrapText="1"/>
    </xf>
    <xf numFmtId="0" fontId="5" fillId="0" borderId="4" xfId="0" applyFont="1" applyFill="1" applyBorder="1" applyAlignment="1">
      <alignment horizontal="center" wrapText="1"/>
    </xf>
    <xf numFmtId="0" fontId="5" fillId="0" borderId="5" xfId="0" applyFont="1" applyFill="1" applyBorder="1" applyAlignment="1">
      <alignment horizontal="center" wrapText="1"/>
    </xf>
    <xf numFmtId="0" fontId="4" fillId="0" borderId="9" xfId="0" applyFont="1" applyFill="1" applyBorder="1" applyAlignment="1">
      <alignment horizontal="center" wrapText="1"/>
    </xf>
    <xf numFmtId="0" fontId="4" fillId="0" borderId="10" xfId="0" applyFont="1" applyFill="1" applyBorder="1" applyAlignment="1">
      <alignment horizontal="center" wrapText="1"/>
    </xf>
    <xf numFmtId="0" fontId="4" fillId="0" borderId="11" xfId="0" applyFont="1" applyFill="1" applyBorder="1" applyAlignment="1">
      <alignment horizontal="center" wrapText="1"/>
    </xf>
    <xf numFmtId="0" fontId="4" fillId="0" borderId="1" xfId="0" applyFont="1" applyFill="1" applyBorder="1" applyAlignment="1">
      <alignment horizontal="center" wrapText="1"/>
    </xf>
    <xf numFmtId="0" fontId="4" fillId="0" borderId="3" xfId="0" applyFont="1" applyFill="1" applyBorder="1" applyAlignment="1">
      <alignment horizontal="center" wrapText="1"/>
    </xf>
    <xf numFmtId="0" fontId="4" fillId="0" borderId="2" xfId="0" applyFont="1" applyFill="1" applyBorder="1" applyAlignment="1">
      <alignment horizontal="center" wrapText="1"/>
    </xf>
  </cellXfs>
  <cellStyles count="74">
    <cellStyle name="20% - Accent1" xfId="20" builtinId="30" customBuiltin="1"/>
    <cellStyle name="20% - Accent1 2" xfId="54"/>
    <cellStyle name="20% - Accent2" xfId="24" builtinId="34" customBuiltin="1"/>
    <cellStyle name="20% - Accent2 2" xfId="56"/>
    <cellStyle name="20% - Accent3" xfId="28" builtinId="38" customBuiltin="1"/>
    <cellStyle name="20% - Accent3 2" xfId="58"/>
    <cellStyle name="20% - Accent4" xfId="32" builtinId="42" customBuiltin="1"/>
    <cellStyle name="20% - Accent4 2" xfId="60"/>
    <cellStyle name="20% - Accent5" xfId="36" builtinId="46" customBuiltin="1"/>
    <cellStyle name="20% - Accent5 2" xfId="62"/>
    <cellStyle name="20% - Accent6" xfId="40" builtinId="50" customBuiltin="1"/>
    <cellStyle name="20% - Accent6 2" xfId="64"/>
    <cellStyle name="40% - Accent1" xfId="21" builtinId="31" customBuiltin="1"/>
    <cellStyle name="40% - Accent1 2" xfId="55"/>
    <cellStyle name="40% - Accent2" xfId="25" builtinId="35" customBuiltin="1"/>
    <cellStyle name="40% - Accent2 2" xfId="57"/>
    <cellStyle name="40% - Accent3" xfId="29" builtinId="39" customBuiltin="1"/>
    <cellStyle name="40% - Accent3 2" xfId="59"/>
    <cellStyle name="40% - Accent4" xfId="33" builtinId="43" customBuiltin="1"/>
    <cellStyle name="40% - Accent4 2" xfId="61"/>
    <cellStyle name="40% - Accent5" xfId="37" builtinId="47" customBuiltin="1"/>
    <cellStyle name="40% - Accent5 2" xfId="63"/>
    <cellStyle name="40% - Accent6" xfId="41" builtinId="51" customBuiltin="1"/>
    <cellStyle name="40% - Accent6 2" xfId="65"/>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Comma" xfId="45" builtinId="3"/>
    <cellStyle name="Comma 2" xfId="49"/>
    <cellStyle name="Comma 2 2" xfId="71"/>
    <cellStyle name="Comma 3" xfId="50"/>
    <cellStyle name="Comma 3 2" xfId="72"/>
    <cellStyle name="Currency" xfId="1" builtinId="4"/>
    <cellStyle name="Currency 3" xfId="48"/>
    <cellStyle name="Currency 3 2" xfId="70"/>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eutral 2" xfId="52"/>
    <cellStyle name="Normal" xfId="0" builtinId="0"/>
    <cellStyle name="Normal 2" xfId="43"/>
    <cellStyle name="Normal 2 2" xfId="46"/>
    <cellStyle name="Normal 2 2 2" xfId="68"/>
    <cellStyle name="Normal 2 3" xfId="66"/>
    <cellStyle name="Normal 3" xfId="53"/>
    <cellStyle name="Note 2" xfId="44"/>
    <cellStyle name="Note 2 2" xfId="51"/>
    <cellStyle name="Note 2 2 2" xfId="73"/>
    <cellStyle name="Note 2 3" xfId="67"/>
    <cellStyle name="Output" xfId="12" builtinId="21" customBuiltin="1"/>
    <cellStyle name="Percent" xfId="2" builtinId="5"/>
    <cellStyle name="Percent 2" xfId="47"/>
    <cellStyle name="Percent 2 2" xfId="69"/>
    <cellStyle name="Title" xfId="3" builtinId="15" customBuiltin="1"/>
    <cellStyle name="Total" xfId="18" builtinId="25" customBuiltin="1"/>
    <cellStyle name="Warning Text" xfId="16"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udget\Fleet_MP_Rec_Dist%20Working%20Folder\FY17%20FLEET%20Replacement%20Fund%20Analysis\SAP%20workpaper\Asset%20Lists%20EQ%20IDs%20Other%20Match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Freds\mgardner\Fleet\Fleet%20FYE05\Billings%20FY05\Jul%202002%20County%20Fleet%20Billi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Budget\FY%202017\DCA%20FY%202017\Rate%20Development%20FY%202017\Budget%20Development\FMDR\Records\FY17_Budget_904500_Record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Freds\MGARDNER\Fleet\Fleet%20FYE02\Billings%20FYE02\Sep%202001%20County%20Fleet%20Billin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as3\dcm\IT%20Budget%20Review\FY11\Copy%20of%20FY11%20Current%20Year%20Estimates%20(CYEs)\Salary%20Projection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IT%20Budget%20Review\FY11\Copy%20of%20FY11%20Current%20Year%20Estimates%20(CYEs)\Salary%20Projection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as3\Data\IT\ADMIN\Budget\2010\FY10%20Personnel%20Forecasting\FY10%20PCP%20DCM%20IT%20from%20Ching%202008%20Oct%2010%20Rev%20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Lists"/>
      <sheetName val="Master List"/>
      <sheetName val="Master List Revenue Items"/>
      <sheetName val="Master List No Revenue Items"/>
      <sheetName val="FYE15"/>
      <sheetName val="FYE16"/>
      <sheetName val="FYE14"/>
      <sheetName val="FYE13"/>
      <sheetName val="Workpaper"/>
    </sheetNames>
    <sheetDataSet>
      <sheetData sheetId="0"/>
      <sheetData sheetId="1">
        <row r="10">
          <cell r="A10" t="str">
            <v>EQ ID</v>
          </cell>
          <cell r="K10" t="str">
            <v>Plate no.</v>
          </cell>
          <cell r="U10" t="str">
            <v>EQID</v>
          </cell>
          <cell r="AE10" t="str">
            <v>EQ ID</v>
          </cell>
          <cell r="AO10" t="str">
            <v>EQ ID</v>
          </cell>
          <cell r="AY10" t="str">
            <v>Row Labels</v>
          </cell>
          <cell r="BS10" t="str">
            <v>Row Labels</v>
          </cell>
          <cell r="CD10" t="str">
            <v xml:space="preserve">EQUIP_NO    </v>
          </cell>
        </row>
        <row r="11">
          <cell r="A11">
            <v>8</v>
          </cell>
          <cell r="K11" t="str">
            <v>?</v>
          </cell>
          <cell r="U11" t="str">
            <v>012EYJ</v>
          </cell>
          <cell r="AE11" t="str">
            <v xml:space="preserve">(RM) Misc small equip </v>
          </cell>
          <cell r="AO11" t="str">
            <v xml:space="preserve">(RM) Misc small equip </v>
          </cell>
          <cell r="AY11" t="str">
            <v>012EYJ</v>
          </cell>
          <cell r="BS11" t="str">
            <v>012EYJ</v>
          </cell>
          <cell r="CD11" t="str">
            <v>012EYJ</v>
          </cell>
        </row>
        <row r="12">
          <cell r="A12">
            <v>9</v>
          </cell>
          <cell r="K12" t="str">
            <v>012BCU</v>
          </cell>
          <cell r="U12" t="str">
            <v>016GCG</v>
          </cell>
          <cell r="AE12" t="str">
            <v>(TA) Misc small equip</v>
          </cell>
          <cell r="AO12" t="str">
            <v>(TA) Misc small equip</v>
          </cell>
          <cell r="AY12" t="str">
            <v>014EBC</v>
          </cell>
          <cell r="BS12" t="str">
            <v>016GCG</v>
          </cell>
          <cell r="CD12" t="str">
            <v>014EUL</v>
          </cell>
        </row>
        <row r="13">
          <cell r="A13">
            <v>15</v>
          </cell>
          <cell r="K13" t="str">
            <v>012EYJ</v>
          </cell>
          <cell r="U13" t="str">
            <v>020EYY</v>
          </cell>
          <cell r="AE13" t="str">
            <v>012EYJ</v>
          </cell>
          <cell r="AO13" t="str">
            <v>012EYJ</v>
          </cell>
          <cell r="AY13" t="str">
            <v>014EUL</v>
          </cell>
          <cell r="BS13" t="str">
            <v>020EYY</v>
          </cell>
          <cell r="CD13" t="str">
            <v>016GCG</v>
          </cell>
        </row>
        <row r="14">
          <cell r="A14">
            <v>16</v>
          </cell>
          <cell r="K14" t="str">
            <v>014EBC</v>
          </cell>
          <cell r="U14" t="str">
            <v>105ETT</v>
          </cell>
          <cell r="AE14" t="str">
            <v>016GCG</v>
          </cell>
          <cell r="AO14" t="str">
            <v>016GCG</v>
          </cell>
          <cell r="AY14" t="str">
            <v>016GCG</v>
          </cell>
          <cell r="BS14" t="str">
            <v>105ETT</v>
          </cell>
          <cell r="CD14" t="str">
            <v>020EYY</v>
          </cell>
        </row>
        <row r="15">
          <cell r="A15">
            <v>17</v>
          </cell>
          <cell r="K15" t="str">
            <v>016GCG</v>
          </cell>
          <cell r="U15" t="str">
            <v>200EEQ</v>
          </cell>
          <cell r="AE15" t="str">
            <v>020EYY</v>
          </cell>
          <cell r="AO15" t="str">
            <v>020EYY</v>
          </cell>
          <cell r="AY15" t="str">
            <v>020EYY</v>
          </cell>
          <cell r="BS15" t="str">
            <v>200EEQ</v>
          </cell>
          <cell r="CD15" t="str">
            <v>026HNC</v>
          </cell>
        </row>
        <row r="16">
          <cell r="A16">
            <v>78</v>
          </cell>
          <cell r="K16" t="str">
            <v>020EYY</v>
          </cell>
          <cell r="U16" t="str">
            <v>208DWL</v>
          </cell>
          <cell r="AE16" t="str">
            <v>067BMB</v>
          </cell>
          <cell r="AO16" t="str">
            <v>067BMB</v>
          </cell>
          <cell r="AY16" t="str">
            <v>030DSV</v>
          </cell>
          <cell r="BS16" t="str">
            <v>208DWL</v>
          </cell>
          <cell r="CD16" t="str">
            <v>030DSV</v>
          </cell>
        </row>
        <row r="17">
          <cell r="A17" t="str">
            <v>(blank)</v>
          </cell>
          <cell r="K17" t="str">
            <v>042EJN</v>
          </cell>
          <cell r="U17" t="str">
            <v>381HMB</v>
          </cell>
          <cell r="AE17" t="str">
            <v>105ETT</v>
          </cell>
          <cell r="AO17" t="str">
            <v>105ETT</v>
          </cell>
          <cell r="AY17" t="str">
            <v>042EJN</v>
          </cell>
          <cell r="BS17" t="str">
            <v>526GQB</v>
          </cell>
          <cell r="CD17" t="str">
            <v>042EJN</v>
          </cell>
        </row>
        <row r="18">
          <cell r="A18" t="str">
            <v xml:space="preserve">(RM) Misc small equip </v>
          </cell>
          <cell r="K18" t="str">
            <v>100EBQ</v>
          </cell>
          <cell r="U18" t="str">
            <v>526GQB</v>
          </cell>
          <cell r="AE18" t="str">
            <v>15COMP</v>
          </cell>
          <cell r="AO18" t="str">
            <v>15COMP</v>
          </cell>
          <cell r="AY18" t="str">
            <v>100EBQ</v>
          </cell>
          <cell r="BS18" t="str">
            <v>598EPZ</v>
          </cell>
          <cell r="CD18" t="str">
            <v>067BMB</v>
          </cell>
        </row>
        <row r="19">
          <cell r="A19" t="str">
            <v>(TA) Misc small equip</v>
          </cell>
          <cell r="K19" t="str">
            <v>105ETT</v>
          </cell>
          <cell r="U19" t="str">
            <v>598EPZ</v>
          </cell>
          <cell r="AE19" t="str">
            <v>16COMP</v>
          </cell>
          <cell r="AO19" t="str">
            <v>16COMP</v>
          </cell>
          <cell r="AY19" t="str">
            <v>105ETT</v>
          </cell>
          <cell r="BS19" t="str">
            <v>747ETG</v>
          </cell>
          <cell r="CD19" t="str">
            <v>100EBQ</v>
          </cell>
        </row>
        <row r="20">
          <cell r="A20" t="str">
            <v>002BHE</v>
          </cell>
          <cell r="K20" t="str">
            <v>155DQG</v>
          </cell>
          <cell r="U20" t="str">
            <v>747ETG</v>
          </cell>
          <cell r="AE20" t="str">
            <v>200EEQ</v>
          </cell>
          <cell r="AO20" t="str">
            <v>200EEQ</v>
          </cell>
          <cell r="AY20" t="str">
            <v>155DQG</v>
          </cell>
          <cell r="BS20" t="str">
            <v>847EPG</v>
          </cell>
          <cell r="CD20" t="str">
            <v>105ETT</v>
          </cell>
        </row>
        <row r="21">
          <cell r="A21" t="str">
            <v>002BHE/Shop 104</v>
          </cell>
          <cell r="K21" t="str">
            <v>200EEQ</v>
          </cell>
          <cell r="U21" t="str">
            <v>847EPG</v>
          </cell>
          <cell r="AE21" t="str">
            <v>208DWL</v>
          </cell>
          <cell r="AO21" t="str">
            <v>208DWL</v>
          </cell>
          <cell r="AY21" t="str">
            <v>200EEQ</v>
          </cell>
          <cell r="BS21" t="str">
            <v>B7</v>
          </cell>
          <cell r="CD21" t="str">
            <v>128GGZ</v>
          </cell>
        </row>
        <row r="22">
          <cell r="A22" t="str">
            <v>012BCU</v>
          </cell>
          <cell r="K22" t="str">
            <v>208DWL</v>
          </cell>
          <cell r="U22" t="str">
            <v>B4</v>
          </cell>
          <cell r="AE22" t="str">
            <v>4FORKLIFT</v>
          </cell>
          <cell r="AO22" t="str">
            <v>381HMB</v>
          </cell>
          <cell r="AY22" t="str">
            <v>208DWL</v>
          </cell>
          <cell r="BS22" t="str">
            <v>B8</v>
          </cell>
          <cell r="CD22" t="str">
            <v>139FRH</v>
          </cell>
        </row>
        <row r="23">
          <cell r="A23" t="str">
            <v>012EYJ</v>
          </cell>
          <cell r="K23" t="str">
            <v>252ESS</v>
          </cell>
          <cell r="U23" t="str">
            <v>B8</v>
          </cell>
          <cell r="AE23" t="str">
            <v>526GQB</v>
          </cell>
          <cell r="AO23" t="str">
            <v>4FORKLIFT</v>
          </cell>
          <cell r="AY23" t="str">
            <v>363DVK</v>
          </cell>
          <cell r="BS23" t="str">
            <v>CH3</v>
          </cell>
          <cell r="CD23" t="str">
            <v>155DQG</v>
          </cell>
        </row>
        <row r="24">
          <cell r="A24" t="str">
            <v>013BHE</v>
          </cell>
          <cell r="K24" t="str">
            <v>2C4RDGBG8FR6517</v>
          </cell>
          <cell r="U24" t="str">
            <v>B9</v>
          </cell>
          <cell r="AE24" t="str">
            <v>554BKW</v>
          </cell>
          <cell r="AO24" t="str">
            <v>526GQB</v>
          </cell>
          <cell r="AY24" t="str">
            <v>467ETG</v>
          </cell>
          <cell r="BS24" t="str">
            <v>CH5</v>
          </cell>
          <cell r="CD24" t="str">
            <v>15COMP</v>
          </cell>
        </row>
        <row r="25">
          <cell r="A25" t="str">
            <v>014BHE</v>
          </cell>
          <cell r="K25" t="str">
            <v>363DVK</v>
          </cell>
          <cell r="U25" t="str">
            <v>CH3</v>
          </cell>
          <cell r="AE25" t="str">
            <v>598EPZ</v>
          </cell>
          <cell r="AO25" t="str">
            <v>554BKW</v>
          </cell>
          <cell r="AY25" t="str">
            <v>526GQB</v>
          </cell>
          <cell r="BS25" t="str">
            <v>E218952</v>
          </cell>
          <cell r="CD25" t="str">
            <v>16COMP</v>
          </cell>
        </row>
        <row r="26">
          <cell r="A26" t="str">
            <v>067BMB</v>
          </cell>
          <cell r="K26" t="str">
            <v>381HMB</v>
          </cell>
          <cell r="U26" t="str">
            <v>CH5</v>
          </cell>
          <cell r="AE26" t="str">
            <v>747ETG</v>
          </cell>
          <cell r="AO26" t="str">
            <v>598EPZ</v>
          </cell>
          <cell r="AY26" t="str">
            <v>598EPZ</v>
          </cell>
          <cell r="BS26" t="str">
            <v>E233387</v>
          </cell>
          <cell r="CD26" t="str">
            <v>1FORKLIFT</v>
          </cell>
        </row>
        <row r="27">
          <cell r="A27" t="str">
            <v>068BMB</v>
          </cell>
          <cell r="K27" t="str">
            <v>389DQG</v>
          </cell>
          <cell r="U27" t="str">
            <v>E204985</v>
          </cell>
          <cell r="AE27" t="str">
            <v>847EPG</v>
          </cell>
          <cell r="AO27" t="str">
            <v>747ETG</v>
          </cell>
          <cell r="AY27" t="str">
            <v>606EVS</v>
          </cell>
          <cell r="BS27" t="str">
            <v>E233388</v>
          </cell>
          <cell r="CD27" t="str">
            <v>1MANLIFT</v>
          </cell>
        </row>
        <row r="28">
          <cell r="A28" t="str">
            <v xml:space="preserve">092BYD </v>
          </cell>
          <cell r="K28" t="str">
            <v>467ETG</v>
          </cell>
          <cell r="U28" t="str">
            <v>E206762</v>
          </cell>
          <cell r="AE28" t="str">
            <v>973GXA</v>
          </cell>
          <cell r="AO28" t="str">
            <v>847EPG</v>
          </cell>
          <cell r="AY28" t="str">
            <v>621EVS</v>
          </cell>
          <cell r="BS28" t="str">
            <v>E237106</v>
          </cell>
          <cell r="CD28" t="str">
            <v>200EEQ</v>
          </cell>
        </row>
        <row r="29">
          <cell r="A29" t="str">
            <v>105ETT</v>
          </cell>
          <cell r="K29" t="str">
            <v>526GQB</v>
          </cell>
          <cell r="U29" t="str">
            <v>E206784</v>
          </cell>
          <cell r="AE29" t="str">
            <v xml:space="preserve">ACONTROL </v>
          </cell>
          <cell r="AO29" t="str">
            <v>973GXA</v>
          </cell>
          <cell r="AY29" t="str">
            <v>668DTZ</v>
          </cell>
          <cell r="BS29" t="str">
            <v>E237122</v>
          </cell>
          <cell r="CD29" t="str">
            <v>208DWL</v>
          </cell>
        </row>
        <row r="30">
          <cell r="A30" t="str">
            <v>15COMP</v>
          </cell>
          <cell r="K30" t="str">
            <v>598EPZ</v>
          </cell>
          <cell r="U30" t="str">
            <v>E215502</v>
          </cell>
          <cell r="AE30" t="str">
            <v>ACSTRLR</v>
          </cell>
          <cell r="AO30" t="str">
            <v>ACSTRLR</v>
          </cell>
          <cell r="AY30" t="str">
            <v>726FPN</v>
          </cell>
          <cell r="BS30" t="str">
            <v>E237123</v>
          </cell>
          <cell r="CD30" t="str">
            <v>298FZV</v>
          </cell>
        </row>
        <row r="31">
          <cell r="A31" t="str">
            <v>16COMP</v>
          </cell>
          <cell r="K31" t="str">
            <v>606EVS</v>
          </cell>
          <cell r="U31" t="str">
            <v>E217476</v>
          </cell>
          <cell r="AE31" t="str">
            <v>ARGO</v>
          </cell>
          <cell r="AO31" t="str">
            <v>ARGO</v>
          </cell>
          <cell r="AY31" t="str">
            <v>747ETG</v>
          </cell>
          <cell r="BS31" t="str">
            <v>E237124</v>
          </cell>
          <cell r="CD31" t="str">
            <v>345EWC</v>
          </cell>
        </row>
        <row r="32">
          <cell r="A32" t="str">
            <v>189BPY</v>
          </cell>
          <cell r="K32" t="str">
            <v>608BRH</v>
          </cell>
          <cell r="U32" t="str">
            <v>E217642</v>
          </cell>
          <cell r="AE32" t="str">
            <v>ATV1</v>
          </cell>
          <cell r="AO32" t="str">
            <v>ATV1</v>
          </cell>
          <cell r="AY32" t="str">
            <v>749ELY</v>
          </cell>
          <cell r="BS32" t="str">
            <v>E237125</v>
          </cell>
          <cell r="CD32" t="str">
            <v>363DVK</v>
          </cell>
        </row>
        <row r="33">
          <cell r="A33" t="str">
            <v>189BPY/E237139</v>
          </cell>
          <cell r="K33" t="str">
            <v>668DTZ</v>
          </cell>
          <cell r="U33" t="str">
            <v>E218952</v>
          </cell>
          <cell r="AE33" t="str">
            <v>ATV2</v>
          </cell>
          <cell r="AO33" t="str">
            <v>ATV2</v>
          </cell>
          <cell r="AY33" t="str">
            <v>753DXE</v>
          </cell>
          <cell r="BS33" t="str">
            <v>E237128</v>
          </cell>
          <cell r="CD33" t="str">
            <v>381HMB</v>
          </cell>
        </row>
        <row r="34">
          <cell r="A34" t="str">
            <v>1Unimog (H8)</v>
          </cell>
          <cell r="K34" t="str">
            <v>726FPN</v>
          </cell>
          <cell r="U34" t="str">
            <v>E220737</v>
          </cell>
          <cell r="AE34" t="str">
            <v>ATV3</v>
          </cell>
          <cell r="AO34" t="str">
            <v>ATV3</v>
          </cell>
          <cell r="AY34" t="str">
            <v>847EPG</v>
          </cell>
          <cell r="BS34" t="str">
            <v>E237130</v>
          </cell>
          <cell r="CD34" t="str">
            <v>389DQG</v>
          </cell>
        </row>
        <row r="35">
          <cell r="A35" t="str">
            <v>200EEQ</v>
          </cell>
          <cell r="K35" t="str">
            <v>747ETG</v>
          </cell>
          <cell r="U35" t="str">
            <v>E220748</v>
          </cell>
          <cell r="AE35" t="str">
            <v>ATV4</v>
          </cell>
          <cell r="AO35" t="str">
            <v>ATV4</v>
          </cell>
          <cell r="AY35" t="str">
            <v>905DWK</v>
          </cell>
          <cell r="BS35" t="str">
            <v>E237133</v>
          </cell>
          <cell r="CD35" t="str">
            <v>461FFF</v>
          </cell>
        </row>
        <row r="36">
          <cell r="A36" t="str">
            <v>202CBQ</v>
          </cell>
          <cell r="K36" t="str">
            <v>748HKU</v>
          </cell>
          <cell r="U36" t="str">
            <v>E223379</v>
          </cell>
          <cell r="AE36" t="str">
            <v>B1</v>
          </cell>
          <cell r="AO36" t="str">
            <v>B10</v>
          </cell>
          <cell r="AY36" t="str">
            <v>B4</v>
          </cell>
          <cell r="BS36" t="str">
            <v>E237134</v>
          </cell>
          <cell r="CD36" t="str">
            <v>488HAK</v>
          </cell>
        </row>
        <row r="37">
          <cell r="A37" t="str">
            <v>208DWL</v>
          </cell>
          <cell r="K37" t="str">
            <v>749ELY</v>
          </cell>
          <cell r="U37" t="str">
            <v>E226252</v>
          </cell>
          <cell r="AE37" t="str">
            <v>B3</v>
          </cell>
          <cell r="AO37" t="str">
            <v>B4</v>
          </cell>
          <cell r="AY37" t="str">
            <v>B7</v>
          </cell>
          <cell r="BS37" t="str">
            <v>E237135</v>
          </cell>
          <cell r="CD37" t="str">
            <v>4FORKLIFT</v>
          </cell>
        </row>
        <row r="38">
          <cell r="A38" t="str">
            <v>252ESS</v>
          </cell>
          <cell r="K38" t="str">
            <v>847EPG</v>
          </cell>
          <cell r="U38" t="str">
            <v>E226253</v>
          </cell>
          <cell r="AE38" t="str">
            <v>B4</v>
          </cell>
          <cell r="AO38" t="str">
            <v>B7</v>
          </cell>
          <cell r="AY38" t="str">
            <v>CH3</v>
          </cell>
          <cell r="BS38" t="str">
            <v>E237136</v>
          </cell>
          <cell r="CD38" t="str">
            <v>526GQB</v>
          </cell>
        </row>
        <row r="39">
          <cell r="A39" t="str">
            <v>325BZM</v>
          </cell>
          <cell r="K39" t="str">
            <v>890HLM</v>
          </cell>
          <cell r="U39" t="str">
            <v>E226290</v>
          </cell>
          <cell r="AE39" t="str">
            <v>B6</v>
          </cell>
          <cell r="AO39" t="str">
            <v>B8</v>
          </cell>
          <cell r="AY39" t="str">
            <v>CH5</v>
          </cell>
          <cell r="BS39" t="str">
            <v>E237138</v>
          </cell>
          <cell r="CD39" t="str">
            <v>535HZF</v>
          </cell>
        </row>
        <row r="40">
          <cell r="A40" t="str">
            <v>338BZM</v>
          </cell>
          <cell r="K40" t="str">
            <v>905DWK</v>
          </cell>
          <cell r="U40" t="str">
            <v>E226292</v>
          </cell>
          <cell r="AE40" t="str">
            <v>B7</v>
          </cell>
          <cell r="AO40" t="str">
            <v>B9</v>
          </cell>
          <cell r="AY40" t="str">
            <v>E181863</v>
          </cell>
          <cell r="BS40" t="str">
            <v>E239259</v>
          </cell>
          <cell r="CD40" t="str">
            <v>541GHY</v>
          </cell>
        </row>
        <row r="41">
          <cell r="A41" t="str">
            <v>348BGG</v>
          </cell>
          <cell r="K41" t="str">
            <v>936HQL</v>
          </cell>
          <cell r="U41" t="str">
            <v>E229981</v>
          </cell>
          <cell r="AE41" t="str">
            <v>B8</v>
          </cell>
          <cell r="AO41" t="str">
            <v>BR11</v>
          </cell>
          <cell r="AY41" t="str">
            <v>E196176</v>
          </cell>
          <cell r="BS41" t="str">
            <v>E239260</v>
          </cell>
          <cell r="CD41" t="str">
            <v>554BKW</v>
          </cell>
        </row>
        <row r="42">
          <cell r="A42" t="str">
            <v>355BGG</v>
          </cell>
          <cell r="K42" t="str">
            <v>997BDR</v>
          </cell>
          <cell r="U42" t="str">
            <v>E231104</v>
          </cell>
          <cell r="AE42" t="str">
            <v>BR11 (no OH)</v>
          </cell>
          <cell r="AO42" t="str">
            <v>BR14</v>
          </cell>
          <cell r="AY42" t="str">
            <v>E208693</v>
          </cell>
          <cell r="BS42" t="str">
            <v>E239263</v>
          </cell>
          <cell r="CD42" t="str">
            <v>586GTJ</v>
          </cell>
        </row>
        <row r="43">
          <cell r="A43" t="str">
            <v>4FORKLIFT</v>
          </cell>
          <cell r="K43" t="str">
            <v>E169452-1</v>
          </cell>
          <cell r="U43" t="str">
            <v>E233369</v>
          </cell>
          <cell r="AE43" t="str">
            <v>BR14 (no OH)</v>
          </cell>
          <cell r="AO43" t="str">
            <v>BR15</v>
          </cell>
          <cell r="AY43" t="str">
            <v>E212169</v>
          </cell>
          <cell r="BS43" t="str">
            <v>E239264</v>
          </cell>
          <cell r="CD43" t="str">
            <v>598EPZ</v>
          </cell>
        </row>
        <row r="44">
          <cell r="A44" t="str">
            <v>534CEZ</v>
          </cell>
          <cell r="K44" t="str">
            <v>E177079</v>
          </cell>
          <cell r="U44" t="str">
            <v>E233377</v>
          </cell>
          <cell r="AE44" t="str">
            <v>BR15</v>
          </cell>
          <cell r="AO44" t="str">
            <v>BR5</v>
          </cell>
          <cell r="AY44" t="str">
            <v>E212190</v>
          </cell>
          <cell r="BS44" t="str">
            <v>E239266</v>
          </cell>
          <cell r="CD44" t="str">
            <v>606EVS</v>
          </cell>
        </row>
        <row r="45">
          <cell r="A45" t="str">
            <v>547BKW</v>
          </cell>
          <cell r="K45" t="str">
            <v>E181863</v>
          </cell>
          <cell r="U45" t="str">
            <v>E233387</v>
          </cell>
          <cell r="AE45" t="str">
            <v>BR5 (no OH)</v>
          </cell>
          <cell r="AO45" t="str">
            <v>BRIDGE (Misc)</v>
          </cell>
          <cell r="AY45" t="str">
            <v>E218952</v>
          </cell>
          <cell r="BS45" t="str">
            <v>E239267</v>
          </cell>
          <cell r="CD45" t="str">
            <v>621EVS</v>
          </cell>
        </row>
        <row r="46">
          <cell r="A46" t="str">
            <v>554BKW</v>
          </cell>
          <cell r="K46" t="str">
            <v>E187723</v>
          </cell>
          <cell r="U46" t="str">
            <v>E234754</v>
          </cell>
          <cell r="AE46" t="str">
            <v>BRIDGE (Misc)</v>
          </cell>
          <cell r="AO46" t="str">
            <v>CH3</v>
          </cell>
          <cell r="AY46" t="str">
            <v>E218994</v>
          </cell>
          <cell r="BS46" t="str">
            <v>E239268</v>
          </cell>
          <cell r="CD46" t="str">
            <v>623HRL</v>
          </cell>
        </row>
        <row r="47">
          <cell r="A47" t="str">
            <v>555BKW</v>
          </cell>
          <cell r="K47" t="str">
            <v>E192802</v>
          </cell>
          <cell r="U47" t="str">
            <v>E234755</v>
          </cell>
          <cell r="AE47" t="str">
            <v>BRRENTAL</v>
          </cell>
          <cell r="AO47" t="str">
            <v>CH5</v>
          </cell>
          <cell r="AY47" t="str">
            <v>E223329</v>
          </cell>
          <cell r="BS47" t="str">
            <v>E239292</v>
          </cell>
          <cell r="CD47" t="str">
            <v>668DTZ</v>
          </cell>
        </row>
        <row r="48">
          <cell r="A48" t="str">
            <v>569AEH</v>
          </cell>
          <cell r="K48" t="str">
            <v>E192803</v>
          </cell>
          <cell r="U48" t="str">
            <v>E234757</v>
          </cell>
          <cell r="AE48" t="str">
            <v>CH3</v>
          </cell>
          <cell r="AO48" t="str">
            <v>CHAINSAWS (C)</v>
          </cell>
          <cell r="AY48" t="str">
            <v>E223373</v>
          </cell>
          <cell r="BS48" t="str">
            <v>E239921</v>
          </cell>
          <cell r="CD48" t="str">
            <v>726FPN</v>
          </cell>
        </row>
        <row r="49">
          <cell r="A49" t="str">
            <v>598EPZ</v>
          </cell>
          <cell r="K49" t="str">
            <v>E192811</v>
          </cell>
          <cell r="U49" t="str">
            <v>E236878</v>
          </cell>
          <cell r="AE49" t="str">
            <v>CH5</v>
          </cell>
          <cell r="AO49" t="str">
            <v>CREWS</v>
          </cell>
          <cell r="AY49" t="str">
            <v>E223374</v>
          </cell>
          <cell r="BS49" t="str">
            <v>E239922</v>
          </cell>
          <cell r="CD49" t="str">
            <v>730FPN</v>
          </cell>
        </row>
        <row r="50">
          <cell r="A50" t="str">
            <v>608BRH</v>
          </cell>
          <cell r="K50" t="str">
            <v>E196176</v>
          </cell>
          <cell r="U50" t="str">
            <v>E236879</v>
          </cell>
          <cell r="AE50" t="str">
            <v>CHAINSAWS (C)</v>
          </cell>
          <cell r="AO50" t="str">
            <v>DIST4FUEL</v>
          </cell>
          <cell r="AY50" t="str">
            <v>E227957</v>
          </cell>
          <cell r="BS50" t="str">
            <v>E239923</v>
          </cell>
          <cell r="CD50" t="str">
            <v>747ETG</v>
          </cell>
        </row>
        <row r="51">
          <cell r="A51" t="str">
            <v>611CFT</v>
          </cell>
          <cell r="K51" t="str">
            <v>E196355</v>
          </cell>
          <cell r="U51" t="str">
            <v>E236880</v>
          </cell>
          <cell r="AE51" t="str">
            <v>CREWS</v>
          </cell>
          <cell r="AO51" t="str">
            <v>E177079</v>
          </cell>
          <cell r="AY51" t="str">
            <v>E227989</v>
          </cell>
          <cell r="BS51" t="str">
            <v>E239924</v>
          </cell>
          <cell r="CD51" t="str">
            <v>748HKU</v>
          </cell>
        </row>
        <row r="52">
          <cell r="A52" t="str">
            <v>611CFT/E237140</v>
          </cell>
          <cell r="K52" t="str">
            <v>E196369</v>
          </cell>
          <cell r="U52" t="str">
            <v>E237106</v>
          </cell>
          <cell r="AE52" t="str">
            <v>DIST4FUEL</v>
          </cell>
          <cell r="AO52" t="str">
            <v>E191036</v>
          </cell>
          <cell r="AY52" t="str">
            <v>E227990</v>
          </cell>
          <cell r="BS52" t="str">
            <v>E239925</v>
          </cell>
          <cell r="CD52" t="str">
            <v>749ELY</v>
          </cell>
        </row>
        <row r="53">
          <cell r="A53" t="str">
            <v>648CDJ</v>
          </cell>
          <cell r="K53" t="str">
            <v>E198909</v>
          </cell>
          <cell r="U53" t="str">
            <v>E237122</v>
          </cell>
          <cell r="AE53" t="str">
            <v>DISTMISC</v>
          </cell>
          <cell r="AO53" t="str">
            <v>E196366</v>
          </cell>
          <cell r="AY53" t="str">
            <v>E231104</v>
          </cell>
          <cell r="BS53" t="str">
            <v>E239927</v>
          </cell>
          <cell r="CD53" t="str">
            <v>753DXE</v>
          </cell>
        </row>
        <row r="54">
          <cell r="A54" t="str">
            <v>654CDJ</v>
          </cell>
          <cell r="K54" t="str">
            <v>E198912</v>
          </cell>
          <cell r="U54" t="str">
            <v>E237123</v>
          </cell>
          <cell r="AE54" t="str">
            <v>E177079</v>
          </cell>
          <cell r="AO54" t="str">
            <v>E196368</v>
          </cell>
          <cell r="AY54" t="str">
            <v>E231126</v>
          </cell>
          <cell r="BS54" t="str">
            <v>E239928</v>
          </cell>
          <cell r="CD54" t="str">
            <v>791HXG</v>
          </cell>
        </row>
        <row r="55">
          <cell r="A55" t="str">
            <v>670BXC</v>
          </cell>
          <cell r="K55" t="str">
            <v>E198914</v>
          </cell>
          <cell r="U55" t="str">
            <v>E237124</v>
          </cell>
          <cell r="AE55" t="str">
            <v>E191036</v>
          </cell>
          <cell r="AO55" t="str">
            <v>E196369</v>
          </cell>
          <cell r="AY55" t="str">
            <v>E233369</v>
          </cell>
          <cell r="BS55" t="str">
            <v>E239929</v>
          </cell>
          <cell r="CD55" t="str">
            <v>795DDF</v>
          </cell>
        </row>
        <row r="56">
          <cell r="A56" t="str">
            <v>728BBB</v>
          </cell>
          <cell r="K56" t="str">
            <v>E200982</v>
          </cell>
          <cell r="U56" t="str">
            <v>E237125</v>
          </cell>
          <cell r="AE56" t="str">
            <v>E192848</v>
          </cell>
          <cell r="AO56" t="str">
            <v>E196395</v>
          </cell>
          <cell r="AY56" t="str">
            <v>E233377</v>
          </cell>
          <cell r="BS56" t="str">
            <v>E239930</v>
          </cell>
          <cell r="CD56" t="str">
            <v>810FVV</v>
          </cell>
        </row>
        <row r="57">
          <cell r="A57" t="str">
            <v>747ETG</v>
          </cell>
          <cell r="K57" t="str">
            <v>E203410</v>
          </cell>
          <cell r="U57" t="str">
            <v>E237126</v>
          </cell>
          <cell r="AE57" t="str">
            <v>E196366</v>
          </cell>
          <cell r="AO57" t="str">
            <v>E198914</v>
          </cell>
          <cell r="AY57" t="str">
            <v>E233387</v>
          </cell>
          <cell r="BS57" t="str">
            <v>E239931</v>
          </cell>
          <cell r="CD57" t="str">
            <v>847EPG</v>
          </cell>
        </row>
        <row r="58">
          <cell r="A58" t="str">
            <v>751CAC</v>
          </cell>
          <cell r="K58" t="str">
            <v>E203417</v>
          </cell>
          <cell r="U58" t="str">
            <v>E237127</v>
          </cell>
          <cell r="AE58" t="str">
            <v>E196368</v>
          </cell>
          <cell r="AO58" t="str">
            <v>E200982</v>
          </cell>
          <cell r="AY58" t="str">
            <v>E233388</v>
          </cell>
          <cell r="BS58" t="str">
            <v>E239933</v>
          </cell>
          <cell r="CD58" t="str">
            <v>890HLM</v>
          </cell>
        </row>
        <row r="59">
          <cell r="A59" t="str">
            <v>760BJC</v>
          </cell>
          <cell r="K59" t="str">
            <v>E203430</v>
          </cell>
          <cell r="U59" t="str">
            <v>E237128</v>
          </cell>
          <cell r="AE59" t="str">
            <v>E196395</v>
          </cell>
          <cell r="AO59" t="str">
            <v>E204985</v>
          </cell>
          <cell r="AY59" t="str">
            <v>E233389</v>
          </cell>
          <cell r="BS59" t="str">
            <v>E239934</v>
          </cell>
          <cell r="CD59" t="str">
            <v>892HLM</v>
          </cell>
        </row>
        <row r="60">
          <cell r="A60" t="str">
            <v>768CAC</v>
          </cell>
          <cell r="K60" t="str">
            <v>E204981</v>
          </cell>
          <cell r="U60" t="str">
            <v>E237129</v>
          </cell>
          <cell r="AE60" t="str">
            <v>E198914 (no OH)</v>
          </cell>
          <cell r="AO60" t="str">
            <v>E206762</v>
          </cell>
          <cell r="AY60" t="str">
            <v>E234780</v>
          </cell>
          <cell r="BS60" t="str">
            <v>E239935</v>
          </cell>
          <cell r="CD60" t="str">
            <v>897HLM</v>
          </cell>
        </row>
        <row r="61">
          <cell r="A61" t="str">
            <v>796BYV</v>
          </cell>
          <cell r="K61" t="str">
            <v>E204985</v>
          </cell>
          <cell r="U61" t="str">
            <v>E237130</v>
          </cell>
          <cell r="AE61" t="str">
            <v>E200982</v>
          </cell>
          <cell r="AO61" t="str">
            <v>E206784</v>
          </cell>
          <cell r="AY61" t="str">
            <v>E234781</v>
          </cell>
          <cell r="BS61" t="str">
            <v>E239938</v>
          </cell>
          <cell r="CD61" t="str">
            <v>905DWK</v>
          </cell>
        </row>
        <row r="62">
          <cell r="A62" t="str">
            <v>831CET</v>
          </cell>
          <cell r="K62" t="str">
            <v>E204988</v>
          </cell>
          <cell r="U62" t="str">
            <v>E237131</v>
          </cell>
          <cell r="AE62" t="str">
            <v>E204985</v>
          </cell>
          <cell r="AO62" t="str">
            <v>E208669</v>
          </cell>
          <cell r="AY62" t="str">
            <v>E235873</v>
          </cell>
          <cell r="BS62" t="str">
            <v>E239939</v>
          </cell>
          <cell r="CD62" t="str">
            <v>936HQL</v>
          </cell>
        </row>
        <row r="63">
          <cell r="A63" t="str">
            <v>833CCS</v>
          </cell>
          <cell r="K63" t="str">
            <v>E206751</v>
          </cell>
          <cell r="U63" t="str">
            <v>E237133</v>
          </cell>
          <cell r="AE63" t="str">
            <v>E206761</v>
          </cell>
          <cell r="AO63" t="str">
            <v>E208681</v>
          </cell>
          <cell r="AY63" t="str">
            <v>E235874</v>
          </cell>
          <cell r="BS63" t="str">
            <v>E239940</v>
          </cell>
          <cell r="CD63" t="str">
            <v>944FRG</v>
          </cell>
        </row>
        <row r="64">
          <cell r="A64" t="str">
            <v>847EPG</v>
          </cell>
          <cell r="K64" t="str">
            <v>E206762</v>
          </cell>
          <cell r="U64" t="str">
            <v>E237134</v>
          </cell>
          <cell r="AE64" t="str">
            <v>E206762</v>
          </cell>
          <cell r="AO64" t="str">
            <v>E209656</v>
          </cell>
          <cell r="AY64" t="str">
            <v>E235877</v>
          </cell>
          <cell r="BS64" t="str">
            <v>E239947</v>
          </cell>
          <cell r="CD64" t="str">
            <v>964EAS</v>
          </cell>
        </row>
        <row r="65">
          <cell r="A65" t="str">
            <v>849BBQ</v>
          </cell>
          <cell r="K65" t="str">
            <v>E206784</v>
          </cell>
          <cell r="U65" t="str">
            <v>E237135</v>
          </cell>
          <cell r="AE65" t="str">
            <v>E206784</v>
          </cell>
          <cell r="AO65" t="str">
            <v>E209674</v>
          </cell>
          <cell r="AY65" t="str">
            <v>E236878</v>
          </cell>
          <cell r="BS65" t="str">
            <v>E239948</v>
          </cell>
          <cell r="CD65" t="str">
            <v>973GXA</v>
          </cell>
        </row>
        <row r="66">
          <cell r="A66" t="str">
            <v>856BBQ</v>
          </cell>
          <cell r="K66" t="str">
            <v>E206785</v>
          </cell>
          <cell r="U66" t="str">
            <v>E237136</v>
          </cell>
          <cell r="AE66" t="str">
            <v>E206787</v>
          </cell>
          <cell r="AO66" t="str">
            <v>E211361</v>
          </cell>
          <cell r="AY66" t="str">
            <v>E236879</v>
          </cell>
          <cell r="BS66" t="str">
            <v>E239949</v>
          </cell>
          <cell r="CD66" t="str">
            <v>998GSZ</v>
          </cell>
        </row>
        <row r="67">
          <cell r="A67" t="str">
            <v>875BNT</v>
          </cell>
          <cell r="K67" t="str">
            <v>E208669</v>
          </cell>
          <cell r="U67" t="str">
            <v>E237137</v>
          </cell>
          <cell r="AE67" t="str">
            <v>E208676</v>
          </cell>
          <cell r="AO67" t="str">
            <v>E211365</v>
          </cell>
          <cell r="AY67" t="str">
            <v>E236880</v>
          </cell>
          <cell r="BS67" t="str">
            <v>E239950</v>
          </cell>
          <cell r="CD67" t="str">
            <v>ACSTRLR</v>
          </cell>
        </row>
        <row r="68">
          <cell r="A68" t="str">
            <v>875BNT/E237141</v>
          </cell>
          <cell r="K68" t="str">
            <v>E208670</v>
          </cell>
          <cell r="U68" t="str">
            <v>E237138</v>
          </cell>
          <cell r="AE68" t="str">
            <v>E208679</v>
          </cell>
          <cell r="AO68" t="str">
            <v>E211376</v>
          </cell>
          <cell r="AY68" t="str">
            <v>E237106</v>
          </cell>
          <cell r="BS68" t="str">
            <v>E240351</v>
          </cell>
          <cell r="CD68" t="str">
            <v>ARGO</v>
          </cell>
        </row>
        <row r="69">
          <cell r="A69" t="str">
            <v>884BNT</v>
          </cell>
          <cell r="K69" t="str">
            <v>E208675</v>
          </cell>
          <cell r="U69" t="str">
            <v>E237140</v>
          </cell>
          <cell r="AE69" t="str">
            <v>E208680</v>
          </cell>
          <cell r="AO69" t="str">
            <v>E211393</v>
          </cell>
          <cell r="AY69" t="str">
            <v>E237107</v>
          </cell>
          <cell r="BS69" t="str">
            <v>E240352</v>
          </cell>
          <cell r="CD69" t="str">
            <v>ATV1</v>
          </cell>
        </row>
        <row r="70">
          <cell r="A70" t="str">
            <v>884BNT/E237142</v>
          </cell>
          <cell r="K70" t="str">
            <v>E208676</v>
          </cell>
          <cell r="U70" t="str">
            <v>E237143</v>
          </cell>
          <cell r="AE70" t="str">
            <v>E208681</v>
          </cell>
          <cell r="AO70" t="str">
            <v>E211397</v>
          </cell>
          <cell r="AY70" t="str">
            <v>E237109</v>
          </cell>
          <cell r="BS70" t="str">
            <v>E240353</v>
          </cell>
          <cell r="CD70" t="str">
            <v>ATV2</v>
          </cell>
        </row>
        <row r="71">
          <cell r="A71" t="str">
            <v>899CFX</v>
          </cell>
          <cell r="K71" t="str">
            <v>E208681</v>
          </cell>
          <cell r="U71" t="str">
            <v>E237144</v>
          </cell>
          <cell r="AE71" t="str">
            <v>E208682</v>
          </cell>
          <cell r="AO71" t="str">
            <v>E211399</v>
          </cell>
          <cell r="AY71" t="str">
            <v>E237110</v>
          </cell>
          <cell r="BS71" t="str">
            <v>E240354</v>
          </cell>
          <cell r="CD71" t="str">
            <v>ATV3</v>
          </cell>
        </row>
        <row r="72">
          <cell r="A72" t="str">
            <v>899CFX/E237143</v>
          </cell>
          <cell r="K72" t="str">
            <v>E208682</v>
          </cell>
          <cell r="U72" t="str">
            <v>E237146</v>
          </cell>
          <cell r="AE72" t="str">
            <v>E208684</v>
          </cell>
          <cell r="AO72" t="str">
            <v>E213216</v>
          </cell>
          <cell r="AY72" t="str">
            <v>E237122</v>
          </cell>
          <cell r="BS72" t="str">
            <v>E240355</v>
          </cell>
          <cell r="CD72" t="str">
            <v>ATV4</v>
          </cell>
        </row>
        <row r="73">
          <cell r="A73" t="str">
            <v>906CFX</v>
          </cell>
          <cell r="K73" t="str">
            <v>E208693</v>
          </cell>
          <cell r="U73" t="str">
            <v>E237148</v>
          </cell>
          <cell r="AE73" t="str">
            <v>E208686</v>
          </cell>
          <cell r="AO73" t="str">
            <v>E213240</v>
          </cell>
          <cell r="AY73" t="str">
            <v>E237123</v>
          </cell>
          <cell r="BS73" t="str">
            <v>E240356</v>
          </cell>
          <cell r="CD73" t="str">
            <v>B10</v>
          </cell>
        </row>
        <row r="74">
          <cell r="A74" t="str">
            <v>906CFX/E237144</v>
          </cell>
          <cell r="K74" t="str">
            <v>E209652</v>
          </cell>
          <cell r="U74" t="str">
            <v>E237150</v>
          </cell>
          <cell r="AE74" t="str">
            <v>E209653</v>
          </cell>
          <cell r="AO74" t="str">
            <v>E213249</v>
          </cell>
          <cell r="AY74" t="str">
            <v>E237124</v>
          </cell>
          <cell r="BS74" t="str">
            <v>E240364</v>
          </cell>
          <cell r="CD74" t="str">
            <v>B8</v>
          </cell>
        </row>
        <row r="75">
          <cell r="A75" t="str">
            <v>910CFX</v>
          </cell>
          <cell r="K75" t="str">
            <v>E209653</v>
          </cell>
          <cell r="U75" t="str">
            <v>E239259</v>
          </cell>
          <cell r="AE75" t="str">
            <v>E209656</v>
          </cell>
          <cell r="AO75" t="str">
            <v>E213250</v>
          </cell>
          <cell r="AY75" t="str">
            <v>E237125</v>
          </cell>
          <cell r="BS75" t="str">
            <v>E240366</v>
          </cell>
          <cell r="CD75" t="str">
            <v>B9</v>
          </cell>
        </row>
        <row r="76">
          <cell r="A76" t="str">
            <v>910CFX/E237147</v>
          </cell>
          <cell r="K76" t="str">
            <v>E209656</v>
          </cell>
          <cell r="U76" t="str">
            <v>E239260</v>
          </cell>
          <cell r="AE76" t="str">
            <v>E209674</v>
          </cell>
          <cell r="AO76" t="str">
            <v>E215502</v>
          </cell>
          <cell r="AY76" t="str">
            <v>E237133</v>
          </cell>
          <cell r="BS76" t="str">
            <v>E240378</v>
          </cell>
          <cell r="CD76" t="str">
            <v>BLANPASS</v>
          </cell>
        </row>
        <row r="77">
          <cell r="A77" t="str">
            <v>939BNB</v>
          </cell>
          <cell r="K77" t="str">
            <v>E209674</v>
          </cell>
          <cell r="U77" t="str">
            <v>E239263</v>
          </cell>
          <cell r="AE77" t="str">
            <v>E211361</v>
          </cell>
          <cell r="AO77" t="str">
            <v>E215506</v>
          </cell>
          <cell r="AY77" t="str">
            <v>E237134</v>
          </cell>
          <cell r="BS77" t="str">
            <v>E240379</v>
          </cell>
          <cell r="CD77" t="str">
            <v>BR11</v>
          </cell>
        </row>
        <row r="78">
          <cell r="A78" t="str">
            <v>997BDR</v>
          </cell>
          <cell r="K78" t="str">
            <v>E211110</v>
          </cell>
          <cell r="U78" t="str">
            <v>E239264</v>
          </cell>
          <cell r="AE78" t="str">
            <v>E211365</v>
          </cell>
          <cell r="AO78" t="str">
            <v>E215508</v>
          </cell>
          <cell r="AY78" t="str">
            <v>E237135</v>
          </cell>
          <cell r="BS78" t="str">
            <v>E240388</v>
          </cell>
          <cell r="CD78" t="str">
            <v>BR14</v>
          </cell>
        </row>
        <row r="79">
          <cell r="A79" t="str">
            <v xml:space="preserve">ACONTROL </v>
          </cell>
          <cell r="K79" t="str">
            <v>E211361</v>
          </cell>
          <cell r="U79" t="str">
            <v>E239266</v>
          </cell>
          <cell r="AE79" t="str">
            <v>E211376</v>
          </cell>
          <cell r="AO79" t="str">
            <v>E215519</v>
          </cell>
          <cell r="AY79" t="str">
            <v>E237136</v>
          </cell>
          <cell r="BS79" t="str">
            <v>E240389</v>
          </cell>
          <cell r="CD79" t="str">
            <v>BR15</v>
          </cell>
        </row>
        <row r="80">
          <cell r="A80" t="str">
            <v>ACONTROL (Misc)</v>
          </cell>
          <cell r="K80" t="str">
            <v>E211363</v>
          </cell>
          <cell r="U80" t="str">
            <v>E239267</v>
          </cell>
          <cell r="AE80" t="str">
            <v>E211385</v>
          </cell>
          <cell r="AO80" t="str">
            <v>E215524</v>
          </cell>
          <cell r="AY80" t="str">
            <v>E237138</v>
          </cell>
          <cell r="BS80" t="str">
            <v>E242854</v>
          </cell>
          <cell r="CD80" t="str">
            <v>BR5</v>
          </cell>
        </row>
        <row r="81">
          <cell r="A81" t="str">
            <v>ACSTRLR</v>
          </cell>
          <cell r="K81" t="str">
            <v>E211364</v>
          </cell>
          <cell r="U81" t="str">
            <v>E239268</v>
          </cell>
          <cell r="AE81" t="str">
            <v>E211386</v>
          </cell>
          <cell r="AO81" t="str">
            <v>E215534</v>
          </cell>
          <cell r="AY81" t="str">
            <v>E237140</v>
          </cell>
          <cell r="BS81" t="str">
            <v>E242873</v>
          </cell>
          <cell r="CD81" t="str">
            <v>BRIDGE</v>
          </cell>
        </row>
        <row r="82">
          <cell r="A82" t="str">
            <v>ATV1</v>
          </cell>
          <cell r="K82" t="str">
            <v>E211365</v>
          </cell>
          <cell r="U82" t="str">
            <v>E239269</v>
          </cell>
          <cell r="AE82" t="str">
            <v>E211397</v>
          </cell>
          <cell r="AO82" t="str">
            <v>E215541</v>
          </cell>
          <cell r="AY82" t="str">
            <v>E237143</v>
          </cell>
          <cell r="BS82" t="str">
            <v>E242874</v>
          </cell>
          <cell r="CD82" t="str">
            <v>BRRENTAL</v>
          </cell>
        </row>
        <row r="83">
          <cell r="A83" t="str">
            <v>ATV2</v>
          </cell>
          <cell r="K83" t="str">
            <v>E211371</v>
          </cell>
          <cell r="U83" t="str">
            <v>E239291</v>
          </cell>
          <cell r="AE83" t="str">
            <v>E211398</v>
          </cell>
          <cell r="AO83" t="str">
            <v>E217473</v>
          </cell>
          <cell r="AY83" t="str">
            <v>E237144</v>
          </cell>
          <cell r="BS83" t="str">
            <v>E242875</v>
          </cell>
          <cell r="CD83" t="str">
            <v>C29</v>
          </cell>
        </row>
        <row r="84">
          <cell r="A84" t="str">
            <v>ATV3</v>
          </cell>
          <cell r="K84" t="str">
            <v>E211376</v>
          </cell>
          <cell r="U84" t="str">
            <v>E239292</v>
          </cell>
          <cell r="AE84" t="str">
            <v>E211399</v>
          </cell>
          <cell r="AO84" t="str">
            <v>E217476</v>
          </cell>
          <cell r="AY84" t="str">
            <v>E237146</v>
          </cell>
          <cell r="BS84" t="str">
            <v>E242876</v>
          </cell>
          <cell r="CD84" t="str">
            <v>C70</v>
          </cell>
        </row>
        <row r="85">
          <cell r="A85" t="str">
            <v>ATV4</v>
          </cell>
          <cell r="K85" t="str">
            <v>E211386</v>
          </cell>
          <cell r="U85" t="str">
            <v>E239921</v>
          </cell>
          <cell r="AE85" t="str">
            <v>E212155</v>
          </cell>
          <cell r="AO85" t="str">
            <v>E217480</v>
          </cell>
          <cell r="AY85" t="str">
            <v>E237148</v>
          </cell>
          <cell r="BS85" t="str">
            <v>E244327</v>
          </cell>
          <cell r="CD85" t="str">
            <v>CH3</v>
          </cell>
        </row>
        <row r="86">
          <cell r="A86" t="str">
            <v>B1</v>
          </cell>
          <cell r="K86" t="str">
            <v>E211393</v>
          </cell>
          <cell r="U86" t="str">
            <v>E239922</v>
          </cell>
          <cell r="AE86" t="str">
            <v>E213216</v>
          </cell>
          <cell r="AO86" t="str">
            <v>E217642</v>
          </cell>
          <cell r="AY86" t="str">
            <v>E237150</v>
          </cell>
          <cell r="BS86" t="str">
            <v>E244328</v>
          </cell>
          <cell r="CD86" t="str">
            <v>CH5</v>
          </cell>
        </row>
        <row r="87">
          <cell r="A87" t="str">
            <v>B2</v>
          </cell>
          <cell r="K87" t="str">
            <v>E211397</v>
          </cell>
          <cell r="U87" t="str">
            <v>E239923</v>
          </cell>
          <cell r="AE87" t="str">
            <v>E213240</v>
          </cell>
          <cell r="AO87" t="str">
            <v>E217643</v>
          </cell>
          <cell r="AY87" t="str">
            <v>E239259</v>
          </cell>
          <cell r="BS87" t="str">
            <v>E244329</v>
          </cell>
          <cell r="CD87" t="str">
            <v>CONETRLR</v>
          </cell>
        </row>
        <row r="88">
          <cell r="A88" t="str">
            <v>B3</v>
          </cell>
          <cell r="K88" t="str">
            <v>E211399</v>
          </cell>
          <cell r="U88" t="str">
            <v>E239924</v>
          </cell>
          <cell r="AE88" t="str">
            <v>E213249</v>
          </cell>
          <cell r="AO88" t="str">
            <v>E217644</v>
          </cell>
          <cell r="AY88" t="str">
            <v>E239260</v>
          </cell>
          <cell r="BS88" t="str">
            <v>E244345</v>
          </cell>
          <cell r="CD88" t="str">
            <v>D1</v>
          </cell>
        </row>
        <row r="89">
          <cell r="A89" t="str">
            <v>B4</v>
          </cell>
          <cell r="K89" t="str">
            <v>E212155</v>
          </cell>
          <cell r="U89" t="str">
            <v>E239925</v>
          </cell>
          <cell r="AE89" t="str">
            <v>E213250</v>
          </cell>
          <cell r="AO89" t="str">
            <v>E217645</v>
          </cell>
          <cell r="AY89" t="str">
            <v>E239261</v>
          </cell>
          <cell r="BS89" t="str">
            <v>E244346</v>
          </cell>
          <cell r="CD89" t="str">
            <v>DIST4FUEL</v>
          </cell>
        </row>
        <row r="90">
          <cell r="A90" t="str">
            <v>B5</v>
          </cell>
          <cell r="K90" t="str">
            <v>E212164</v>
          </cell>
          <cell r="U90" t="str">
            <v>E239927</v>
          </cell>
          <cell r="AE90" t="str">
            <v>E215502</v>
          </cell>
          <cell r="AO90" t="str">
            <v>E217646</v>
          </cell>
          <cell r="AY90" t="str">
            <v>E239263</v>
          </cell>
          <cell r="BS90" t="str">
            <v>E244347</v>
          </cell>
          <cell r="CD90" t="str">
            <v>E177079</v>
          </cell>
        </row>
        <row r="91">
          <cell r="A91" t="str">
            <v>B6</v>
          </cell>
          <cell r="K91" t="str">
            <v>E212169</v>
          </cell>
          <cell r="U91" t="str">
            <v>E239928</v>
          </cell>
          <cell r="AE91" t="str">
            <v>E215506</v>
          </cell>
          <cell r="AO91" t="str">
            <v>E217647</v>
          </cell>
          <cell r="AY91" t="str">
            <v>E239264</v>
          </cell>
          <cell r="BS91" t="str">
            <v>E245651</v>
          </cell>
          <cell r="CD91" t="str">
            <v>E191036</v>
          </cell>
        </row>
        <row r="92">
          <cell r="A92" t="str">
            <v>B7</v>
          </cell>
          <cell r="K92" t="str">
            <v>E212190</v>
          </cell>
          <cell r="U92" t="str">
            <v>E239929</v>
          </cell>
          <cell r="AE92" t="str">
            <v>E215508</v>
          </cell>
          <cell r="AO92" t="str">
            <v>E217648</v>
          </cell>
          <cell r="AY92" t="str">
            <v>E239266</v>
          </cell>
          <cell r="BS92" t="str">
            <v>E245652</v>
          </cell>
          <cell r="CD92" t="str">
            <v>E196366</v>
          </cell>
        </row>
        <row r="93">
          <cell r="A93" t="str">
            <v>BOAT LOGOS</v>
          </cell>
          <cell r="K93" t="str">
            <v>E213216</v>
          </cell>
          <cell r="U93" t="str">
            <v>E239930</v>
          </cell>
          <cell r="AE93" t="str">
            <v>E215519</v>
          </cell>
          <cell r="AO93" t="str">
            <v>E217649</v>
          </cell>
          <cell r="AY93" t="str">
            <v>E239267</v>
          </cell>
          <cell r="BS93" t="str">
            <v>E245653</v>
          </cell>
          <cell r="CD93" t="str">
            <v>E196368</v>
          </cell>
        </row>
        <row r="94">
          <cell r="A94" t="str">
            <v>BR1 (no OH)</v>
          </cell>
          <cell r="K94" t="str">
            <v>E213240</v>
          </cell>
          <cell r="U94" t="str">
            <v>E239931</v>
          </cell>
          <cell r="AE94" t="str">
            <v>E215524</v>
          </cell>
          <cell r="AO94" t="str">
            <v>E217650</v>
          </cell>
          <cell r="AY94" t="str">
            <v>E239268</v>
          </cell>
          <cell r="BS94" t="str">
            <v>E245654</v>
          </cell>
          <cell r="CD94" t="str">
            <v>E196369</v>
          </cell>
        </row>
        <row r="95">
          <cell r="A95" t="str">
            <v>BR11 (no OH)</v>
          </cell>
          <cell r="K95" t="str">
            <v>E213248</v>
          </cell>
          <cell r="U95" t="str">
            <v>E239932</v>
          </cell>
          <cell r="AE95" t="str">
            <v>E215529</v>
          </cell>
          <cell r="AO95" t="str">
            <v>E218952</v>
          </cell>
          <cell r="AY95" t="str">
            <v>E239292</v>
          </cell>
          <cell r="BS95" t="str">
            <v>E245655</v>
          </cell>
          <cell r="CD95" t="str">
            <v>E196395</v>
          </cell>
        </row>
        <row r="96">
          <cell r="A96" t="str">
            <v>BR14 (no OH)</v>
          </cell>
          <cell r="K96" t="str">
            <v>E213249</v>
          </cell>
          <cell r="U96" t="str">
            <v>E239933</v>
          </cell>
          <cell r="AE96" t="str">
            <v>E215531</v>
          </cell>
          <cell r="AO96" t="str">
            <v>E220701</v>
          </cell>
          <cell r="AY96" t="str">
            <v>E239903</v>
          </cell>
          <cell r="BS96" t="str">
            <v>E245658</v>
          </cell>
          <cell r="CD96" t="str">
            <v>E198914</v>
          </cell>
        </row>
        <row r="97">
          <cell r="A97" t="str">
            <v>BR15</v>
          </cell>
          <cell r="K97" t="str">
            <v>E213250</v>
          </cell>
          <cell r="U97" t="str">
            <v>E239934</v>
          </cell>
          <cell r="AE97" t="str">
            <v>E215534</v>
          </cell>
          <cell r="AO97" t="str">
            <v>E220713</v>
          </cell>
          <cell r="AY97" t="str">
            <v>E239921</v>
          </cell>
          <cell r="BS97" t="str">
            <v>E245694</v>
          </cell>
          <cell r="CD97" t="str">
            <v>E204985</v>
          </cell>
        </row>
        <row r="98">
          <cell r="A98" t="str">
            <v>BR5 (no OH)</v>
          </cell>
          <cell r="K98" t="str">
            <v>E215502</v>
          </cell>
          <cell r="U98" t="str">
            <v>E239935</v>
          </cell>
          <cell r="AE98" t="str">
            <v>E215539</v>
          </cell>
          <cell r="AO98" t="str">
            <v>E220737</v>
          </cell>
          <cell r="AY98" t="str">
            <v>E239922</v>
          </cell>
          <cell r="BS98" t="str">
            <v>E245698</v>
          </cell>
          <cell r="CD98" t="str">
            <v>E206751</v>
          </cell>
        </row>
        <row r="99">
          <cell r="A99" t="str">
            <v>BRIDGE (Misc)</v>
          </cell>
          <cell r="K99" t="str">
            <v>E215506</v>
          </cell>
          <cell r="U99" t="str">
            <v>E239936</v>
          </cell>
          <cell r="AE99" t="str">
            <v>E215541</v>
          </cell>
          <cell r="AO99" t="str">
            <v>E220738</v>
          </cell>
          <cell r="AY99" t="str">
            <v>E239923</v>
          </cell>
          <cell r="BS99" t="str">
            <v>E245699</v>
          </cell>
          <cell r="CD99" t="str">
            <v>E206762</v>
          </cell>
        </row>
        <row r="100">
          <cell r="A100" t="str">
            <v>BRIDGE (Misc) 4Forklift</v>
          </cell>
          <cell r="K100" t="str">
            <v>E215522</v>
          </cell>
          <cell r="U100" t="str">
            <v>E239937</v>
          </cell>
          <cell r="AE100" t="str">
            <v>E217451</v>
          </cell>
          <cell r="AO100" t="str">
            <v>E220748</v>
          </cell>
          <cell r="AY100" t="str">
            <v>E239924</v>
          </cell>
          <cell r="BS100" t="str">
            <v>E245700</v>
          </cell>
          <cell r="CD100" t="str">
            <v>E206784</v>
          </cell>
        </row>
        <row r="101">
          <cell r="A101" t="str">
            <v>BRIDGE (Misc) U6</v>
          </cell>
          <cell r="K101" t="str">
            <v>E215524</v>
          </cell>
          <cell r="U101" t="str">
            <v>E239938</v>
          </cell>
          <cell r="AE101" t="str">
            <v>E217453</v>
          </cell>
          <cell r="AO101" t="str">
            <v>E223355</v>
          </cell>
          <cell r="AY101" t="str">
            <v>E239925</v>
          </cell>
          <cell r="BS101" t="str">
            <v>E246905</v>
          </cell>
          <cell r="CD101" t="str">
            <v>E208681</v>
          </cell>
        </row>
        <row r="102">
          <cell r="A102" t="str">
            <v>BRRENTAL</v>
          </cell>
          <cell r="K102" t="str">
            <v>E215528</v>
          </cell>
          <cell r="U102" t="str">
            <v>E239939</v>
          </cell>
          <cell r="AE102" t="str">
            <v>E217471</v>
          </cell>
          <cell r="AO102" t="str">
            <v>E223357</v>
          </cell>
          <cell r="AY102" t="str">
            <v>E239926</v>
          </cell>
          <cell r="BS102" t="str">
            <v>E246923</v>
          </cell>
          <cell r="CD102" t="str">
            <v>E209674</v>
          </cell>
        </row>
        <row r="103">
          <cell r="A103" t="str">
            <v>C29</v>
          </cell>
          <cell r="K103" t="str">
            <v>E215538</v>
          </cell>
          <cell r="U103" t="str">
            <v>E239940</v>
          </cell>
          <cell r="AE103" t="str">
            <v>E217473</v>
          </cell>
          <cell r="AO103" t="str">
            <v>E223379</v>
          </cell>
          <cell r="AY103" t="str">
            <v>E239927</v>
          </cell>
          <cell r="BS103" t="str">
            <v>E246933</v>
          </cell>
          <cell r="CD103" t="str">
            <v>E211361</v>
          </cell>
        </row>
        <row r="104">
          <cell r="A104" t="str">
            <v>CH1</v>
          </cell>
          <cell r="K104" t="str">
            <v>E215541</v>
          </cell>
          <cell r="U104" t="str">
            <v>E239941</v>
          </cell>
          <cell r="AE104" t="str">
            <v>E217476</v>
          </cell>
          <cell r="AO104" t="str">
            <v>E223386</v>
          </cell>
          <cell r="AY104" t="str">
            <v>E239928</v>
          </cell>
          <cell r="BS104" t="str">
            <v>E246949</v>
          </cell>
          <cell r="CD104" t="str">
            <v>E211365</v>
          </cell>
        </row>
        <row r="105">
          <cell r="A105" t="str">
            <v>CH2</v>
          </cell>
          <cell r="K105" t="str">
            <v>E215543</v>
          </cell>
          <cell r="U105" t="str">
            <v>E239942</v>
          </cell>
          <cell r="AE105" t="str">
            <v>E217480</v>
          </cell>
          <cell r="AO105" t="str">
            <v>E223398</v>
          </cell>
          <cell r="AY105" t="str">
            <v>E239929</v>
          </cell>
          <cell r="BS105" t="str">
            <v>E247392</v>
          </cell>
          <cell r="CD105" t="str">
            <v>E211376</v>
          </cell>
        </row>
        <row r="106">
          <cell r="A106" t="str">
            <v>CH3</v>
          </cell>
          <cell r="K106" t="str">
            <v>E215550</v>
          </cell>
          <cell r="U106" t="str">
            <v>E239943</v>
          </cell>
          <cell r="AE106" t="str">
            <v>E217642</v>
          </cell>
          <cell r="AO106" t="str">
            <v>E225205</v>
          </cell>
          <cell r="AY106" t="str">
            <v>E239930</v>
          </cell>
          <cell r="BS106" t="str">
            <v>E247393</v>
          </cell>
          <cell r="CD106" t="str">
            <v>E211393</v>
          </cell>
        </row>
        <row r="107">
          <cell r="A107" t="str">
            <v>CH4</v>
          </cell>
          <cell r="K107" t="str">
            <v>E217451</v>
          </cell>
          <cell r="U107" t="str">
            <v>E239944</v>
          </cell>
          <cell r="AE107" t="str">
            <v>E217643</v>
          </cell>
          <cell r="AO107" t="str">
            <v>E226251</v>
          </cell>
          <cell r="AY107" t="str">
            <v>E239931</v>
          </cell>
          <cell r="BS107" t="str">
            <v>E249927</v>
          </cell>
          <cell r="CD107" t="str">
            <v>E211399</v>
          </cell>
        </row>
        <row r="108">
          <cell r="A108" t="str">
            <v>CH5</v>
          </cell>
          <cell r="K108" t="str">
            <v>E217452</v>
          </cell>
          <cell r="U108" t="str">
            <v>E239945</v>
          </cell>
          <cell r="AE108" t="str">
            <v>E217644</v>
          </cell>
          <cell r="AO108" t="str">
            <v>E226252</v>
          </cell>
          <cell r="AY108" t="str">
            <v>E239934</v>
          </cell>
          <cell r="BS108" t="str">
            <v>E249928</v>
          </cell>
          <cell r="CD108" t="str">
            <v>E212164</v>
          </cell>
        </row>
        <row r="109">
          <cell r="A109" t="str">
            <v>CHAINSAWS</v>
          </cell>
          <cell r="K109" t="str">
            <v>E217457</v>
          </cell>
          <cell r="U109" t="str">
            <v>E239946</v>
          </cell>
          <cell r="AE109" t="str">
            <v>E217645</v>
          </cell>
          <cell r="AO109" t="str">
            <v>E226253</v>
          </cell>
          <cell r="AY109" t="str">
            <v>E239935</v>
          </cell>
          <cell r="BS109" t="str">
            <v>E249929</v>
          </cell>
          <cell r="CD109" t="str">
            <v>E213216</v>
          </cell>
        </row>
        <row r="110">
          <cell r="A110" t="str">
            <v>CHAINSAWS (C)</v>
          </cell>
          <cell r="K110" t="str">
            <v>E217465</v>
          </cell>
          <cell r="U110" t="str">
            <v>E239947</v>
          </cell>
          <cell r="AE110" t="str">
            <v>E217646</v>
          </cell>
          <cell r="AO110" t="str">
            <v>E226255</v>
          </cell>
          <cell r="AY110" t="str">
            <v>E239938</v>
          </cell>
          <cell r="BS110" t="str">
            <v>E249930</v>
          </cell>
          <cell r="CD110" t="str">
            <v>E213240</v>
          </cell>
        </row>
        <row r="111">
          <cell r="A111" t="str">
            <v>CHAINSAWS ('C')</v>
          </cell>
          <cell r="K111" t="str">
            <v>E217471</v>
          </cell>
          <cell r="U111" t="str">
            <v>E239948</v>
          </cell>
          <cell r="AE111" t="str">
            <v>E217647</v>
          </cell>
          <cell r="AO111" t="str">
            <v>E226260</v>
          </cell>
          <cell r="AY111" t="str">
            <v>E239939</v>
          </cell>
          <cell r="BS111" t="str">
            <v>E249958</v>
          </cell>
          <cell r="CD111" t="str">
            <v>E213249</v>
          </cell>
        </row>
        <row r="112">
          <cell r="A112" t="str">
            <v>CHAINSAWS {C}</v>
          </cell>
          <cell r="K112" t="str">
            <v>E217476</v>
          </cell>
          <cell r="U112" t="str">
            <v>E239949</v>
          </cell>
          <cell r="AE112" t="str">
            <v>E217648</v>
          </cell>
          <cell r="AO112" t="str">
            <v>E226267</v>
          </cell>
          <cell r="AY112" t="str">
            <v>E239940</v>
          </cell>
          <cell r="BS112" t="str">
            <v>E249961</v>
          </cell>
          <cell r="CD112" t="str">
            <v>E213250</v>
          </cell>
        </row>
        <row r="113">
          <cell r="A113" t="str">
            <v>CHAINSAWS &lt;C&gt;</v>
          </cell>
          <cell r="K113" t="str">
            <v>E217480</v>
          </cell>
          <cell r="U113" t="str">
            <v>E239950</v>
          </cell>
          <cell r="AE113" t="str">
            <v>E217649</v>
          </cell>
          <cell r="AO113" t="str">
            <v>E226271</v>
          </cell>
          <cell r="AY113" t="str">
            <v>E239947</v>
          </cell>
          <cell r="BS113" t="str">
            <v>E249964</v>
          </cell>
          <cell r="CD113" t="str">
            <v>E215502</v>
          </cell>
        </row>
        <row r="114">
          <cell r="A114" t="str">
            <v>CHAINSAWS ©</v>
          </cell>
          <cell r="K114" t="str">
            <v>E217642</v>
          </cell>
          <cell r="U114" t="str">
            <v>E240351</v>
          </cell>
          <cell r="AE114" t="str">
            <v>E217650</v>
          </cell>
          <cell r="AO114" t="str">
            <v>E226290</v>
          </cell>
          <cell r="AY114" t="str">
            <v>E239948</v>
          </cell>
          <cell r="BS114" t="str">
            <v>E249984</v>
          </cell>
          <cell r="CD114" t="str">
            <v>E215506</v>
          </cell>
        </row>
        <row r="115">
          <cell r="A115" t="str">
            <v>COMPRESSORS</v>
          </cell>
          <cell r="K115" t="str">
            <v>E217643</v>
          </cell>
          <cell r="U115" t="str">
            <v>E240352</v>
          </cell>
          <cell r="AE115" t="str">
            <v>E218952</v>
          </cell>
          <cell r="AO115" t="str">
            <v>E226292</v>
          </cell>
          <cell r="AY115" t="str">
            <v>E239949</v>
          </cell>
          <cell r="BS115" t="str">
            <v>E249985</v>
          </cell>
          <cell r="CD115" t="str">
            <v>E215508</v>
          </cell>
        </row>
        <row r="116">
          <cell r="A116" t="str">
            <v>CREWMOWER</v>
          </cell>
          <cell r="K116" t="str">
            <v>E217644</v>
          </cell>
          <cell r="U116" t="str">
            <v>E240353</v>
          </cell>
          <cell r="AE116" t="str">
            <v>E220701</v>
          </cell>
          <cell r="AO116" t="str">
            <v>E227958</v>
          </cell>
          <cell r="AY116" t="str">
            <v>E239950</v>
          </cell>
          <cell r="BS116" t="str">
            <v>E249988</v>
          </cell>
          <cell r="CD116" t="str">
            <v>E215519</v>
          </cell>
        </row>
        <row r="117">
          <cell r="A117" t="str">
            <v>CREWS</v>
          </cell>
          <cell r="K117" t="str">
            <v>E217645</v>
          </cell>
          <cell r="U117" t="str">
            <v>E240354</v>
          </cell>
          <cell r="AE117" t="str">
            <v>E220713</v>
          </cell>
          <cell r="AO117" t="str">
            <v>E227975</v>
          </cell>
          <cell r="AY117" t="str">
            <v>E240351</v>
          </cell>
          <cell r="BS117" t="str">
            <v>E249996</v>
          </cell>
          <cell r="CD117" t="str">
            <v>E215522</v>
          </cell>
        </row>
        <row r="118">
          <cell r="A118" t="str">
            <v>CREWS (fuel)</v>
          </cell>
          <cell r="K118" t="str">
            <v>E217646</v>
          </cell>
          <cell r="U118" t="str">
            <v>E240355</v>
          </cell>
          <cell r="AE118" t="str">
            <v>E220737</v>
          </cell>
          <cell r="AO118" t="str">
            <v>E229954</v>
          </cell>
          <cell r="AY118" t="str">
            <v>E240352</v>
          </cell>
          <cell r="BS118" t="str">
            <v>E249997</v>
          </cell>
          <cell r="CD118" t="str">
            <v>E215524</v>
          </cell>
        </row>
        <row r="119">
          <cell r="A119" t="str">
            <v>CREWS-trailer w/o plate</v>
          </cell>
          <cell r="K119" t="str">
            <v>E217647</v>
          </cell>
          <cell r="U119" t="str">
            <v>E240356</v>
          </cell>
          <cell r="AE119" t="str">
            <v>E220738</v>
          </cell>
          <cell r="AO119" t="str">
            <v>E229962</v>
          </cell>
          <cell r="AY119" t="str">
            <v>E240353</v>
          </cell>
          <cell r="BS119" t="str">
            <v>E251266</v>
          </cell>
          <cell r="CD119" t="str">
            <v>E215538</v>
          </cell>
        </row>
        <row r="120">
          <cell r="A120" t="str">
            <v>D1</v>
          </cell>
          <cell r="K120" t="str">
            <v>E217648</v>
          </cell>
          <cell r="U120" t="str">
            <v>E240364</v>
          </cell>
          <cell r="AE120" t="str">
            <v>E220748</v>
          </cell>
          <cell r="AO120" t="str">
            <v>E229978</v>
          </cell>
          <cell r="AY120" t="str">
            <v>E240354</v>
          </cell>
          <cell r="BS120" t="str">
            <v>E251292</v>
          </cell>
          <cell r="CD120" t="str">
            <v>E215541</v>
          </cell>
        </row>
        <row r="121">
          <cell r="A121" t="str">
            <v>DISTMISC</v>
          </cell>
          <cell r="K121" t="str">
            <v>E217649</v>
          </cell>
          <cell r="U121" t="str">
            <v>E240366</v>
          </cell>
          <cell r="AE121" t="str">
            <v>E223352</v>
          </cell>
          <cell r="AO121" t="str">
            <v>E229981</v>
          </cell>
          <cell r="AY121" t="str">
            <v>E240355</v>
          </cell>
          <cell r="BS121" t="str">
            <v>E251294</v>
          </cell>
          <cell r="CD121" t="str">
            <v>E217457</v>
          </cell>
        </row>
        <row r="122">
          <cell r="A122" t="str">
            <v>DUIENF</v>
          </cell>
          <cell r="K122" t="str">
            <v>E217650</v>
          </cell>
          <cell r="U122" t="str">
            <v>E240367</v>
          </cell>
          <cell r="AE122" t="str">
            <v>E223355</v>
          </cell>
          <cell r="AO122" t="str">
            <v>E231101</v>
          </cell>
          <cell r="AY122" t="str">
            <v>E240356</v>
          </cell>
          <cell r="BS122" t="str">
            <v>E251297</v>
          </cell>
          <cell r="CD122" t="str">
            <v>E217471</v>
          </cell>
        </row>
        <row r="123">
          <cell r="A123" t="str">
            <v>DUISGT</v>
          </cell>
          <cell r="K123" t="str">
            <v>E218952</v>
          </cell>
          <cell r="U123" t="str">
            <v>E240378</v>
          </cell>
          <cell r="AE123" t="str">
            <v>E223357</v>
          </cell>
          <cell r="AO123" t="str">
            <v>E231104</v>
          </cell>
          <cell r="AY123" t="str">
            <v>E240364</v>
          </cell>
          <cell r="BS123" t="str">
            <v>E251298</v>
          </cell>
          <cell r="CD123" t="str">
            <v>E217476</v>
          </cell>
        </row>
        <row r="124">
          <cell r="A124" t="str">
            <v>E142427</v>
          </cell>
          <cell r="K124" t="str">
            <v>E218960</v>
          </cell>
          <cell r="U124" t="str">
            <v>E240379</v>
          </cell>
          <cell r="AE124" t="str">
            <v>E223379</v>
          </cell>
          <cell r="AO124" t="str">
            <v>E231122</v>
          </cell>
          <cell r="AY124" t="str">
            <v>E240365</v>
          </cell>
          <cell r="BS124" t="str">
            <v>E251299</v>
          </cell>
          <cell r="CD124" t="str">
            <v>E217480</v>
          </cell>
        </row>
        <row r="125">
          <cell r="A125" t="str">
            <v>E159882</v>
          </cell>
          <cell r="K125" t="str">
            <v>E218991</v>
          </cell>
          <cell r="U125" t="str">
            <v>E240383</v>
          </cell>
          <cell r="AE125" t="str">
            <v>E223386</v>
          </cell>
          <cell r="AO125" t="str">
            <v>E233359</v>
          </cell>
          <cell r="AY125" t="str">
            <v>E240366</v>
          </cell>
          <cell r="BS125" t="str">
            <v>E251300</v>
          </cell>
          <cell r="CD125" t="str">
            <v>E217642</v>
          </cell>
        </row>
        <row r="126">
          <cell r="A126" t="str">
            <v>E161963</v>
          </cell>
          <cell r="K126" t="str">
            <v>E220701</v>
          </cell>
          <cell r="U126" t="str">
            <v>E240388</v>
          </cell>
          <cell r="AE126" t="str">
            <v>E223398</v>
          </cell>
          <cell r="AO126" t="str">
            <v>E233361</v>
          </cell>
          <cell r="AY126" t="str">
            <v>E240378</v>
          </cell>
          <cell r="BS126" t="str">
            <v>E253159</v>
          </cell>
          <cell r="CD126" t="str">
            <v>E217643</v>
          </cell>
        </row>
        <row r="127">
          <cell r="A127" t="str">
            <v>E161981</v>
          </cell>
          <cell r="K127" t="str">
            <v>E220713</v>
          </cell>
          <cell r="U127" t="str">
            <v>E240389</v>
          </cell>
          <cell r="AE127" t="str">
            <v>E225205</v>
          </cell>
          <cell r="AO127" t="str">
            <v>E233363</v>
          </cell>
          <cell r="AY127" t="str">
            <v>E240379</v>
          </cell>
          <cell r="BS127" t="str">
            <v>E253163</v>
          </cell>
          <cell r="CD127" t="str">
            <v>E217644</v>
          </cell>
        </row>
        <row r="128">
          <cell r="A128" t="str">
            <v>E162000</v>
          </cell>
          <cell r="K128" t="str">
            <v>E220736</v>
          </cell>
          <cell r="U128" t="str">
            <v>E242854</v>
          </cell>
          <cell r="AE128" t="str">
            <v>E225244</v>
          </cell>
          <cell r="AO128" t="str">
            <v>E233369</v>
          </cell>
          <cell r="AY128" t="str">
            <v>E240388</v>
          </cell>
          <cell r="BS128" t="str">
            <v>E253164</v>
          </cell>
          <cell r="CD128" t="str">
            <v>E217645</v>
          </cell>
        </row>
        <row r="129">
          <cell r="A129" t="str">
            <v>E169455</v>
          </cell>
          <cell r="K129" t="str">
            <v>E220737</v>
          </cell>
          <cell r="U129" t="str">
            <v>E242855</v>
          </cell>
          <cell r="AE129" t="str">
            <v>E225245</v>
          </cell>
          <cell r="AO129" t="str">
            <v>E233377</v>
          </cell>
          <cell r="AY129" t="str">
            <v>E240389</v>
          </cell>
          <cell r="BS129" t="str">
            <v>E253166</v>
          </cell>
          <cell r="CD129" t="str">
            <v>E218952</v>
          </cell>
        </row>
        <row r="130">
          <cell r="A130" t="str">
            <v>E169459</v>
          </cell>
          <cell r="K130" t="str">
            <v>E220738</v>
          </cell>
          <cell r="U130" t="str">
            <v>E242873</v>
          </cell>
          <cell r="AE130" t="str">
            <v>E226251</v>
          </cell>
          <cell r="AO130" t="str">
            <v>E233387</v>
          </cell>
          <cell r="AY130" t="str">
            <v>E242854</v>
          </cell>
          <cell r="BS130" t="str">
            <v>E253176</v>
          </cell>
          <cell r="CD130" t="str">
            <v>E220713</v>
          </cell>
        </row>
        <row r="131">
          <cell r="A131" t="str">
            <v>E169461</v>
          </cell>
          <cell r="K131" t="str">
            <v>E220748</v>
          </cell>
          <cell r="U131" t="str">
            <v>E242875</v>
          </cell>
          <cell r="AE131" t="str">
            <v>E226252</v>
          </cell>
          <cell r="AO131" t="str">
            <v>E233388</v>
          </cell>
          <cell r="AY131" t="str">
            <v>E242873</v>
          </cell>
          <cell r="BS131" t="str">
            <v>E253184</v>
          </cell>
          <cell r="CD131" t="str">
            <v>E220737</v>
          </cell>
        </row>
        <row r="132">
          <cell r="A132" t="str">
            <v>E169462</v>
          </cell>
          <cell r="K132" t="str">
            <v>E223329</v>
          </cell>
          <cell r="U132" t="str">
            <v>E242876</v>
          </cell>
          <cell r="AE132" t="str">
            <v>E226253</v>
          </cell>
          <cell r="AO132" t="str">
            <v>E234754</v>
          </cell>
          <cell r="AY132" t="str">
            <v>E242874</v>
          </cell>
          <cell r="BS132" t="str">
            <v>E254952</v>
          </cell>
          <cell r="CD132" t="str">
            <v>E220738</v>
          </cell>
        </row>
        <row r="133">
          <cell r="A133" t="str">
            <v>E169463</v>
          </cell>
          <cell r="K133" t="str">
            <v>E223353</v>
          </cell>
          <cell r="U133" t="str">
            <v>E242896</v>
          </cell>
          <cell r="AE133" t="str">
            <v>E226255</v>
          </cell>
          <cell r="AO133" t="str">
            <v>E234755</v>
          </cell>
          <cell r="AY133" t="str">
            <v>E242875</v>
          </cell>
          <cell r="BS133" t="str">
            <v>E254959</v>
          </cell>
          <cell r="CD133" t="str">
            <v>E220748</v>
          </cell>
        </row>
        <row r="134">
          <cell r="A134" t="str">
            <v>E169464</v>
          </cell>
          <cell r="K134" t="str">
            <v>E223354</v>
          </cell>
          <cell r="U134" t="str">
            <v>E244315</v>
          </cell>
          <cell r="AE134" t="str">
            <v>E226260</v>
          </cell>
          <cell r="AO134" t="str">
            <v>E234756</v>
          </cell>
          <cell r="AY134" t="str">
            <v>E242876</v>
          </cell>
          <cell r="BS134" t="str">
            <v>E254961</v>
          </cell>
          <cell r="CD134" t="str">
            <v>E223357</v>
          </cell>
        </row>
        <row r="135">
          <cell r="A135" t="str">
            <v>E169467</v>
          </cell>
          <cell r="K135" t="str">
            <v>E223355</v>
          </cell>
          <cell r="U135" t="str">
            <v>E244320</v>
          </cell>
          <cell r="AE135" t="str">
            <v>E226267</v>
          </cell>
          <cell r="AO135" t="str">
            <v>E234757</v>
          </cell>
          <cell r="AY135" t="str">
            <v>E242882</v>
          </cell>
          <cell r="BS135" t="str">
            <v>E254977</v>
          </cell>
          <cell r="CD135" t="str">
            <v>E223379</v>
          </cell>
        </row>
        <row r="136">
          <cell r="A136" t="str">
            <v>E169489</v>
          </cell>
          <cell r="K136" t="str">
            <v>E223357</v>
          </cell>
          <cell r="U136" t="str">
            <v>E244321</v>
          </cell>
          <cell r="AE136" t="str">
            <v>E226271</v>
          </cell>
          <cell r="AO136" t="str">
            <v>E236865</v>
          </cell>
          <cell r="AY136" t="str">
            <v>E242883</v>
          </cell>
          <cell r="BS136" t="str">
            <v>E254978</v>
          </cell>
          <cell r="CD136" t="str">
            <v>E223386</v>
          </cell>
        </row>
        <row r="137">
          <cell r="A137" t="str">
            <v>E169490</v>
          </cell>
          <cell r="K137" t="str">
            <v>E223369</v>
          </cell>
          <cell r="U137" t="str">
            <v>E244325</v>
          </cell>
          <cell r="AE137" t="str">
            <v>E226289</v>
          </cell>
          <cell r="AO137" t="str">
            <v>E236866</v>
          </cell>
          <cell r="AY137" t="str">
            <v>E243566</v>
          </cell>
          <cell r="BS137" t="str">
            <v>E254993</v>
          </cell>
          <cell r="CD137" t="str">
            <v>E225205</v>
          </cell>
        </row>
        <row r="138">
          <cell r="A138" t="str">
            <v>E169498</v>
          </cell>
          <cell r="K138" t="str">
            <v>E223373</v>
          </cell>
          <cell r="U138" t="str">
            <v>E244326</v>
          </cell>
          <cell r="AE138" t="str">
            <v>E226290</v>
          </cell>
          <cell r="AO138" t="str">
            <v>E236875</v>
          </cell>
          <cell r="AY138" t="str">
            <v>E244315</v>
          </cell>
          <cell r="BS138" t="str">
            <v>E254995</v>
          </cell>
          <cell r="CD138" t="str">
            <v>E226252</v>
          </cell>
        </row>
        <row r="139">
          <cell r="A139" t="str">
            <v>E170751</v>
          </cell>
          <cell r="K139" t="str">
            <v>E223374</v>
          </cell>
          <cell r="U139" t="str">
            <v>E244327</v>
          </cell>
          <cell r="AE139" t="str">
            <v>E226292</v>
          </cell>
          <cell r="AO139" t="str">
            <v>E236878</v>
          </cell>
          <cell r="AY139" t="str">
            <v>E244320</v>
          </cell>
          <cell r="BS139" t="str">
            <v>E254997</v>
          </cell>
          <cell r="CD139" t="str">
            <v>E226253</v>
          </cell>
        </row>
        <row r="140">
          <cell r="A140" t="str">
            <v>E170769</v>
          </cell>
          <cell r="K140" t="str">
            <v>E223379</v>
          </cell>
          <cell r="U140" t="str">
            <v>E244328</v>
          </cell>
          <cell r="AE140" t="str">
            <v>E227958</v>
          </cell>
          <cell r="AO140" t="str">
            <v>E236879</v>
          </cell>
          <cell r="AY140" t="str">
            <v>E244321</v>
          </cell>
          <cell r="BS140" t="str">
            <v>E254998</v>
          </cell>
          <cell r="CD140" t="str">
            <v>E226254</v>
          </cell>
        </row>
        <row r="141">
          <cell r="A141" t="str">
            <v>E170774</v>
          </cell>
          <cell r="K141" t="str">
            <v>E223380</v>
          </cell>
          <cell r="U141" t="str">
            <v>E244329</v>
          </cell>
          <cell r="AE141" t="str">
            <v>E227975</v>
          </cell>
          <cell r="AO141" t="str">
            <v>E236880</v>
          </cell>
          <cell r="AY141" t="str">
            <v>E244323</v>
          </cell>
          <cell r="BS141" t="str">
            <v>E255000</v>
          </cell>
          <cell r="CD141" t="str">
            <v>E226255</v>
          </cell>
        </row>
        <row r="142">
          <cell r="A142" t="str">
            <v xml:space="preserve">E170775 </v>
          </cell>
          <cell r="K142" t="str">
            <v>E223386</v>
          </cell>
          <cell r="U142" t="str">
            <v>E244345</v>
          </cell>
          <cell r="AE142" t="str">
            <v>E227976</v>
          </cell>
          <cell r="AO142" t="str">
            <v>E236887</v>
          </cell>
          <cell r="AY142" t="str">
            <v>E244324</v>
          </cell>
          <cell r="BS142" t="str">
            <v>E256901</v>
          </cell>
          <cell r="CD142" t="str">
            <v>E226260</v>
          </cell>
        </row>
        <row r="143">
          <cell r="A143" t="str">
            <v xml:space="preserve">E170776 </v>
          </cell>
          <cell r="K143" t="str">
            <v>E223398</v>
          </cell>
          <cell r="U143" t="str">
            <v>E244346</v>
          </cell>
          <cell r="AE143" t="str">
            <v>E229954</v>
          </cell>
          <cell r="AO143" t="str">
            <v>E236890</v>
          </cell>
          <cell r="AY143" t="str">
            <v>E244325</v>
          </cell>
          <cell r="BS143" t="str">
            <v>E256912</v>
          </cell>
          <cell r="CD143" t="str">
            <v>E226271</v>
          </cell>
        </row>
        <row r="144">
          <cell r="A144" t="str">
            <v xml:space="preserve">E170778 </v>
          </cell>
          <cell r="K144" t="str">
            <v>E225205</v>
          </cell>
          <cell r="U144" t="str">
            <v>E244347</v>
          </cell>
          <cell r="AE144" t="str">
            <v>E229962</v>
          </cell>
          <cell r="AO144" t="str">
            <v>E236892</v>
          </cell>
          <cell r="AY144" t="str">
            <v>E244327</v>
          </cell>
          <cell r="BS144" t="str">
            <v>E256913</v>
          </cell>
          <cell r="CD144" t="str">
            <v>E226274</v>
          </cell>
        </row>
        <row r="145">
          <cell r="A145" t="str">
            <v>E170788</v>
          </cell>
          <cell r="K145" t="str">
            <v>E225238</v>
          </cell>
          <cell r="U145" t="str">
            <v>E245651</v>
          </cell>
          <cell r="AE145" t="str">
            <v>E229973</v>
          </cell>
          <cell r="AO145" t="str">
            <v>E236895</v>
          </cell>
          <cell r="AY145" t="str">
            <v>E244328</v>
          </cell>
          <cell r="BS145" t="str">
            <v>E256917</v>
          </cell>
          <cell r="CD145" t="str">
            <v>E226275</v>
          </cell>
        </row>
        <row r="146">
          <cell r="A146" t="str">
            <v>E170798</v>
          </cell>
          <cell r="K146" t="str">
            <v>E225238-1</v>
          </cell>
          <cell r="U146" t="str">
            <v>E245652</v>
          </cell>
          <cell r="AE146" t="str">
            <v>E229978</v>
          </cell>
          <cell r="AO146" t="str">
            <v>E237104</v>
          </cell>
          <cell r="AY146" t="str">
            <v>E244329</v>
          </cell>
          <cell r="BS146" t="str">
            <v>E256920</v>
          </cell>
          <cell r="CD146" t="str">
            <v>E226276</v>
          </cell>
        </row>
        <row r="147">
          <cell r="A147" t="str">
            <v>E170798-Temp</v>
          </cell>
          <cell r="K147" t="str">
            <v>E226251</v>
          </cell>
          <cell r="U147" t="str">
            <v>E245653</v>
          </cell>
          <cell r="AE147" t="str">
            <v>E229981</v>
          </cell>
          <cell r="AO147" t="str">
            <v>E237106</v>
          </cell>
          <cell r="AY147" t="str">
            <v>E244345</v>
          </cell>
          <cell r="BS147" t="str">
            <v>E256921</v>
          </cell>
          <cell r="CD147" t="str">
            <v>E226277</v>
          </cell>
        </row>
        <row r="148">
          <cell r="A148" t="str">
            <v>E170799</v>
          </cell>
          <cell r="K148" t="str">
            <v>E226252</v>
          </cell>
          <cell r="U148" t="str">
            <v>E245654</v>
          </cell>
          <cell r="AE148" t="str">
            <v>E231101</v>
          </cell>
          <cell r="AO148" t="str">
            <v>E237115</v>
          </cell>
          <cell r="AY148" t="str">
            <v>E244346</v>
          </cell>
          <cell r="BS148" t="str">
            <v>E256922</v>
          </cell>
          <cell r="CD148" t="str">
            <v>E226278</v>
          </cell>
        </row>
        <row r="149">
          <cell r="A149" t="str">
            <v>E172714</v>
          </cell>
          <cell r="K149" t="str">
            <v>E226253</v>
          </cell>
          <cell r="U149" t="str">
            <v>E245655</v>
          </cell>
          <cell r="AE149" t="str">
            <v>E231104</v>
          </cell>
          <cell r="AO149" t="str">
            <v>E237122</v>
          </cell>
          <cell r="AY149" t="str">
            <v>E244347</v>
          </cell>
          <cell r="BS149" t="str">
            <v>E256923</v>
          </cell>
          <cell r="CD149" t="str">
            <v>E226279</v>
          </cell>
        </row>
        <row r="150">
          <cell r="A150" t="str">
            <v>E172714 (P54)</v>
          </cell>
          <cell r="K150" t="str">
            <v>E226254</v>
          </cell>
          <cell r="U150" t="str">
            <v>E245658</v>
          </cell>
          <cell r="AE150" t="str">
            <v>E231122</v>
          </cell>
          <cell r="AO150" t="str">
            <v>E237123</v>
          </cell>
          <cell r="AY150" t="str">
            <v>E245651</v>
          </cell>
          <cell r="BS150" t="str">
            <v>E256927</v>
          </cell>
          <cell r="CD150" t="str">
            <v>E226283</v>
          </cell>
        </row>
        <row r="151">
          <cell r="A151" t="str">
            <v>E172723</v>
          </cell>
          <cell r="K151" t="str">
            <v>E226255</v>
          </cell>
          <cell r="U151" t="str">
            <v>E245659</v>
          </cell>
          <cell r="AE151" t="str">
            <v>E233353</v>
          </cell>
          <cell r="AO151" t="str">
            <v>E237124</v>
          </cell>
          <cell r="AY151" t="str">
            <v>E245652</v>
          </cell>
          <cell r="BS151" t="str">
            <v>E256932</v>
          </cell>
          <cell r="CD151" t="str">
            <v>E226290</v>
          </cell>
        </row>
        <row r="152">
          <cell r="A152" t="str">
            <v>E172737</v>
          </cell>
          <cell r="K152" t="str">
            <v>E226260</v>
          </cell>
          <cell r="U152" t="str">
            <v>E245660</v>
          </cell>
          <cell r="AE152" t="str">
            <v>E233359</v>
          </cell>
          <cell r="AO152" t="str">
            <v>E237125</v>
          </cell>
          <cell r="AY152" t="str">
            <v>E245653</v>
          </cell>
          <cell r="BS152" t="str">
            <v>E256933</v>
          </cell>
          <cell r="CD152" t="str">
            <v>E226292</v>
          </cell>
        </row>
        <row r="153">
          <cell r="A153" t="str">
            <v>E175599</v>
          </cell>
          <cell r="K153" t="str">
            <v>E226267</v>
          </cell>
          <cell r="U153" t="str">
            <v>E245661</v>
          </cell>
          <cell r="AE153" t="str">
            <v>E233361</v>
          </cell>
          <cell r="AO153" t="str">
            <v>E237128</v>
          </cell>
          <cell r="AY153" t="str">
            <v>E245654</v>
          </cell>
          <cell r="BS153" t="str">
            <v>E256934</v>
          </cell>
          <cell r="CD153" t="str">
            <v>E227958</v>
          </cell>
        </row>
        <row r="154">
          <cell r="A154" t="str">
            <v>E175600</v>
          </cell>
          <cell r="K154" t="str">
            <v>E226271</v>
          </cell>
          <cell r="U154" t="str">
            <v>E245662</v>
          </cell>
          <cell r="AE154" t="str">
            <v>E233363</v>
          </cell>
          <cell r="AO154" t="str">
            <v>E237130</v>
          </cell>
          <cell r="AY154" t="str">
            <v>E245655</v>
          </cell>
          <cell r="BS154" t="str">
            <v>E256935</v>
          </cell>
          <cell r="CD154" t="str">
            <v>E227975</v>
          </cell>
        </row>
        <row r="155">
          <cell r="A155" t="str">
            <v>E177055</v>
          </cell>
          <cell r="K155" t="str">
            <v>E226283</v>
          </cell>
          <cell r="U155" t="str">
            <v>E245667</v>
          </cell>
          <cell r="AE155" t="str">
            <v>E233369</v>
          </cell>
          <cell r="AO155" t="str">
            <v>E237133</v>
          </cell>
          <cell r="AY155" t="str">
            <v>E245656</v>
          </cell>
          <cell r="BS155" t="str">
            <v>E256936</v>
          </cell>
          <cell r="CD155" t="str">
            <v>E229978</v>
          </cell>
        </row>
        <row r="156">
          <cell r="A156" t="str">
            <v>E177065</v>
          </cell>
          <cell r="K156" t="str">
            <v>E226284</v>
          </cell>
          <cell r="U156" t="str">
            <v>E245693</v>
          </cell>
          <cell r="AE156" t="str">
            <v>E233377</v>
          </cell>
          <cell r="AO156" t="str">
            <v>E237134</v>
          </cell>
          <cell r="AY156" t="str">
            <v>E245658</v>
          </cell>
          <cell r="BS156" t="str">
            <v>E259003</v>
          </cell>
          <cell r="CD156" t="str">
            <v>E229981</v>
          </cell>
        </row>
        <row r="157">
          <cell r="A157" t="str">
            <v>E177069</v>
          </cell>
          <cell r="K157" t="str">
            <v>E226287</v>
          </cell>
          <cell r="U157" t="str">
            <v>E245694</v>
          </cell>
          <cell r="AE157" t="str">
            <v>E233387</v>
          </cell>
          <cell r="AO157" t="str">
            <v>E237135</v>
          </cell>
          <cell r="AY157" t="str">
            <v>E245694</v>
          </cell>
          <cell r="BS157" t="str">
            <v>E259017</v>
          </cell>
          <cell r="CD157" t="str">
            <v>E229987</v>
          </cell>
        </row>
        <row r="158">
          <cell r="A158" t="str">
            <v>E177071</v>
          </cell>
          <cell r="K158" t="str">
            <v>E226290</v>
          </cell>
          <cell r="U158" t="str">
            <v>E245698</v>
          </cell>
          <cell r="AE158" t="str">
            <v>E233388</v>
          </cell>
          <cell r="AO158" t="str">
            <v>E237136</v>
          </cell>
          <cell r="AY158" t="str">
            <v>E245697</v>
          </cell>
          <cell r="BS158" t="str">
            <v>E259018</v>
          </cell>
          <cell r="CD158" t="str">
            <v>E231101</v>
          </cell>
        </row>
        <row r="159">
          <cell r="A159" t="str">
            <v>E177075</v>
          </cell>
          <cell r="K159" t="str">
            <v>E226291</v>
          </cell>
          <cell r="U159" t="str">
            <v>E245699</v>
          </cell>
          <cell r="AE159" t="str">
            <v>E234754</v>
          </cell>
          <cell r="AO159" t="str">
            <v>E237138</v>
          </cell>
          <cell r="AY159" t="str">
            <v>E245698</v>
          </cell>
          <cell r="BS159" t="str">
            <v>E259019</v>
          </cell>
          <cell r="CD159" t="str">
            <v>E231104</v>
          </cell>
        </row>
        <row r="160">
          <cell r="A160" t="str">
            <v>E177079</v>
          </cell>
          <cell r="K160" t="str">
            <v>E226292</v>
          </cell>
          <cell r="U160" t="str">
            <v>E245700</v>
          </cell>
          <cell r="AE160" t="str">
            <v>E234755</v>
          </cell>
          <cell r="AO160" t="str">
            <v>E237139</v>
          </cell>
          <cell r="AY160" t="str">
            <v>E245699</v>
          </cell>
          <cell r="BS160" t="str">
            <v>E259026</v>
          </cell>
          <cell r="CD160" t="str">
            <v>E231108</v>
          </cell>
        </row>
        <row r="161">
          <cell r="A161" t="str">
            <v>E177087</v>
          </cell>
          <cell r="K161" t="str">
            <v>E226295</v>
          </cell>
          <cell r="U161" t="str">
            <v>E246904</v>
          </cell>
          <cell r="AE161" t="str">
            <v>E234756</v>
          </cell>
          <cell r="AO161" t="str">
            <v>E237140</v>
          </cell>
          <cell r="AY161" t="str">
            <v>E245700</v>
          </cell>
          <cell r="BS161" t="str">
            <v>E259027</v>
          </cell>
          <cell r="CD161" t="str">
            <v>E231115</v>
          </cell>
        </row>
        <row r="162">
          <cell r="A162" t="str">
            <v>E178054</v>
          </cell>
          <cell r="K162" t="str">
            <v>E226295-1</v>
          </cell>
          <cell r="U162" t="str">
            <v>E246905</v>
          </cell>
          <cell r="AE162" t="str">
            <v>E234757</v>
          </cell>
          <cell r="AO162" t="str">
            <v>E237143</v>
          </cell>
          <cell r="AY162" t="str">
            <v>E246905</v>
          </cell>
          <cell r="BS162" t="str">
            <v>E259033</v>
          </cell>
          <cell r="CD162" t="str">
            <v>E231117</v>
          </cell>
        </row>
        <row r="163">
          <cell r="A163" t="str">
            <v>E178055</v>
          </cell>
          <cell r="K163" t="str">
            <v>E227957</v>
          </cell>
          <cell r="U163" t="str">
            <v>E246915</v>
          </cell>
          <cell r="AE163" t="str">
            <v>E236860</v>
          </cell>
          <cell r="AO163" t="str">
            <v>E237144</v>
          </cell>
          <cell r="AY163" t="str">
            <v>E246922</v>
          </cell>
          <cell r="BS163" t="str">
            <v>E259034</v>
          </cell>
          <cell r="CD163" t="str">
            <v>E231122</v>
          </cell>
        </row>
        <row r="164">
          <cell r="A164" t="str">
            <v>E180011</v>
          </cell>
          <cell r="K164" t="str">
            <v>E227964</v>
          </cell>
          <cell r="U164" t="str">
            <v>E246917</v>
          </cell>
          <cell r="AE164" t="str">
            <v>E236865</v>
          </cell>
          <cell r="AO164" t="str">
            <v>E237146</v>
          </cell>
          <cell r="AY164" t="str">
            <v>E246923</v>
          </cell>
          <cell r="BS164" t="str">
            <v>E259035</v>
          </cell>
          <cell r="CD164" t="str">
            <v>E231147</v>
          </cell>
        </row>
        <row r="165">
          <cell r="A165" t="str">
            <v>E180012</v>
          </cell>
          <cell r="K165" t="str">
            <v>E227973</v>
          </cell>
          <cell r="U165" t="str">
            <v>E246919</v>
          </cell>
          <cell r="AE165" t="str">
            <v>E236866</v>
          </cell>
          <cell r="AO165" t="str">
            <v>E237147</v>
          </cell>
          <cell r="AY165" t="str">
            <v>E246933</v>
          </cell>
          <cell r="BS165" t="str">
            <v>E259036</v>
          </cell>
          <cell r="CD165" t="str">
            <v>E231148</v>
          </cell>
        </row>
        <row r="166">
          <cell r="A166" t="str">
            <v>E180015</v>
          </cell>
          <cell r="K166" t="str">
            <v>E227975</v>
          </cell>
          <cell r="U166" t="str">
            <v>E246923</v>
          </cell>
          <cell r="AE166" t="str">
            <v>E236875</v>
          </cell>
          <cell r="AO166" t="str">
            <v>E237148</v>
          </cell>
          <cell r="AY166" t="str">
            <v>E246934</v>
          </cell>
          <cell r="BS166" t="str">
            <v>E259041</v>
          </cell>
          <cell r="CD166" t="str">
            <v>E233359</v>
          </cell>
        </row>
        <row r="167">
          <cell r="A167" t="str">
            <v>E180016</v>
          </cell>
          <cell r="K167" t="str">
            <v>E227989</v>
          </cell>
          <cell r="U167" t="str">
            <v>E246924</v>
          </cell>
          <cell r="AE167" t="str">
            <v>E236878</v>
          </cell>
          <cell r="AO167" t="str">
            <v>E237150</v>
          </cell>
          <cell r="AY167" t="str">
            <v>E246935</v>
          </cell>
          <cell r="BS167" t="str">
            <v>E259042</v>
          </cell>
          <cell r="CD167" t="str">
            <v>E233361</v>
          </cell>
        </row>
        <row r="168">
          <cell r="A168" t="str">
            <v>E180018</v>
          </cell>
          <cell r="K168" t="str">
            <v>E227990</v>
          </cell>
          <cell r="U168" t="str">
            <v>E246933</v>
          </cell>
          <cell r="AE168" t="str">
            <v>E236879</v>
          </cell>
          <cell r="AO168" t="str">
            <v>E239258</v>
          </cell>
          <cell r="AY168" t="str">
            <v>E246949</v>
          </cell>
          <cell r="BS168" t="str">
            <v>E259043</v>
          </cell>
          <cell r="CD168" t="str">
            <v>E233363</v>
          </cell>
        </row>
        <row r="169">
          <cell r="A169" t="str">
            <v>E180019</v>
          </cell>
          <cell r="K169" t="str">
            <v>E229954</v>
          </cell>
          <cell r="U169" t="str">
            <v>E246934</v>
          </cell>
          <cell r="AE169" t="str">
            <v>E236880</v>
          </cell>
          <cell r="AO169" t="str">
            <v>E239259</v>
          </cell>
          <cell r="AY169" t="str">
            <v>E247354</v>
          </cell>
          <cell r="BS169" t="str">
            <v>E259050</v>
          </cell>
          <cell r="CD169" t="str">
            <v>E233369</v>
          </cell>
        </row>
        <row r="170">
          <cell r="A170" t="str">
            <v>E180024</v>
          </cell>
          <cell r="K170" t="str">
            <v>E229962</v>
          </cell>
          <cell r="U170" t="str">
            <v>E246949</v>
          </cell>
          <cell r="AE170" t="str">
            <v>E236887</v>
          </cell>
          <cell r="AO170" t="str">
            <v>E239260</v>
          </cell>
          <cell r="AY170" t="str">
            <v>E247355</v>
          </cell>
          <cell r="BS170" t="str">
            <v>E259879</v>
          </cell>
          <cell r="CD170" t="str">
            <v>E233377</v>
          </cell>
        </row>
        <row r="171">
          <cell r="A171" t="str">
            <v>E181368</v>
          </cell>
          <cell r="K171" t="str">
            <v>E229965</v>
          </cell>
          <cell r="U171" t="str">
            <v>E247368</v>
          </cell>
          <cell r="AE171" t="str">
            <v>E236890</v>
          </cell>
          <cell r="AO171" t="str">
            <v>E239263</v>
          </cell>
          <cell r="AY171" t="str">
            <v>E247356</v>
          </cell>
          <cell r="BS171" t="str">
            <v>E259881</v>
          </cell>
          <cell r="CD171" t="str">
            <v>E234754</v>
          </cell>
        </row>
        <row r="172">
          <cell r="A172" t="str">
            <v>E181370</v>
          </cell>
          <cell r="K172" t="str">
            <v>E229965-1</v>
          </cell>
          <cell r="U172" t="str">
            <v>E247392</v>
          </cell>
          <cell r="AE172" t="str">
            <v>E236892</v>
          </cell>
          <cell r="AO172" t="str">
            <v>E239264</v>
          </cell>
          <cell r="AY172" t="str">
            <v>E247357</v>
          </cell>
          <cell r="BS172" t="str">
            <v>E259882</v>
          </cell>
          <cell r="CD172" t="str">
            <v>E234755</v>
          </cell>
        </row>
        <row r="173">
          <cell r="A173" t="str">
            <v>E181388</v>
          </cell>
          <cell r="K173" t="str">
            <v>E229966-1</v>
          </cell>
          <cell r="U173" t="str">
            <v>E247393</v>
          </cell>
          <cell r="AE173" t="str">
            <v>E236894</v>
          </cell>
          <cell r="AO173" t="str">
            <v>E239266</v>
          </cell>
          <cell r="AY173" t="str">
            <v>E247362</v>
          </cell>
          <cell r="BS173" t="str">
            <v>E260001</v>
          </cell>
          <cell r="CD173" t="str">
            <v>E234757</v>
          </cell>
        </row>
        <row r="174">
          <cell r="A174" t="str">
            <v>E181861</v>
          </cell>
          <cell r="K174" t="str">
            <v>E229967-1</v>
          </cell>
          <cell r="U174" t="str">
            <v>E247394</v>
          </cell>
          <cell r="AE174" t="str">
            <v>E236895</v>
          </cell>
          <cell r="AO174" t="str">
            <v>E239267</v>
          </cell>
          <cell r="AY174" t="str">
            <v>E247363</v>
          </cell>
          <cell r="BS174" t="str">
            <v>E260017</v>
          </cell>
          <cell r="CD174" t="str">
            <v>E234760</v>
          </cell>
        </row>
        <row r="175">
          <cell r="A175" t="str">
            <v>E181862</v>
          </cell>
          <cell r="K175" t="str">
            <v>E229978</v>
          </cell>
          <cell r="U175" t="str">
            <v>E247395</v>
          </cell>
          <cell r="AE175" t="str">
            <v>E236897</v>
          </cell>
          <cell r="AO175" t="str">
            <v>E239268</v>
          </cell>
          <cell r="AY175" t="str">
            <v>E247364</v>
          </cell>
          <cell r="BS175" t="str">
            <v>E260019</v>
          </cell>
          <cell r="CD175" t="str">
            <v>E236864</v>
          </cell>
        </row>
        <row r="176">
          <cell r="A176" t="str">
            <v>E181864</v>
          </cell>
          <cell r="K176" t="str">
            <v>E231101</v>
          </cell>
          <cell r="U176" t="str">
            <v>E247396</v>
          </cell>
          <cell r="AE176" t="str">
            <v>E237104 (NO OH)</v>
          </cell>
          <cell r="AO176" t="str">
            <v>E239269</v>
          </cell>
          <cell r="AY176" t="str">
            <v>E247382</v>
          </cell>
          <cell r="BS176" t="str">
            <v>E260022</v>
          </cell>
          <cell r="CD176" t="str">
            <v>E236865</v>
          </cell>
        </row>
        <row r="177">
          <cell r="A177" t="str">
            <v>E181865</v>
          </cell>
          <cell r="K177" t="str">
            <v>E231126</v>
          </cell>
          <cell r="U177" t="str">
            <v>E247397</v>
          </cell>
          <cell r="AE177" t="str">
            <v>E237106</v>
          </cell>
          <cell r="AO177" t="str">
            <v>E239273</v>
          </cell>
          <cell r="AY177" t="str">
            <v>E247392</v>
          </cell>
          <cell r="BS177" t="str">
            <v>E260023</v>
          </cell>
          <cell r="CD177" t="str">
            <v>E236866</v>
          </cell>
        </row>
        <row r="178">
          <cell r="A178" t="str">
            <v>E183317</v>
          </cell>
          <cell r="K178" t="str">
            <v>E231145</v>
          </cell>
          <cell r="U178" t="str">
            <v>E249927</v>
          </cell>
          <cell r="AE178" t="str">
            <v>E237122</v>
          </cell>
          <cell r="AO178" t="str">
            <v>E239277</v>
          </cell>
          <cell r="AY178" t="str">
            <v>E247393</v>
          </cell>
          <cell r="BS178" t="str">
            <v>E260027</v>
          </cell>
          <cell r="CD178" t="str">
            <v>E236875</v>
          </cell>
        </row>
        <row r="179">
          <cell r="A179" t="str">
            <v>E183322</v>
          </cell>
          <cell r="K179" t="str">
            <v>E233359</v>
          </cell>
          <cell r="U179" t="str">
            <v>E249928</v>
          </cell>
          <cell r="AE179" t="str">
            <v>E237123</v>
          </cell>
          <cell r="AO179" t="str">
            <v>E239283</v>
          </cell>
          <cell r="AY179" t="str">
            <v>E249925</v>
          </cell>
          <cell r="BS179" t="str">
            <v>E260029</v>
          </cell>
          <cell r="CD179" t="str">
            <v>E236878</v>
          </cell>
        </row>
        <row r="180">
          <cell r="A180" t="str">
            <v>E183336</v>
          </cell>
          <cell r="K180" t="str">
            <v>E233361</v>
          </cell>
          <cell r="U180" t="str">
            <v>E249929</v>
          </cell>
          <cell r="AE180" t="str">
            <v>E237124</v>
          </cell>
          <cell r="AO180" t="str">
            <v>E239288</v>
          </cell>
          <cell r="AY180" t="str">
            <v>E249927</v>
          </cell>
          <cell r="BS180" t="str">
            <v>E260030</v>
          </cell>
          <cell r="CD180" t="str">
            <v>E236879</v>
          </cell>
        </row>
        <row r="181">
          <cell r="A181" t="str">
            <v>E183346</v>
          </cell>
          <cell r="K181" t="str">
            <v>E233363</v>
          </cell>
          <cell r="U181" t="str">
            <v>E249930</v>
          </cell>
          <cell r="AE181" t="str">
            <v>E237125</v>
          </cell>
          <cell r="AO181" t="str">
            <v>E239291</v>
          </cell>
          <cell r="AY181" t="str">
            <v>E249928</v>
          </cell>
          <cell r="BS181" t="str">
            <v>E260031</v>
          </cell>
          <cell r="CD181" t="str">
            <v>E236880</v>
          </cell>
        </row>
        <row r="182">
          <cell r="A182" t="str">
            <v>E183347</v>
          </cell>
          <cell r="K182" t="str">
            <v>E233377</v>
          </cell>
          <cell r="U182" t="str">
            <v>E249953</v>
          </cell>
          <cell r="AE182" t="str">
            <v>E237133</v>
          </cell>
          <cell r="AO182" t="str">
            <v>E239292</v>
          </cell>
          <cell r="AY182" t="str">
            <v>E249929</v>
          </cell>
          <cell r="BS182" t="str">
            <v>E260032</v>
          </cell>
          <cell r="CD182" t="str">
            <v>E236887</v>
          </cell>
        </row>
        <row r="183">
          <cell r="A183" t="str">
            <v>E183349</v>
          </cell>
          <cell r="K183" t="str">
            <v>E233389</v>
          </cell>
          <cell r="U183" t="str">
            <v>E249954</v>
          </cell>
          <cell r="AE183" t="str">
            <v>E237134</v>
          </cell>
          <cell r="AO183" t="str">
            <v>E239921</v>
          </cell>
          <cell r="AY183" t="str">
            <v>E249930</v>
          </cell>
          <cell r="BS183" t="str">
            <v>E260036</v>
          </cell>
          <cell r="CD183" t="str">
            <v>E236890</v>
          </cell>
        </row>
        <row r="184">
          <cell r="A184" t="str">
            <v>E185166</v>
          </cell>
          <cell r="K184" t="str">
            <v>E234754</v>
          </cell>
          <cell r="U184" t="str">
            <v>E249955</v>
          </cell>
          <cell r="AE184" t="str">
            <v>E237135</v>
          </cell>
          <cell r="AO184" t="str">
            <v>E239922</v>
          </cell>
          <cell r="AY184" t="str">
            <v>E249958</v>
          </cell>
          <cell r="BS184" t="str">
            <v>E260037</v>
          </cell>
          <cell r="CD184" t="str">
            <v>E236892</v>
          </cell>
        </row>
        <row r="185">
          <cell r="A185" t="str">
            <v>E185178</v>
          </cell>
          <cell r="K185" t="str">
            <v>E234756</v>
          </cell>
          <cell r="U185" t="str">
            <v>E249956</v>
          </cell>
          <cell r="AE185" t="str">
            <v>E237136</v>
          </cell>
          <cell r="AO185" t="str">
            <v>E239923</v>
          </cell>
          <cell r="AY185" t="str">
            <v>E249961</v>
          </cell>
          <cell r="BS185" t="str">
            <v>E260038</v>
          </cell>
          <cell r="CD185" t="str">
            <v>E236895</v>
          </cell>
        </row>
        <row r="186">
          <cell r="A186" t="str">
            <v>E185198</v>
          </cell>
          <cell r="K186" t="str">
            <v>E234758</v>
          </cell>
          <cell r="U186" t="str">
            <v>E249957</v>
          </cell>
          <cell r="AE186" t="str">
            <v>E237138</v>
          </cell>
          <cell r="AO186" t="str">
            <v>E239924</v>
          </cell>
          <cell r="AY186" t="str">
            <v>E249964</v>
          </cell>
          <cell r="BS186" t="str">
            <v>E260042</v>
          </cell>
          <cell r="CD186" t="str">
            <v>E237104</v>
          </cell>
        </row>
        <row r="187">
          <cell r="A187" t="str">
            <v>E185199</v>
          </cell>
          <cell r="K187" t="str">
            <v>E234760</v>
          </cell>
          <cell r="U187" t="str">
            <v>E249958</v>
          </cell>
          <cell r="AE187" t="str">
            <v>E237139</v>
          </cell>
          <cell r="AO187" t="str">
            <v>E239925</v>
          </cell>
          <cell r="AY187" t="str">
            <v>E249984</v>
          </cell>
          <cell r="BS187" t="str">
            <v>E261451</v>
          </cell>
          <cell r="CD187" t="str">
            <v>E237106</v>
          </cell>
        </row>
        <row r="188">
          <cell r="A188" t="str">
            <v>E185200</v>
          </cell>
          <cell r="K188" t="str">
            <v>E234780</v>
          </cell>
          <cell r="U188" t="str">
            <v>E249959</v>
          </cell>
          <cell r="AE188" t="str">
            <v>E237140</v>
          </cell>
          <cell r="AO188" t="str">
            <v>E239926</v>
          </cell>
          <cell r="AY188" t="str">
            <v>E249985</v>
          </cell>
          <cell r="BS188" t="str">
            <v>E261453</v>
          </cell>
          <cell r="CD188" t="str">
            <v>E237115</v>
          </cell>
        </row>
        <row r="189">
          <cell r="A189" t="str">
            <v>E185865</v>
          </cell>
          <cell r="K189" t="str">
            <v>E234781</v>
          </cell>
          <cell r="U189" t="str">
            <v>E249960</v>
          </cell>
          <cell r="AE189" t="str">
            <v>E237143</v>
          </cell>
          <cell r="AO189" t="str">
            <v>E239927</v>
          </cell>
          <cell r="AY189" t="str">
            <v>E249988</v>
          </cell>
          <cell r="BS189" t="str">
            <v>E261454</v>
          </cell>
          <cell r="CD189" t="str">
            <v>E237116</v>
          </cell>
        </row>
        <row r="190">
          <cell r="A190" t="str">
            <v>E186738</v>
          </cell>
          <cell r="K190" t="str">
            <v>E234782</v>
          </cell>
          <cell r="U190" t="str">
            <v>E249961</v>
          </cell>
          <cell r="AE190" t="str">
            <v>E237144</v>
          </cell>
          <cell r="AO190" t="str">
            <v>E239928</v>
          </cell>
          <cell r="AY190" t="str">
            <v>E249996</v>
          </cell>
          <cell r="BS190" t="str">
            <v>E261494</v>
          </cell>
          <cell r="CD190" t="str">
            <v>E237122</v>
          </cell>
        </row>
        <row r="191">
          <cell r="A191" t="str">
            <v>E187383</v>
          </cell>
          <cell r="K191" t="str">
            <v>E235873</v>
          </cell>
          <cell r="U191" t="str">
            <v>E249964</v>
          </cell>
          <cell r="AE191" t="str">
            <v>E237146</v>
          </cell>
          <cell r="AO191" t="str">
            <v>E239929</v>
          </cell>
          <cell r="AY191" t="str">
            <v>E249997</v>
          </cell>
          <cell r="BS191" t="str">
            <v>E262234</v>
          </cell>
          <cell r="CD191" t="str">
            <v>E237123</v>
          </cell>
        </row>
        <row r="192">
          <cell r="A192" t="str">
            <v>E187709</v>
          </cell>
          <cell r="K192" t="str">
            <v>E235874</v>
          </cell>
          <cell r="U192" t="str">
            <v>E249970</v>
          </cell>
          <cell r="AE192" t="str">
            <v>E237147</v>
          </cell>
          <cell r="AO192" t="str">
            <v>E239930</v>
          </cell>
          <cell r="AY192" t="str">
            <v>E249998</v>
          </cell>
          <cell r="BS192" t="str">
            <v>E262235</v>
          </cell>
          <cell r="CD192" t="str">
            <v>E237124</v>
          </cell>
        </row>
        <row r="193">
          <cell r="A193" t="str">
            <v>E187717</v>
          </cell>
          <cell r="K193" t="str">
            <v>E235877</v>
          </cell>
          <cell r="U193" t="str">
            <v>E249984</v>
          </cell>
          <cell r="AE193" t="str">
            <v>E237148</v>
          </cell>
          <cell r="AO193" t="str">
            <v>E239931</v>
          </cell>
          <cell r="AY193" t="str">
            <v>E251266</v>
          </cell>
          <cell r="BS193" t="str">
            <v>E262798</v>
          </cell>
          <cell r="CD193" t="str">
            <v>E237125</v>
          </cell>
        </row>
        <row r="194">
          <cell r="A194" t="str">
            <v>E187723</v>
          </cell>
          <cell r="K194" t="str">
            <v>E235878</v>
          </cell>
          <cell r="U194" t="str">
            <v>E249985</v>
          </cell>
          <cell r="AE194" t="str">
            <v>E237150</v>
          </cell>
          <cell r="AO194" t="str">
            <v>E239933</v>
          </cell>
          <cell r="AY194" t="str">
            <v>E251273</v>
          </cell>
          <cell r="BS194" t="str">
            <v>E262972</v>
          </cell>
          <cell r="CD194" t="str">
            <v>E237126</v>
          </cell>
        </row>
        <row r="195">
          <cell r="A195" t="str">
            <v>E187725</v>
          </cell>
          <cell r="K195" t="str">
            <v>E236875</v>
          </cell>
          <cell r="U195" t="str">
            <v>E249988</v>
          </cell>
          <cell r="AE195" t="str">
            <v>E239258</v>
          </cell>
          <cell r="AO195" t="str">
            <v>E239934</v>
          </cell>
          <cell r="AY195" t="str">
            <v>E251292</v>
          </cell>
          <cell r="BS195" t="str">
            <v>E262992</v>
          </cell>
          <cell r="CD195" t="str">
            <v>E237127</v>
          </cell>
        </row>
        <row r="196">
          <cell r="A196" t="str">
            <v>E187727</v>
          </cell>
          <cell r="K196" t="str">
            <v>E236878</v>
          </cell>
          <cell r="U196" t="str">
            <v>E249996</v>
          </cell>
          <cell r="AE196" t="str">
            <v>E239259</v>
          </cell>
          <cell r="AO196" t="str">
            <v>E239935</v>
          </cell>
          <cell r="AY196" t="str">
            <v>E251294</v>
          </cell>
          <cell r="BS196" t="str">
            <v>E263165</v>
          </cell>
          <cell r="CD196" t="str">
            <v>E237128</v>
          </cell>
        </row>
        <row r="197">
          <cell r="A197" t="str">
            <v>E187728</v>
          </cell>
          <cell r="K197" t="str">
            <v>E236879</v>
          </cell>
          <cell r="U197" t="str">
            <v>E249997</v>
          </cell>
          <cell r="AE197" t="str">
            <v>E239260</v>
          </cell>
          <cell r="AO197" t="str">
            <v>E239938</v>
          </cell>
          <cell r="AY197" t="str">
            <v>E251297</v>
          </cell>
          <cell r="BS197" t="str">
            <v>E263166</v>
          </cell>
          <cell r="CD197" t="str">
            <v>E237129</v>
          </cell>
        </row>
        <row r="198">
          <cell r="A198" t="str">
            <v>E187734</v>
          </cell>
          <cell r="K198" t="str">
            <v>E236880</v>
          </cell>
          <cell r="U198" t="str">
            <v>E251266</v>
          </cell>
          <cell r="AE198" t="str">
            <v>E239263</v>
          </cell>
          <cell r="AO198" t="str">
            <v>E239939</v>
          </cell>
          <cell r="AY198" t="str">
            <v>E251298</v>
          </cell>
          <cell r="BS198" t="str">
            <v>E263168</v>
          </cell>
          <cell r="CD198" t="str">
            <v>E237130</v>
          </cell>
        </row>
        <row r="199">
          <cell r="A199" t="str">
            <v>E187735</v>
          </cell>
          <cell r="K199" t="str">
            <v>E236887</v>
          </cell>
          <cell r="U199" t="str">
            <v>E251292</v>
          </cell>
          <cell r="AE199" t="str">
            <v>E239264</v>
          </cell>
          <cell r="AO199" t="str">
            <v>E239940</v>
          </cell>
          <cell r="AY199" t="str">
            <v>E251299</v>
          </cell>
          <cell r="BS199" t="str">
            <v>E263186</v>
          </cell>
          <cell r="CD199" t="str">
            <v>E237131</v>
          </cell>
        </row>
        <row r="200">
          <cell r="A200" t="str">
            <v>E187738</v>
          </cell>
          <cell r="K200" t="str">
            <v>E236890</v>
          </cell>
          <cell r="U200" t="str">
            <v>E251294</v>
          </cell>
          <cell r="AE200" t="str">
            <v>E239266</v>
          </cell>
          <cell r="AO200" t="str">
            <v>E239947</v>
          </cell>
          <cell r="AY200" t="str">
            <v>E251300</v>
          </cell>
          <cell r="BS200" t="str">
            <v>E263188</v>
          </cell>
          <cell r="CD200" t="str">
            <v>E237132</v>
          </cell>
        </row>
        <row r="201">
          <cell r="A201" t="str">
            <v>E187739</v>
          </cell>
          <cell r="K201" t="str">
            <v>E236892</v>
          </cell>
          <cell r="U201" t="str">
            <v>E251297</v>
          </cell>
          <cell r="AE201" t="str">
            <v>E239267</v>
          </cell>
          <cell r="AO201" t="str">
            <v>E239948</v>
          </cell>
          <cell r="AY201" t="str">
            <v>E253159</v>
          </cell>
          <cell r="BS201" t="str">
            <v>E263199</v>
          </cell>
          <cell r="CD201" t="str">
            <v>E237133</v>
          </cell>
        </row>
        <row r="202">
          <cell r="A202" t="str">
            <v>E187740</v>
          </cell>
          <cell r="K202" t="str">
            <v>E236895</v>
          </cell>
          <cell r="U202" t="str">
            <v>E251298</v>
          </cell>
          <cell r="AE202" t="str">
            <v>E239268</v>
          </cell>
          <cell r="AO202" t="str">
            <v>E239949</v>
          </cell>
          <cell r="AY202" t="str">
            <v>E253163</v>
          </cell>
          <cell r="BS202" t="str">
            <v>E263200</v>
          </cell>
          <cell r="CD202" t="str">
            <v>E237134</v>
          </cell>
        </row>
        <row r="203">
          <cell r="A203" t="str">
            <v>E187744</v>
          </cell>
          <cell r="K203" t="str">
            <v>E237106</v>
          </cell>
          <cell r="U203" t="str">
            <v>E251299</v>
          </cell>
          <cell r="AE203" t="str">
            <v>E239269</v>
          </cell>
          <cell r="AO203" t="str">
            <v>E239950</v>
          </cell>
          <cell r="AY203" t="str">
            <v>E253164</v>
          </cell>
          <cell r="BS203" t="str">
            <v>E263623</v>
          </cell>
          <cell r="CD203" t="str">
            <v>E237135</v>
          </cell>
        </row>
        <row r="204">
          <cell r="A204" t="str">
            <v>E187745</v>
          </cell>
          <cell r="K204" t="str">
            <v>E237107</v>
          </cell>
          <cell r="U204" t="str">
            <v>E251300</v>
          </cell>
          <cell r="AE204" t="str">
            <v>E239273</v>
          </cell>
          <cell r="AO204" t="str">
            <v>E240351</v>
          </cell>
          <cell r="AY204" t="str">
            <v>E253166</v>
          </cell>
          <cell r="BS204" t="str">
            <v>E264201</v>
          </cell>
          <cell r="CD204" t="str">
            <v>E237136</v>
          </cell>
        </row>
        <row r="205">
          <cell r="A205" t="str">
            <v>E187746</v>
          </cell>
          <cell r="K205" t="str">
            <v>E237109</v>
          </cell>
          <cell r="U205" t="str">
            <v>E253154</v>
          </cell>
          <cell r="AE205" t="str">
            <v>E239277</v>
          </cell>
          <cell r="AO205" t="str">
            <v>E240352</v>
          </cell>
          <cell r="AY205" t="str">
            <v>E253176</v>
          </cell>
          <cell r="BS205" t="str">
            <v>E264210</v>
          </cell>
          <cell r="CD205" t="str">
            <v>E237137</v>
          </cell>
        </row>
        <row r="206">
          <cell r="A206" t="str">
            <v>E187747</v>
          </cell>
          <cell r="K206" t="str">
            <v>E237110</v>
          </cell>
          <cell r="U206" t="str">
            <v>E253159</v>
          </cell>
          <cell r="AE206" t="str">
            <v>E239283</v>
          </cell>
          <cell r="AO206" t="str">
            <v>E240353</v>
          </cell>
          <cell r="AY206" t="str">
            <v>E253184</v>
          </cell>
          <cell r="BS206" t="str">
            <v>E264211</v>
          </cell>
          <cell r="CD206" t="str">
            <v>E237138</v>
          </cell>
        </row>
        <row r="207">
          <cell r="A207" t="str">
            <v>E187747-to sale</v>
          </cell>
          <cell r="K207" t="str">
            <v>E237115</v>
          </cell>
          <cell r="U207" t="str">
            <v>E253163</v>
          </cell>
          <cell r="AE207" t="str">
            <v>E239288</v>
          </cell>
          <cell r="AO207" t="str">
            <v>E240354</v>
          </cell>
          <cell r="AY207" t="str">
            <v>E254952</v>
          </cell>
          <cell r="BS207" t="str">
            <v>E264213</v>
          </cell>
          <cell r="CD207" t="str">
            <v>E237139</v>
          </cell>
        </row>
        <row r="208">
          <cell r="A208" t="str">
            <v>E187748</v>
          </cell>
          <cell r="K208" t="str">
            <v>E237116</v>
          </cell>
          <cell r="U208" t="str">
            <v>E253164</v>
          </cell>
          <cell r="AE208" t="str">
            <v>E239291</v>
          </cell>
          <cell r="AO208" t="str">
            <v>E240355</v>
          </cell>
          <cell r="AY208" t="str">
            <v>E254959</v>
          </cell>
          <cell r="BS208" t="str">
            <v>E264214</v>
          </cell>
          <cell r="CD208" t="str">
            <v>E237140</v>
          </cell>
        </row>
        <row r="209">
          <cell r="A209" t="str">
            <v>E188659</v>
          </cell>
          <cell r="K209" t="str">
            <v>E237117</v>
          </cell>
          <cell r="U209" t="str">
            <v>E253166</v>
          </cell>
          <cell r="AE209" t="str">
            <v>E239292</v>
          </cell>
          <cell r="AO209" t="str">
            <v>E240356</v>
          </cell>
          <cell r="AY209" t="str">
            <v>E254961</v>
          </cell>
          <cell r="BS209" t="str">
            <v>E264215</v>
          </cell>
          <cell r="CD209" t="str">
            <v>E237143</v>
          </cell>
        </row>
        <row r="210">
          <cell r="A210" t="str">
            <v>E188662</v>
          </cell>
          <cell r="K210" t="str">
            <v>E237122</v>
          </cell>
          <cell r="U210" t="str">
            <v>E253176</v>
          </cell>
          <cell r="AE210" t="str">
            <v>E239921</v>
          </cell>
          <cell r="AO210" t="str">
            <v>E240364</v>
          </cell>
          <cell r="AY210" t="str">
            <v>E254977</v>
          </cell>
          <cell r="BS210" t="str">
            <v>E264216</v>
          </cell>
          <cell r="CD210" t="str">
            <v>E237144</v>
          </cell>
        </row>
        <row r="211">
          <cell r="A211" t="str">
            <v>E188813</v>
          </cell>
          <cell r="K211" t="str">
            <v>E237123</v>
          </cell>
          <cell r="U211" t="str">
            <v>E253184</v>
          </cell>
          <cell r="AE211" t="str">
            <v>E239922</v>
          </cell>
          <cell r="AO211" t="str">
            <v>E240366</v>
          </cell>
          <cell r="AY211" t="str">
            <v>E254978</v>
          </cell>
          <cell r="BS211" t="str">
            <v>E264218</v>
          </cell>
          <cell r="CD211" t="str">
            <v>E237146</v>
          </cell>
        </row>
        <row r="212">
          <cell r="A212" t="str">
            <v>E188816 (old P46)</v>
          </cell>
          <cell r="K212" t="str">
            <v>E237124</v>
          </cell>
          <cell r="U212" t="str">
            <v>E254952</v>
          </cell>
          <cell r="AE212" t="str">
            <v>E239923</v>
          </cell>
          <cell r="AO212" t="str">
            <v>E240367</v>
          </cell>
          <cell r="AY212" t="str">
            <v>E254980</v>
          </cell>
          <cell r="BS212" t="str">
            <v>E264219</v>
          </cell>
          <cell r="CD212" t="str">
            <v>E237147</v>
          </cell>
        </row>
        <row r="213">
          <cell r="A213" t="str">
            <v>E188822</v>
          </cell>
          <cell r="K213" t="str">
            <v>E237125</v>
          </cell>
          <cell r="U213" t="str">
            <v>E254958</v>
          </cell>
          <cell r="AE213" t="str">
            <v>E239924</v>
          </cell>
          <cell r="AO213" t="str">
            <v>E240369</v>
          </cell>
          <cell r="AY213" t="str">
            <v>E254993</v>
          </cell>
          <cell r="BS213" t="str">
            <v>E264220</v>
          </cell>
          <cell r="CD213" t="str">
            <v>E237148</v>
          </cell>
        </row>
        <row r="214">
          <cell r="A214" t="str">
            <v>E188833</v>
          </cell>
          <cell r="K214" t="str">
            <v>E237126</v>
          </cell>
          <cell r="U214" t="str">
            <v>E254959</v>
          </cell>
          <cell r="AE214" t="str">
            <v>E239925</v>
          </cell>
          <cell r="AO214" t="str">
            <v>E240370</v>
          </cell>
          <cell r="AY214" t="str">
            <v>E254995</v>
          </cell>
          <cell r="BS214" t="str">
            <v>E264243</v>
          </cell>
          <cell r="CD214" t="str">
            <v>E237150</v>
          </cell>
        </row>
        <row r="215">
          <cell r="A215" t="str">
            <v>E188834</v>
          </cell>
          <cell r="K215" t="str">
            <v>E237127</v>
          </cell>
          <cell r="U215" t="str">
            <v>E254961</v>
          </cell>
          <cell r="AE215" t="str">
            <v>E239926</v>
          </cell>
          <cell r="AO215" t="str">
            <v>E240371</v>
          </cell>
          <cell r="AY215" t="str">
            <v>E254997</v>
          </cell>
          <cell r="BS215" t="str">
            <v>E264244</v>
          </cell>
          <cell r="CD215" t="str">
            <v>E239258</v>
          </cell>
        </row>
        <row r="216">
          <cell r="A216" t="str">
            <v>E188835</v>
          </cell>
          <cell r="K216" t="str">
            <v>E237128</v>
          </cell>
          <cell r="U216" t="str">
            <v>E254974</v>
          </cell>
          <cell r="AE216" t="str">
            <v>E239927</v>
          </cell>
          <cell r="AO216" t="str">
            <v>E240378</v>
          </cell>
          <cell r="AY216" t="str">
            <v>E254998</v>
          </cell>
          <cell r="BS216" t="str">
            <v>E264245</v>
          </cell>
          <cell r="CD216" t="str">
            <v>E239259</v>
          </cell>
        </row>
        <row r="217">
          <cell r="A217" t="str">
            <v>E188839</v>
          </cell>
          <cell r="K217" t="str">
            <v>E237129</v>
          </cell>
          <cell r="U217" t="str">
            <v>E254975</v>
          </cell>
          <cell r="AE217" t="str">
            <v>E239928</v>
          </cell>
          <cell r="AO217" t="str">
            <v>E240379</v>
          </cell>
          <cell r="AY217" t="str">
            <v>E255000</v>
          </cell>
          <cell r="BS217" t="str">
            <v>E264247</v>
          </cell>
          <cell r="CD217" t="str">
            <v>E239260</v>
          </cell>
        </row>
        <row r="218">
          <cell r="A218" t="str">
            <v>E188842</v>
          </cell>
          <cell r="K218" t="str">
            <v>E237130</v>
          </cell>
          <cell r="U218" t="str">
            <v>E254976</v>
          </cell>
          <cell r="AE218" t="str">
            <v>E239929</v>
          </cell>
          <cell r="AO218" t="str">
            <v>E240382</v>
          </cell>
          <cell r="AY218" t="str">
            <v>E256901</v>
          </cell>
          <cell r="BS218" t="str">
            <v>E264248</v>
          </cell>
          <cell r="CD218" t="str">
            <v>E239263</v>
          </cell>
        </row>
        <row r="219">
          <cell r="A219" t="str">
            <v>E188843</v>
          </cell>
          <cell r="K219" t="str">
            <v>E237131</v>
          </cell>
          <cell r="U219" t="str">
            <v>E254977</v>
          </cell>
          <cell r="AE219" t="str">
            <v>E239930</v>
          </cell>
          <cell r="AO219" t="str">
            <v>E240383</v>
          </cell>
          <cell r="AY219" t="str">
            <v>E256902</v>
          </cell>
          <cell r="BS219" t="str">
            <v>E264249</v>
          </cell>
          <cell r="CD219" t="str">
            <v>E239264</v>
          </cell>
        </row>
        <row r="220">
          <cell r="A220" t="str">
            <v>E188869</v>
          </cell>
          <cell r="K220" t="str">
            <v>E237132</v>
          </cell>
          <cell r="U220" t="str">
            <v>E254978</v>
          </cell>
          <cell r="AE220" t="str">
            <v>E239931</v>
          </cell>
          <cell r="AO220" t="str">
            <v>E240384</v>
          </cell>
          <cell r="AY220" t="str">
            <v>E256912</v>
          </cell>
          <cell r="BS220" t="str">
            <v>E264250</v>
          </cell>
          <cell r="CD220" t="str">
            <v>E239266</v>
          </cell>
        </row>
        <row r="221">
          <cell r="A221" t="str">
            <v>E191001</v>
          </cell>
          <cell r="K221" t="str">
            <v>E237133</v>
          </cell>
          <cell r="U221" t="str">
            <v>E254993</v>
          </cell>
          <cell r="AE221" t="str">
            <v>E239934</v>
          </cell>
          <cell r="AO221" t="str">
            <v>E240386</v>
          </cell>
          <cell r="AY221" t="str">
            <v>E256913</v>
          </cell>
          <cell r="BS221" t="str">
            <v>E264600</v>
          </cell>
          <cell r="CD221" t="str">
            <v>E239267</v>
          </cell>
        </row>
        <row r="222">
          <cell r="A222" t="str">
            <v>E191036</v>
          </cell>
          <cell r="K222" t="str">
            <v>E237134</v>
          </cell>
          <cell r="U222" t="str">
            <v>E254995</v>
          </cell>
          <cell r="AE222" t="str">
            <v>E239935</v>
          </cell>
          <cell r="AO222" t="str">
            <v>E240387</v>
          </cell>
          <cell r="AY222" t="str">
            <v>E256917</v>
          </cell>
          <cell r="BS222" t="str">
            <v>E264802</v>
          </cell>
          <cell r="CD222" t="str">
            <v>E239268</v>
          </cell>
        </row>
        <row r="223">
          <cell r="A223" t="str">
            <v>E191939</v>
          </cell>
          <cell r="K223" t="str">
            <v>E237135</v>
          </cell>
          <cell r="U223" t="str">
            <v>E254997</v>
          </cell>
          <cell r="AE223" t="str">
            <v>E239938</v>
          </cell>
          <cell r="AO223" t="str">
            <v>E240388</v>
          </cell>
          <cell r="AY223" t="str">
            <v>E256920</v>
          </cell>
          <cell r="BS223" t="str">
            <v>E264804</v>
          </cell>
          <cell r="CD223" t="str">
            <v>E239273</v>
          </cell>
        </row>
        <row r="224">
          <cell r="A224" t="str">
            <v>E192614</v>
          </cell>
          <cell r="K224" t="str">
            <v>E237136</v>
          </cell>
          <cell r="U224" t="str">
            <v>E254998</v>
          </cell>
          <cell r="AE224" t="str">
            <v>E239939</v>
          </cell>
          <cell r="AO224" t="str">
            <v>E240389</v>
          </cell>
          <cell r="AY224" t="str">
            <v>E256921</v>
          </cell>
          <cell r="BS224" t="str">
            <v>E265101</v>
          </cell>
          <cell r="CD224" t="str">
            <v>E239277</v>
          </cell>
        </row>
        <row r="225">
          <cell r="A225" t="str">
            <v>E192804</v>
          </cell>
          <cell r="K225" t="str">
            <v>E237137</v>
          </cell>
          <cell r="U225" t="str">
            <v>E255000</v>
          </cell>
          <cell r="AE225" t="str">
            <v>E239940</v>
          </cell>
          <cell r="AO225" t="str">
            <v>E241624</v>
          </cell>
          <cell r="AY225" t="str">
            <v>E256922</v>
          </cell>
          <cell r="BS225" t="str">
            <v>E265104</v>
          </cell>
          <cell r="CD225" t="str">
            <v>E239279</v>
          </cell>
        </row>
        <row r="226">
          <cell r="A226" t="str">
            <v>E192805</v>
          </cell>
          <cell r="K226" t="str">
            <v>E237138</v>
          </cell>
          <cell r="U226" t="str">
            <v>E256901</v>
          </cell>
          <cell r="AE226" t="str">
            <v>E239947</v>
          </cell>
          <cell r="AO226" t="str">
            <v>E242854</v>
          </cell>
          <cell r="AY226" t="str">
            <v>E256923</v>
          </cell>
          <cell r="BS226" t="str">
            <v>E265105</v>
          </cell>
          <cell r="CD226" t="str">
            <v>E239283</v>
          </cell>
        </row>
        <row r="227">
          <cell r="A227" t="str">
            <v>E192806</v>
          </cell>
          <cell r="K227" t="str">
            <v>E237139</v>
          </cell>
          <cell r="U227" t="str">
            <v>E256912</v>
          </cell>
          <cell r="AE227" t="str">
            <v>E239948</v>
          </cell>
          <cell r="AO227" t="str">
            <v>E242856</v>
          </cell>
          <cell r="AY227" t="str">
            <v>E256926</v>
          </cell>
          <cell r="BS227" t="str">
            <v>E265106</v>
          </cell>
          <cell r="CD227" t="str">
            <v>E239288</v>
          </cell>
        </row>
        <row r="228">
          <cell r="A228" t="str">
            <v>E192808</v>
          </cell>
          <cell r="K228" t="str">
            <v>E237140</v>
          </cell>
          <cell r="U228" t="str">
            <v>E256913</v>
          </cell>
          <cell r="AE228" t="str">
            <v>E239949</v>
          </cell>
          <cell r="AO228" t="str">
            <v>E242873</v>
          </cell>
          <cell r="AY228" t="str">
            <v>E256927</v>
          </cell>
          <cell r="BS228" t="str">
            <v>E265115</v>
          </cell>
          <cell r="CD228" t="str">
            <v>E239292</v>
          </cell>
        </row>
        <row r="229">
          <cell r="A229" t="str">
            <v>E192816</v>
          </cell>
          <cell r="K229" t="str">
            <v>E237142</v>
          </cell>
          <cell r="U229" t="str">
            <v>E256914</v>
          </cell>
          <cell r="AE229" t="str">
            <v>E239950</v>
          </cell>
          <cell r="AO229" t="str">
            <v>E242874</v>
          </cell>
          <cell r="AY229" t="str">
            <v>E256928</v>
          </cell>
          <cell r="BS229" t="str">
            <v>E265124</v>
          </cell>
          <cell r="CD229" t="str">
            <v>E239921</v>
          </cell>
        </row>
        <row r="230">
          <cell r="A230" t="str">
            <v>E192828</v>
          </cell>
          <cell r="K230" t="str">
            <v>E237143</v>
          </cell>
          <cell r="U230" t="str">
            <v>E256917</v>
          </cell>
          <cell r="AE230" t="str">
            <v>E240351</v>
          </cell>
          <cell r="AO230" t="str">
            <v>E242875</v>
          </cell>
          <cell r="AY230" t="str">
            <v>E256932</v>
          </cell>
          <cell r="BS230" t="str">
            <v>E265125</v>
          </cell>
          <cell r="CD230" t="str">
            <v>E239922</v>
          </cell>
        </row>
        <row r="231">
          <cell r="A231" t="str">
            <v>E192829</v>
          </cell>
          <cell r="K231" t="str">
            <v>E237144</v>
          </cell>
          <cell r="U231" t="str">
            <v>E256920</v>
          </cell>
          <cell r="AE231" t="str">
            <v>E240352</v>
          </cell>
          <cell r="AO231" t="str">
            <v>E242876</v>
          </cell>
          <cell r="AY231" t="str">
            <v>E256933</v>
          </cell>
          <cell r="BS231" t="str">
            <v>E265126</v>
          </cell>
          <cell r="CD231" t="str">
            <v>E239923</v>
          </cell>
        </row>
        <row r="232">
          <cell r="A232" t="str">
            <v>E192830</v>
          </cell>
          <cell r="K232" t="str">
            <v>E237146</v>
          </cell>
          <cell r="U232" t="str">
            <v>E256921</v>
          </cell>
          <cell r="AE232" t="str">
            <v>E240353</v>
          </cell>
          <cell r="AO232" t="str">
            <v>E242882</v>
          </cell>
          <cell r="AY232" t="str">
            <v>E256934</v>
          </cell>
          <cell r="BS232" t="str">
            <v>E265142</v>
          </cell>
          <cell r="CD232" t="str">
            <v>E239924</v>
          </cell>
        </row>
        <row r="233">
          <cell r="A233" t="str">
            <v>E192832</v>
          </cell>
          <cell r="K233" t="str">
            <v>E237147</v>
          </cell>
          <cell r="U233" t="str">
            <v>E256922</v>
          </cell>
          <cell r="AE233" t="str">
            <v>E240354</v>
          </cell>
          <cell r="AO233" t="str">
            <v>E242896</v>
          </cell>
          <cell r="AY233" t="str">
            <v>E256935</v>
          </cell>
          <cell r="BS233" t="str">
            <v>E265453</v>
          </cell>
          <cell r="CD233" t="str">
            <v>E239925</v>
          </cell>
        </row>
        <row r="234">
          <cell r="A234" t="str">
            <v>E192833</v>
          </cell>
          <cell r="K234" t="str">
            <v>E237148</v>
          </cell>
          <cell r="U234" t="str">
            <v>E256923</v>
          </cell>
          <cell r="AE234" t="str">
            <v>E240355</v>
          </cell>
          <cell r="AO234" t="str">
            <v>E244313</v>
          </cell>
          <cell r="AY234" t="str">
            <v>E256936</v>
          </cell>
          <cell r="BS234" t="str">
            <v>E265454</v>
          </cell>
          <cell r="CD234" t="str">
            <v>E239926</v>
          </cell>
        </row>
        <row r="235">
          <cell r="A235" t="str">
            <v>E192848</v>
          </cell>
          <cell r="K235" t="str">
            <v>E237150</v>
          </cell>
          <cell r="U235" t="str">
            <v>E256927</v>
          </cell>
          <cell r="AE235" t="str">
            <v>E240356</v>
          </cell>
          <cell r="AO235" t="str">
            <v>E244315</v>
          </cell>
          <cell r="AY235" t="str">
            <v>E259003</v>
          </cell>
          <cell r="BS235" t="str">
            <v>E265804</v>
          </cell>
          <cell r="CD235" t="str">
            <v>E239927</v>
          </cell>
        </row>
        <row r="236">
          <cell r="A236" t="str">
            <v>E192850</v>
          </cell>
          <cell r="K236" t="str">
            <v>E239258</v>
          </cell>
          <cell r="U236" t="str">
            <v>E256932</v>
          </cell>
          <cell r="AE236" t="str">
            <v>E240364</v>
          </cell>
          <cell r="AO236" t="str">
            <v>E244317</v>
          </cell>
          <cell r="AY236" t="str">
            <v>E259017</v>
          </cell>
          <cell r="BS236" t="str">
            <v>E265810</v>
          </cell>
          <cell r="CD236" t="str">
            <v>E239928</v>
          </cell>
        </row>
        <row r="237">
          <cell r="A237" t="str">
            <v>E193984</v>
          </cell>
          <cell r="K237" t="str">
            <v>E239259</v>
          </cell>
          <cell r="U237" t="str">
            <v>E256933</v>
          </cell>
          <cell r="AE237" t="str">
            <v>E240366</v>
          </cell>
          <cell r="AO237" t="str">
            <v>E244318</v>
          </cell>
          <cell r="AY237" t="str">
            <v>E259018</v>
          </cell>
          <cell r="BS237" t="str">
            <v>E265811</v>
          </cell>
          <cell r="CD237" t="str">
            <v>E239929</v>
          </cell>
        </row>
        <row r="238">
          <cell r="A238" t="str">
            <v>E195887</v>
          </cell>
          <cell r="K238" t="str">
            <v>E239260</v>
          </cell>
          <cell r="U238" t="str">
            <v>E256934</v>
          </cell>
          <cell r="AE238" t="str">
            <v>E240367</v>
          </cell>
          <cell r="AO238" t="str">
            <v>E244319</v>
          </cell>
          <cell r="AY238" t="str">
            <v>E259019</v>
          </cell>
          <cell r="BS238" t="str">
            <v>E265817</v>
          </cell>
          <cell r="CD238" t="str">
            <v>E239930</v>
          </cell>
        </row>
        <row r="239">
          <cell r="A239" t="str">
            <v>E195896</v>
          </cell>
          <cell r="K239" t="str">
            <v>E239261</v>
          </cell>
          <cell r="U239" t="str">
            <v>E256935</v>
          </cell>
          <cell r="AE239" t="str">
            <v>E240368</v>
          </cell>
          <cell r="AO239" t="str">
            <v>E244320</v>
          </cell>
          <cell r="AY239" t="str">
            <v>E259026</v>
          </cell>
          <cell r="BS239" t="str">
            <v>E266987</v>
          </cell>
          <cell r="CD239" t="str">
            <v>E239931</v>
          </cell>
        </row>
        <row r="240">
          <cell r="A240" t="str">
            <v>E195896/spare van</v>
          </cell>
          <cell r="K240" t="str">
            <v>E239263</v>
          </cell>
          <cell r="U240" t="str">
            <v>E256936</v>
          </cell>
          <cell r="AE240" t="str">
            <v>E240369</v>
          </cell>
          <cell r="AO240" t="str">
            <v>E244321</v>
          </cell>
          <cell r="AY240" t="str">
            <v>E259027</v>
          </cell>
          <cell r="BS240" t="str">
            <v>E266988</v>
          </cell>
          <cell r="CD240" t="str">
            <v>E239932</v>
          </cell>
        </row>
        <row r="241">
          <cell r="A241" t="str">
            <v>E195897</v>
          </cell>
          <cell r="K241" t="str">
            <v>E239264</v>
          </cell>
          <cell r="U241" t="str">
            <v>E259003</v>
          </cell>
          <cell r="AE241" t="str">
            <v>E240370</v>
          </cell>
          <cell r="AO241" t="str">
            <v>E244325</v>
          </cell>
          <cell r="AY241" t="str">
            <v>E259033</v>
          </cell>
          <cell r="BS241" t="str">
            <v>E266996</v>
          </cell>
          <cell r="CD241" t="str">
            <v>E239933</v>
          </cell>
        </row>
        <row r="242">
          <cell r="A242" t="str">
            <v>E195899</v>
          </cell>
          <cell r="K242" t="str">
            <v>E239265</v>
          </cell>
          <cell r="U242" t="str">
            <v>E259017</v>
          </cell>
          <cell r="AE242" t="str">
            <v>E240371</v>
          </cell>
          <cell r="AO242" t="str">
            <v>E244326</v>
          </cell>
          <cell r="AY242" t="str">
            <v>E259034</v>
          </cell>
          <cell r="BS242" t="str">
            <v>E266997</v>
          </cell>
          <cell r="CD242" t="str">
            <v>E239934</v>
          </cell>
        </row>
        <row r="243">
          <cell r="A243" t="str">
            <v>E195900</v>
          </cell>
          <cell r="K243" t="str">
            <v>E239266</v>
          </cell>
          <cell r="U243" t="str">
            <v>E259018</v>
          </cell>
          <cell r="AE243" t="str">
            <v>E240378</v>
          </cell>
          <cell r="AO243" t="str">
            <v>E244327</v>
          </cell>
          <cell r="AY243" t="str">
            <v>E259035</v>
          </cell>
          <cell r="BS243" t="str">
            <v>E267002</v>
          </cell>
          <cell r="CD243" t="str">
            <v>E239936</v>
          </cell>
        </row>
        <row r="244">
          <cell r="A244" t="str">
            <v>E195901</v>
          </cell>
          <cell r="K244" t="str">
            <v>E239267</v>
          </cell>
          <cell r="U244" t="str">
            <v>E259019</v>
          </cell>
          <cell r="AE244" t="str">
            <v>E240379</v>
          </cell>
          <cell r="AO244" t="str">
            <v>E244328</v>
          </cell>
          <cell r="AY244" t="str">
            <v>E259036</v>
          </cell>
          <cell r="BS244" t="str">
            <v>E267003</v>
          </cell>
          <cell r="CD244" t="str">
            <v>E239937</v>
          </cell>
        </row>
        <row r="245">
          <cell r="A245" t="str">
            <v>E195902</v>
          </cell>
          <cell r="K245" t="str">
            <v>E239268</v>
          </cell>
          <cell r="U245" t="str">
            <v>E259026</v>
          </cell>
          <cell r="AE245" t="str">
            <v>E240382</v>
          </cell>
          <cell r="AO245" t="str">
            <v>E244329</v>
          </cell>
          <cell r="AY245" t="str">
            <v>E259041</v>
          </cell>
          <cell r="BS245" t="str">
            <v>E267004</v>
          </cell>
          <cell r="CD245" t="str">
            <v>E239938</v>
          </cell>
        </row>
        <row r="246">
          <cell r="A246" t="str">
            <v>E196174</v>
          </cell>
          <cell r="K246" t="str">
            <v>E239269</v>
          </cell>
          <cell r="U246" t="str">
            <v>E259027</v>
          </cell>
          <cell r="AE246" t="str">
            <v>E240383</v>
          </cell>
          <cell r="AO246" t="str">
            <v>E244331</v>
          </cell>
          <cell r="AY246" t="str">
            <v>E259042</v>
          </cell>
          <cell r="BS246" t="str">
            <v>E267005</v>
          </cell>
          <cell r="CD246" t="str">
            <v>E239939</v>
          </cell>
        </row>
        <row r="247">
          <cell r="A247" t="str">
            <v>E196175</v>
          </cell>
          <cell r="K247" t="str">
            <v>E239273</v>
          </cell>
          <cell r="U247" t="str">
            <v>E259033</v>
          </cell>
          <cell r="AE247" t="str">
            <v>E240384</v>
          </cell>
          <cell r="AO247" t="str">
            <v>E244332</v>
          </cell>
          <cell r="AY247" t="str">
            <v>E259043</v>
          </cell>
          <cell r="BS247" t="str">
            <v>E267006</v>
          </cell>
          <cell r="CD247" t="str">
            <v>E239940</v>
          </cell>
        </row>
        <row r="248">
          <cell r="A248" t="str">
            <v>E196351</v>
          </cell>
          <cell r="K248" t="str">
            <v>E239279</v>
          </cell>
          <cell r="U248" t="str">
            <v>E259034</v>
          </cell>
          <cell r="AE248" t="str">
            <v>E240386</v>
          </cell>
          <cell r="AO248" t="str">
            <v>E244333</v>
          </cell>
          <cell r="AY248" t="str">
            <v>E259050</v>
          </cell>
          <cell r="BS248" t="str">
            <v>E268056</v>
          </cell>
          <cell r="CD248" t="str">
            <v>E239941</v>
          </cell>
        </row>
        <row r="249">
          <cell r="A249" t="str">
            <v>E196352</v>
          </cell>
          <cell r="K249" t="str">
            <v>E239288</v>
          </cell>
          <cell r="U249" t="str">
            <v>E259035</v>
          </cell>
          <cell r="AE249" t="str">
            <v>E240387</v>
          </cell>
          <cell r="AO249" t="str">
            <v>E244334</v>
          </cell>
          <cell r="AY249" t="str">
            <v>E259878</v>
          </cell>
          <cell r="BS249" t="str">
            <v>E268057</v>
          </cell>
          <cell r="CD249" t="str">
            <v>E239942</v>
          </cell>
        </row>
        <row r="250">
          <cell r="A250" t="str">
            <v>E196353</v>
          </cell>
          <cell r="K250" t="str">
            <v>E239291</v>
          </cell>
          <cell r="U250" t="str">
            <v>E259036</v>
          </cell>
          <cell r="AE250" t="str">
            <v>E240388</v>
          </cell>
          <cell r="AO250" t="str">
            <v>E244335</v>
          </cell>
          <cell r="AY250" t="str">
            <v>E259880</v>
          </cell>
          <cell r="BS250" t="str">
            <v>E268464</v>
          </cell>
          <cell r="CD250" t="str">
            <v>E239943</v>
          </cell>
        </row>
        <row r="251">
          <cell r="A251" t="str">
            <v>E196354</v>
          </cell>
          <cell r="K251" t="str">
            <v>E239292</v>
          </cell>
          <cell r="U251" t="str">
            <v>E259041</v>
          </cell>
          <cell r="AE251" t="str">
            <v>E240389</v>
          </cell>
          <cell r="AO251" t="str">
            <v>E244337</v>
          </cell>
          <cell r="AY251" t="str">
            <v>E259881</v>
          </cell>
          <cell r="BS251" t="str">
            <v>G7</v>
          </cell>
          <cell r="CD251" t="str">
            <v>E239944</v>
          </cell>
        </row>
        <row r="252">
          <cell r="A252" t="str">
            <v>E196360</v>
          </cell>
          <cell r="K252" t="str">
            <v>E239903</v>
          </cell>
          <cell r="U252" t="str">
            <v>E259042</v>
          </cell>
          <cell r="AE252" t="str">
            <v>E241624</v>
          </cell>
          <cell r="AO252" t="str">
            <v>E244345</v>
          </cell>
          <cell r="AY252" t="str">
            <v>E259882</v>
          </cell>
          <cell r="BS252" t="str">
            <v>H10</v>
          </cell>
          <cell r="CD252" t="str">
            <v>E239945</v>
          </cell>
        </row>
        <row r="253">
          <cell r="A253" t="str">
            <v>E196361</v>
          </cell>
          <cell r="K253" t="str">
            <v>E239921</v>
          </cell>
          <cell r="U253" t="str">
            <v>E259043</v>
          </cell>
          <cell r="AE253" t="str">
            <v>E242854</v>
          </cell>
          <cell r="AO253" t="str">
            <v>E244346</v>
          </cell>
          <cell r="AY253" t="str">
            <v>E260001</v>
          </cell>
          <cell r="BS253" t="str">
            <v>H11</v>
          </cell>
          <cell r="CD253" t="str">
            <v>E239946</v>
          </cell>
        </row>
        <row r="254">
          <cell r="A254" t="str">
            <v>E196365</v>
          </cell>
          <cell r="K254" t="str">
            <v>E239922</v>
          </cell>
          <cell r="U254" t="str">
            <v>E259050</v>
          </cell>
          <cell r="AE254" t="str">
            <v>E242856</v>
          </cell>
          <cell r="AO254" t="str">
            <v>E244347</v>
          </cell>
          <cell r="AY254" t="str">
            <v>E260017</v>
          </cell>
          <cell r="BS254" t="str">
            <v>H12</v>
          </cell>
          <cell r="CD254" t="str">
            <v>E239947</v>
          </cell>
        </row>
        <row r="255">
          <cell r="A255" t="str">
            <v>E196366</v>
          </cell>
          <cell r="K255" t="str">
            <v>E239923</v>
          </cell>
          <cell r="U255" t="str">
            <v>E259879</v>
          </cell>
          <cell r="AE255" t="str">
            <v>E242873</v>
          </cell>
          <cell r="AO255" t="str">
            <v>E245651</v>
          </cell>
          <cell r="AY255" t="str">
            <v>E260019</v>
          </cell>
          <cell r="BS255" t="str">
            <v>H9</v>
          </cell>
          <cell r="CD255" t="str">
            <v>E239948</v>
          </cell>
        </row>
        <row r="256">
          <cell r="A256" t="str">
            <v>E196368</v>
          </cell>
          <cell r="K256" t="str">
            <v>E239924</v>
          </cell>
          <cell r="U256" t="str">
            <v>E259881</v>
          </cell>
          <cell r="AE256" t="str">
            <v>E242874</v>
          </cell>
          <cell r="AO256" t="str">
            <v>E245652</v>
          </cell>
          <cell r="AY256" t="str">
            <v>E260022</v>
          </cell>
          <cell r="BS256" t="str">
            <v>L11</v>
          </cell>
          <cell r="CD256" t="str">
            <v>E239949</v>
          </cell>
        </row>
        <row r="257">
          <cell r="A257" t="str">
            <v>E196369</v>
          </cell>
          <cell r="K257" t="str">
            <v>E239925</v>
          </cell>
          <cell r="U257" t="str">
            <v>E259882</v>
          </cell>
          <cell r="AE257" t="str">
            <v>E242875</v>
          </cell>
          <cell r="AO257" t="str">
            <v>E245653</v>
          </cell>
          <cell r="AY257" t="str">
            <v>E260023</v>
          </cell>
          <cell r="BS257" t="str">
            <v>L12</v>
          </cell>
          <cell r="CD257" t="str">
            <v>E239950</v>
          </cell>
        </row>
        <row r="258">
          <cell r="A258" t="str">
            <v>E196371</v>
          </cell>
          <cell r="K258" t="str">
            <v>E239926</v>
          </cell>
          <cell r="U258" t="str">
            <v>E260001</v>
          </cell>
          <cell r="AE258" t="str">
            <v>E242876</v>
          </cell>
          <cell r="AO258" t="str">
            <v>E245654</v>
          </cell>
          <cell r="AY258" t="str">
            <v>E260027</v>
          </cell>
          <cell r="BS258" t="str">
            <v>L5</v>
          </cell>
          <cell r="CD258" t="str">
            <v>E240352</v>
          </cell>
        </row>
        <row r="259">
          <cell r="A259" t="str">
            <v>E196372</v>
          </cell>
          <cell r="K259" t="str">
            <v>E239927</v>
          </cell>
          <cell r="U259" t="str">
            <v>E260017</v>
          </cell>
          <cell r="AE259" t="str">
            <v>E242882</v>
          </cell>
          <cell r="AO259" t="str">
            <v>E245655</v>
          </cell>
          <cell r="AY259" t="str">
            <v>E260029</v>
          </cell>
          <cell r="BS259" t="str">
            <v>M10</v>
          </cell>
          <cell r="CD259" t="str">
            <v>E240353</v>
          </cell>
        </row>
        <row r="260">
          <cell r="A260" t="str">
            <v>E196384</v>
          </cell>
          <cell r="K260" t="str">
            <v>E239928</v>
          </cell>
          <cell r="U260" t="str">
            <v>E260019</v>
          </cell>
          <cell r="AE260" t="str">
            <v>E242896</v>
          </cell>
          <cell r="AO260" t="str">
            <v>E245658</v>
          </cell>
          <cell r="AY260" t="str">
            <v>E260030</v>
          </cell>
          <cell r="BS260" t="str">
            <v>M7</v>
          </cell>
          <cell r="CD260" t="str">
            <v>E240354</v>
          </cell>
        </row>
        <row r="261">
          <cell r="A261" t="str">
            <v>E196387</v>
          </cell>
          <cell r="K261" t="str">
            <v>E239929</v>
          </cell>
          <cell r="U261" t="str">
            <v>E260022</v>
          </cell>
          <cell r="AE261" t="str">
            <v>E244313</v>
          </cell>
          <cell r="AO261" t="str">
            <v>E245659</v>
          </cell>
          <cell r="AY261" t="str">
            <v>E260031</v>
          </cell>
          <cell r="BS261" t="str">
            <v>M9</v>
          </cell>
          <cell r="CD261" t="str">
            <v>E240355</v>
          </cell>
        </row>
        <row r="262">
          <cell r="A262" t="str">
            <v>E196394</v>
          </cell>
          <cell r="K262" t="str">
            <v>E239930</v>
          </cell>
          <cell r="U262" t="str">
            <v>E260023</v>
          </cell>
          <cell r="AE262" t="str">
            <v>E244315</v>
          </cell>
          <cell r="AO262" t="str">
            <v>E245660</v>
          </cell>
          <cell r="AY262" t="str">
            <v>E260032</v>
          </cell>
          <cell r="BS262" t="str">
            <v>N1</v>
          </cell>
          <cell r="CD262" t="str">
            <v>E240356</v>
          </cell>
        </row>
        <row r="263">
          <cell r="A263" t="str">
            <v>E196395</v>
          </cell>
          <cell r="K263" t="str">
            <v>E239931</v>
          </cell>
          <cell r="U263" t="str">
            <v>E260025</v>
          </cell>
          <cell r="AE263" t="str">
            <v>E244317</v>
          </cell>
          <cell r="AO263" t="str">
            <v>E245661</v>
          </cell>
          <cell r="AY263" t="str">
            <v>E260037</v>
          </cell>
          <cell r="BS263" t="str">
            <v>N11</v>
          </cell>
          <cell r="CD263" t="str">
            <v>E240364</v>
          </cell>
        </row>
        <row r="264">
          <cell r="A264" t="str">
            <v>E198910</v>
          </cell>
          <cell r="K264" t="str">
            <v>E239932</v>
          </cell>
          <cell r="U264" t="str">
            <v>E260026</v>
          </cell>
          <cell r="AE264" t="str">
            <v>E244318</v>
          </cell>
          <cell r="AO264" t="str">
            <v>E245662</v>
          </cell>
          <cell r="AY264" t="str">
            <v>E260038</v>
          </cell>
          <cell r="BS264" t="str">
            <v>N15</v>
          </cell>
          <cell r="CD264" t="str">
            <v>E240366</v>
          </cell>
        </row>
        <row r="265">
          <cell r="A265" t="str">
            <v>E198911</v>
          </cell>
          <cell r="K265" t="str">
            <v>E239933</v>
          </cell>
          <cell r="U265" t="str">
            <v>E260027</v>
          </cell>
          <cell r="AE265" t="str">
            <v>E244319</v>
          </cell>
          <cell r="AO265" t="str">
            <v>E245667</v>
          </cell>
          <cell r="AY265" t="str">
            <v>E260042</v>
          </cell>
          <cell r="BS265" t="str">
            <v>N16</v>
          </cell>
          <cell r="CD265" t="str">
            <v>E240369</v>
          </cell>
        </row>
        <row r="266">
          <cell r="A266" t="str">
            <v>E198913</v>
          </cell>
          <cell r="K266" t="str">
            <v>E239934</v>
          </cell>
          <cell r="U266" t="str">
            <v>E260028</v>
          </cell>
          <cell r="AE266" t="str">
            <v>E244320</v>
          </cell>
          <cell r="AO266" t="str">
            <v>E245670</v>
          </cell>
          <cell r="AY266" t="str">
            <v>E261451</v>
          </cell>
          <cell r="BS266" t="str">
            <v>P10</v>
          </cell>
          <cell r="CD266" t="str">
            <v>E240370</v>
          </cell>
        </row>
        <row r="267">
          <cell r="A267" t="str">
            <v>E198914</v>
          </cell>
          <cell r="K267" t="str">
            <v>E239936</v>
          </cell>
          <cell r="U267" t="str">
            <v>E260029</v>
          </cell>
          <cell r="AE267" t="str">
            <v>E244321</v>
          </cell>
          <cell r="AO267" t="str">
            <v>E245692</v>
          </cell>
          <cell r="AY267" t="str">
            <v>E261453</v>
          </cell>
          <cell r="BS267" t="str">
            <v>P100</v>
          </cell>
          <cell r="CD267" t="str">
            <v>E240371</v>
          </cell>
        </row>
        <row r="268">
          <cell r="A268" t="str">
            <v>E198914 (no OH)</v>
          </cell>
          <cell r="K268" t="str">
            <v>E239937</v>
          </cell>
          <cell r="U268" t="str">
            <v>E260030</v>
          </cell>
          <cell r="AE268" t="str">
            <v>E244325</v>
          </cell>
          <cell r="AO268" t="str">
            <v>E245693</v>
          </cell>
          <cell r="AY268" t="str">
            <v>E261454</v>
          </cell>
          <cell r="BS268" t="str">
            <v>P101</v>
          </cell>
          <cell r="CD268" t="str">
            <v>E240378</v>
          </cell>
        </row>
        <row r="269">
          <cell r="A269" t="str">
            <v>E198915</v>
          </cell>
          <cell r="K269" t="str">
            <v>E239938</v>
          </cell>
          <cell r="U269" t="str">
            <v>E260031</v>
          </cell>
          <cell r="AE269" t="str">
            <v>E244326</v>
          </cell>
          <cell r="AO269" t="str">
            <v>E245694</v>
          </cell>
          <cell r="AY269" t="str">
            <v>E261494</v>
          </cell>
          <cell r="BS269" t="str">
            <v>P102</v>
          </cell>
          <cell r="CD269" t="str">
            <v>E240379</v>
          </cell>
        </row>
        <row r="270">
          <cell r="A270" t="str">
            <v>E198917</v>
          </cell>
          <cell r="K270" t="str">
            <v>E239939</v>
          </cell>
          <cell r="U270" t="str">
            <v>E260032</v>
          </cell>
          <cell r="AE270" t="str">
            <v>E244327</v>
          </cell>
          <cell r="AO270" t="str">
            <v>E245698</v>
          </cell>
          <cell r="AY270" t="str">
            <v>E261766</v>
          </cell>
          <cell r="BS270" t="str">
            <v>P103</v>
          </cell>
          <cell r="CD270" t="str">
            <v>E240382</v>
          </cell>
        </row>
        <row r="271">
          <cell r="A271" t="str">
            <v>E198918</v>
          </cell>
          <cell r="K271" t="str">
            <v>E239940</v>
          </cell>
          <cell r="U271" t="str">
            <v>E260033</v>
          </cell>
          <cell r="AE271" t="str">
            <v>E244328</v>
          </cell>
          <cell r="AO271" t="str">
            <v>E245699</v>
          </cell>
          <cell r="AY271" t="str">
            <v>E261767</v>
          </cell>
          <cell r="BS271" t="str">
            <v>P104</v>
          </cell>
          <cell r="CD271" t="str">
            <v>E240383</v>
          </cell>
        </row>
        <row r="272">
          <cell r="A272" t="str">
            <v>E198921</v>
          </cell>
          <cell r="K272" t="str">
            <v>E239941</v>
          </cell>
          <cell r="U272" t="str">
            <v>E260034</v>
          </cell>
          <cell r="AE272" t="str">
            <v>E244329</v>
          </cell>
          <cell r="AO272" t="str">
            <v>E245700</v>
          </cell>
          <cell r="AY272" t="str">
            <v>E261768</v>
          </cell>
          <cell r="BS272" t="str">
            <v>P105</v>
          </cell>
          <cell r="CD272" t="str">
            <v>E240386</v>
          </cell>
        </row>
        <row r="273">
          <cell r="A273" t="str">
            <v>E198924</v>
          </cell>
          <cell r="K273" t="str">
            <v>E239942</v>
          </cell>
          <cell r="U273" t="str">
            <v>E260035</v>
          </cell>
          <cell r="AE273" t="str">
            <v>E244331</v>
          </cell>
          <cell r="AO273" t="str">
            <v>E246904</v>
          </cell>
          <cell r="AY273" t="str">
            <v>E262234</v>
          </cell>
          <cell r="BS273" t="str">
            <v>P106</v>
          </cell>
          <cell r="CD273" t="str">
            <v>E240387</v>
          </cell>
        </row>
        <row r="274">
          <cell r="A274" t="str">
            <v>E198925</v>
          </cell>
          <cell r="K274" t="str">
            <v>E239943</v>
          </cell>
          <cell r="U274" t="str">
            <v>E260036</v>
          </cell>
          <cell r="AE274" t="str">
            <v>E244332</v>
          </cell>
          <cell r="AO274" t="str">
            <v>E246905</v>
          </cell>
          <cell r="AY274" t="str">
            <v>E262235</v>
          </cell>
          <cell r="BS274" t="str">
            <v>P107</v>
          </cell>
          <cell r="CD274" t="str">
            <v>E240388</v>
          </cell>
        </row>
        <row r="275">
          <cell r="A275" t="str">
            <v>E198926</v>
          </cell>
          <cell r="K275" t="str">
            <v>E239944</v>
          </cell>
          <cell r="U275" t="str">
            <v>E260037</v>
          </cell>
          <cell r="AE275" t="str">
            <v>E244333</v>
          </cell>
          <cell r="AO275" t="str">
            <v>E246906</v>
          </cell>
          <cell r="AY275" t="str">
            <v>E263165</v>
          </cell>
          <cell r="BS275" t="str">
            <v>P108</v>
          </cell>
          <cell r="CD275" t="str">
            <v>E240389</v>
          </cell>
        </row>
        <row r="276">
          <cell r="A276" t="str">
            <v>E198927</v>
          </cell>
          <cell r="K276" t="str">
            <v>E239945</v>
          </cell>
          <cell r="U276" t="str">
            <v>E260038</v>
          </cell>
          <cell r="AE276" t="str">
            <v>E244334</v>
          </cell>
          <cell r="AO276" t="str">
            <v>E246909</v>
          </cell>
          <cell r="AY276" t="str">
            <v>E263166</v>
          </cell>
          <cell r="BS276" t="str">
            <v>P109</v>
          </cell>
          <cell r="CD276" t="str">
            <v>E241624</v>
          </cell>
        </row>
        <row r="277">
          <cell r="A277" t="str">
            <v>E198928</v>
          </cell>
          <cell r="K277" t="str">
            <v>E239946</v>
          </cell>
          <cell r="U277" t="str">
            <v>E260042</v>
          </cell>
          <cell r="AE277" t="str">
            <v>E244335</v>
          </cell>
          <cell r="AO277" t="str">
            <v>E246915</v>
          </cell>
          <cell r="AY277" t="str">
            <v>E263167</v>
          </cell>
          <cell r="BS277" t="str">
            <v>P110</v>
          </cell>
          <cell r="CD277" t="str">
            <v>E242854</v>
          </cell>
        </row>
        <row r="278">
          <cell r="A278" t="str">
            <v>E198929</v>
          </cell>
          <cell r="K278" t="str">
            <v>E239947</v>
          </cell>
          <cell r="U278" t="str">
            <v>E261451</v>
          </cell>
          <cell r="AE278" t="str">
            <v>E244337</v>
          </cell>
          <cell r="AO278" t="str">
            <v>E246916</v>
          </cell>
          <cell r="AY278" t="str">
            <v>E263168</v>
          </cell>
          <cell r="BS278" t="str">
            <v>P12</v>
          </cell>
          <cell r="CD278" t="str">
            <v>E242855</v>
          </cell>
        </row>
        <row r="279">
          <cell r="A279" t="str">
            <v>E198930</v>
          </cell>
          <cell r="K279" t="str">
            <v>E239948</v>
          </cell>
          <cell r="U279" t="str">
            <v>E261453</v>
          </cell>
          <cell r="AE279" t="str">
            <v>E244338</v>
          </cell>
          <cell r="AO279" t="str">
            <v>E246917</v>
          </cell>
          <cell r="AY279" t="str">
            <v>E263170</v>
          </cell>
          <cell r="BS279" t="str">
            <v>P2</v>
          </cell>
          <cell r="CD279" t="str">
            <v>E242856</v>
          </cell>
        </row>
        <row r="280">
          <cell r="A280" t="str">
            <v>E198931</v>
          </cell>
          <cell r="K280" t="str">
            <v>E239949</v>
          </cell>
          <cell r="U280" t="str">
            <v>E261454</v>
          </cell>
          <cell r="AE280" t="str">
            <v>E244345</v>
          </cell>
          <cell r="AO280" t="str">
            <v>E246919</v>
          </cell>
          <cell r="AY280" t="str">
            <v>E263186</v>
          </cell>
          <cell r="BS280" t="str">
            <v>P20</v>
          </cell>
          <cell r="CD280" t="str">
            <v>E242873</v>
          </cell>
        </row>
        <row r="281">
          <cell r="A281" t="str">
            <v>E198934</v>
          </cell>
          <cell r="K281" t="str">
            <v>E239950</v>
          </cell>
          <cell r="U281" t="str">
            <v>E261455</v>
          </cell>
          <cell r="AE281" t="str">
            <v>E244346</v>
          </cell>
          <cell r="AO281" t="str">
            <v>E246921</v>
          </cell>
          <cell r="AY281" t="str">
            <v>E263188</v>
          </cell>
          <cell r="BS281" t="str">
            <v>P22</v>
          </cell>
          <cell r="CD281" t="str">
            <v>E242875</v>
          </cell>
        </row>
        <row r="282">
          <cell r="A282" t="str">
            <v>E198935</v>
          </cell>
          <cell r="K282" t="str">
            <v>E240351</v>
          </cell>
          <cell r="U282" t="str">
            <v>E261494</v>
          </cell>
          <cell r="AE282" t="str">
            <v>E244347</v>
          </cell>
          <cell r="AO282" t="str">
            <v>E246922</v>
          </cell>
          <cell r="AY282" t="str">
            <v>E263192</v>
          </cell>
          <cell r="BS282" t="str">
            <v>P23</v>
          </cell>
          <cell r="CD282" t="str">
            <v>E242876</v>
          </cell>
        </row>
        <row r="283">
          <cell r="A283" t="str">
            <v>E198936</v>
          </cell>
          <cell r="K283" t="str">
            <v>E240352</v>
          </cell>
          <cell r="U283" t="str">
            <v>E262234</v>
          </cell>
          <cell r="AE283" t="str">
            <v>E245651</v>
          </cell>
          <cell r="AO283" t="str">
            <v>E246923</v>
          </cell>
          <cell r="AY283" t="str">
            <v>E263193</v>
          </cell>
          <cell r="BS283" t="str">
            <v>P26</v>
          </cell>
          <cell r="CD283" t="str">
            <v>E242882</v>
          </cell>
        </row>
        <row r="284">
          <cell r="A284" t="str">
            <v>E198937</v>
          </cell>
          <cell r="K284" t="str">
            <v>E240353</v>
          </cell>
          <cell r="U284" t="str">
            <v>E262235</v>
          </cell>
          <cell r="AE284" t="str">
            <v>E245652</v>
          </cell>
          <cell r="AO284" t="str">
            <v>E246931</v>
          </cell>
          <cell r="AY284" t="str">
            <v>E263194</v>
          </cell>
          <cell r="BS284" t="str">
            <v>P36</v>
          </cell>
          <cell r="CD284" t="str">
            <v>E242896</v>
          </cell>
        </row>
        <row r="285">
          <cell r="A285" t="str">
            <v>E198949</v>
          </cell>
          <cell r="K285" t="str">
            <v>E240354</v>
          </cell>
          <cell r="U285" t="str">
            <v>E262798</v>
          </cell>
          <cell r="AE285" t="str">
            <v>E245653</v>
          </cell>
          <cell r="AO285" t="str">
            <v>E246933</v>
          </cell>
          <cell r="AY285" t="str">
            <v>E263195</v>
          </cell>
          <cell r="BS285" t="str">
            <v>P41</v>
          </cell>
          <cell r="CD285" t="str">
            <v>E244315</v>
          </cell>
        </row>
        <row r="286">
          <cell r="A286" t="str">
            <v>E198950</v>
          </cell>
          <cell r="K286" t="str">
            <v>E240355</v>
          </cell>
          <cell r="U286" t="str">
            <v>E262972</v>
          </cell>
          <cell r="AE286" t="str">
            <v>E245654</v>
          </cell>
          <cell r="AO286" t="str">
            <v>E246934</v>
          </cell>
          <cell r="AY286" t="str">
            <v>E263196</v>
          </cell>
          <cell r="BS286" t="str">
            <v>P47</v>
          </cell>
          <cell r="CD286" t="str">
            <v>E244317</v>
          </cell>
        </row>
        <row r="287">
          <cell r="A287" t="str">
            <v>E200951</v>
          </cell>
          <cell r="K287" t="str">
            <v>E240356</v>
          </cell>
          <cell r="U287" t="str">
            <v>E262992</v>
          </cell>
          <cell r="AE287" t="str">
            <v>E245655</v>
          </cell>
          <cell r="AO287" t="str">
            <v>E246949</v>
          </cell>
          <cell r="AY287" t="str">
            <v>E263197</v>
          </cell>
          <cell r="BS287" t="str">
            <v>P48</v>
          </cell>
          <cell r="CD287" t="str">
            <v>E244319</v>
          </cell>
        </row>
        <row r="288">
          <cell r="A288" t="str">
            <v>E200953</v>
          </cell>
          <cell r="K288" t="str">
            <v>E240364</v>
          </cell>
          <cell r="U288" t="str">
            <v>E263165</v>
          </cell>
          <cell r="AE288" t="str">
            <v>E245656</v>
          </cell>
          <cell r="AO288" t="str">
            <v>E247353</v>
          </cell>
          <cell r="AY288" t="str">
            <v>E263199</v>
          </cell>
          <cell r="BS288" t="str">
            <v>P50</v>
          </cell>
          <cell r="CD288" t="str">
            <v>E244320</v>
          </cell>
        </row>
        <row r="289">
          <cell r="A289" t="str">
            <v>E200955</v>
          </cell>
          <cell r="K289" t="str">
            <v>E240365</v>
          </cell>
          <cell r="U289" t="str">
            <v>E263166</v>
          </cell>
          <cell r="AE289" t="str">
            <v>E245657</v>
          </cell>
          <cell r="AO289" t="str">
            <v>E247368</v>
          </cell>
          <cell r="AY289" t="str">
            <v>E263200</v>
          </cell>
          <cell r="BS289" t="str">
            <v>P51</v>
          </cell>
          <cell r="CD289" t="str">
            <v>E244321</v>
          </cell>
        </row>
        <row r="290">
          <cell r="A290" t="str">
            <v>E200956</v>
          </cell>
          <cell r="K290" t="str">
            <v>E240366</v>
          </cell>
          <cell r="U290" t="str">
            <v>E263168</v>
          </cell>
          <cell r="AE290" t="str">
            <v>E245658</v>
          </cell>
          <cell r="AO290" t="str">
            <v>E247376</v>
          </cell>
          <cell r="AY290" t="str">
            <v>E263623</v>
          </cell>
          <cell r="BS290" t="str">
            <v>P52</v>
          </cell>
          <cell r="CD290" t="str">
            <v>E244325</v>
          </cell>
        </row>
        <row r="291">
          <cell r="A291" t="str">
            <v>E200965</v>
          </cell>
          <cell r="K291" t="str">
            <v>E240367</v>
          </cell>
          <cell r="U291" t="str">
            <v>E263186</v>
          </cell>
          <cell r="AE291" t="str">
            <v>E245659</v>
          </cell>
          <cell r="AO291" t="str">
            <v>E247377</v>
          </cell>
          <cell r="AY291" t="str">
            <v>E264201</v>
          </cell>
          <cell r="BS291" t="str">
            <v>P57</v>
          </cell>
          <cell r="CD291" t="str">
            <v>E244326</v>
          </cell>
        </row>
        <row r="292">
          <cell r="A292" t="str">
            <v>E200966</v>
          </cell>
          <cell r="K292" t="str">
            <v>E240369</v>
          </cell>
          <cell r="U292" t="str">
            <v>E263188</v>
          </cell>
          <cell r="AE292" t="str">
            <v>E245660</v>
          </cell>
          <cell r="AO292" t="str">
            <v>E247380</v>
          </cell>
          <cell r="AY292" t="str">
            <v>E264210</v>
          </cell>
          <cell r="BS292" t="str">
            <v>P58</v>
          </cell>
          <cell r="CD292" t="str">
            <v>E244327</v>
          </cell>
        </row>
        <row r="293">
          <cell r="A293" t="str">
            <v>E200968</v>
          </cell>
          <cell r="K293" t="str">
            <v>E240370</v>
          </cell>
          <cell r="U293" t="str">
            <v>E263199</v>
          </cell>
          <cell r="AE293" t="str">
            <v>E245661</v>
          </cell>
          <cell r="AO293" t="str">
            <v>E247383</v>
          </cell>
          <cell r="AY293" t="str">
            <v>E264211</v>
          </cell>
          <cell r="BS293" t="str">
            <v>P7</v>
          </cell>
          <cell r="CD293" t="str">
            <v>E244328</v>
          </cell>
        </row>
        <row r="294">
          <cell r="A294" t="str">
            <v>E200969</v>
          </cell>
          <cell r="K294" t="str">
            <v>E240371</v>
          </cell>
          <cell r="U294" t="str">
            <v>E263200</v>
          </cell>
          <cell r="AE294" t="str">
            <v>E245662</v>
          </cell>
          <cell r="AO294" t="str">
            <v>E247384</v>
          </cell>
          <cell r="AY294" t="str">
            <v>E265109</v>
          </cell>
          <cell r="BS294" t="str">
            <v>P72</v>
          </cell>
          <cell r="CD294" t="str">
            <v>E244329</v>
          </cell>
        </row>
        <row r="295">
          <cell r="A295" t="str">
            <v>E200970</v>
          </cell>
          <cell r="K295" t="str">
            <v>E240376</v>
          </cell>
          <cell r="U295" t="str">
            <v>E263623</v>
          </cell>
          <cell r="AE295" t="str">
            <v>E245667</v>
          </cell>
          <cell r="AO295" t="str">
            <v>E247385</v>
          </cell>
          <cell r="AY295" t="str">
            <v>E265124</v>
          </cell>
          <cell r="BS295" t="str">
            <v>P73</v>
          </cell>
          <cell r="CD295" t="str">
            <v>E244331</v>
          </cell>
        </row>
        <row r="296">
          <cell r="A296" t="str">
            <v>E200971</v>
          </cell>
          <cell r="K296" t="str">
            <v>E240378</v>
          </cell>
          <cell r="U296" t="str">
            <v>E264201</v>
          </cell>
          <cell r="AE296" t="str">
            <v>E245670</v>
          </cell>
          <cell r="AO296" t="str">
            <v>E247386</v>
          </cell>
          <cell r="AY296" t="str">
            <v>H10</v>
          </cell>
          <cell r="BS296" t="str">
            <v>P74</v>
          </cell>
          <cell r="CD296" t="str">
            <v>E244332</v>
          </cell>
        </row>
        <row r="297">
          <cell r="A297" t="str">
            <v>E200972</v>
          </cell>
          <cell r="K297" t="str">
            <v>E240379</v>
          </cell>
          <cell r="U297" t="str">
            <v>E264210</v>
          </cell>
          <cell r="AE297" t="str">
            <v>E245692</v>
          </cell>
          <cell r="AO297" t="str">
            <v>E247387</v>
          </cell>
          <cell r="AY297" t="str">
            <v>H11</v>
          </cell>
          <cell r="BS297" t="str">
            <v>P85</v>
          </cell>
          <cell r="CD297" t="str">
            <v>E244333</v>
          </cell>
        </row>
        <row r="298">
          <cell r="A298" t="str">
            <v>E200973</v>
          </cell>
          <cell r="K298" t="str">
            <v>E240382</v>
          </cell>
          <cell r="U298" t="str">
            <v>E264211</v>
          </cell>
          <cell r="AE298" t="str">
            <v>E245693</v>
          </cell>
          <cell r="AO298" t="str">
            <v>E247392</v>
          </cell>
          <cell r="AY298" t="str">
            <v>H9</v>
          </cell>
          <cell r="BS298" t="str">
            <v>P96</v>
          </cell>
          <cell r="CD298" t="str">
            <v>E244334</v>
          </cell>
        </row>
        <row r="299">
          <cell r="A299" t="str">
            <v>E200978</v>
          </cell>
          <cell r="K299" t="str">
            <v>E240383</v>
          </cell>
          <cell r="U299" t="str">
            <v>E264213</v>
          </cell>
          <cell r="AE299" t="str">
            <v>E245694</v>
          </cell>
          <cell r="AO299" t="str">
            <v>E247393</v>
          </cell>
          <cell r="AY299" t="str">
            <v>L11</v>
          </cell>
          <cell r="BS299" t="str">
            <v>P97</v>
          </cell>
          <cell r="CD299" t="str">
            <v>E244335</v>
          </cell>
        </row>
        <row r="300">
          <cell r="A300" t="str">
            <v>E200979</v>
          </cell>
          <cell r="K300" t="str">
            <v>E240384</v>
          </cell>
          <cell r="U300" t="str">
            <v>E264214</v>
          </cell>
          <cell r="AE300" t="str">
            <v>E245697</v>
          </cell>
          <cell r="AO300" t="str">
            <v>E249926</v>
          </cell>
          <cell r="AY300" t="str">
            <v>L12</v>
          </cell>
          <cell r="BS300" t="str">
            <v>Patrol repl (6)</v>
          </cell>
          <cell r="CD300" t="str">
            <v>E244337</v>
          </cell>
        </row>
        <row r="301">
          <cell r="A301" t="str">
            <v>E200980</v>
          </cell>
          <cell r="K301" t="str">
            <v>E240386</v>
          </cell>
          <cell r="U301" t="str">
            <v>E264215</v>
          </cell>
          <cell r="AE301" t="str">
            <v>E245698</v>
          </cell>
          <cell r="AO301" t="str">
            <v>E249927</v>
          </cell>
          <cell r="AY301" t="str">
            <v>L5</v>
          </cell>
          <cell r="BS301" t="str">
            <v>R10</v>
          </cell>
          <cell r="CD301" t="str">
            <v>E244345</v>
          </cell>
        </row>
        <row r="302">
          <cell r="A302" t="str">
            <v>E200982</v>
          </cell>
          <cell r="K302" t="str">
            <v>E240387</v>
          </cell>
          <cell r="U302" t="str">
            <v>E264216</v>
          </cell>
          <cell r="AE302" t="str">
            <v>E245699</v>
          </cell>
          <cell r="AO302" t="str">
            <v>E249928</v>
          </cell>
          <cell r="AY302" t="str">
            <v>M7</v>
          </cell>
          <cell r="BS302" t="str">
            <v>R13</v>
          </cell>
          <cell r="CD302" t="str">
            <v>E244346</v>
          </cell>
        </row>
        <row r="303">
          <cell r="A303" t="str">
            <v>E200987</v>
          </cell>
          <cell r="K303" t="str">
            <v>E240388</v>
          </cell>
          <cell r="U303" t="str">
            <v>E264218</v>
          </cell>
          <cell r="AE303" t="str">
            <v>E245700</v>
          </cell>
          <cell r="AO303" t="str">
            <v>E249929</v>
          </cell>
          <cell r="AY303" t="str">
            <v>M9</v>
          </cell>
          <cell r="BS303" t="str">
            <v>Shop 1009</v>
          </cell>
          <cell r="CD303" t="str">
            <v>E244347</v>
          </cell>
        </row>
        <row r="304">
          <cell r="A304" t="str">
            <v>E200991</v>
          </cell>
          <cell r="K304" t="str">
            <v>E240389</v>
          </cell>
          <cell r="U304" t="str">
            <v>E264219</v>
          </cell>
          <cell r="AE304" t="str">
            <v>E246904</v>
          </cell>
          <cell r="AO304" t="str">
            <v>E249930</v>
          </cell>
          <cell r="AY304" t="str">
            <v>N1</v>
          </cell>
          <cell r="BS304" t="str">
            <v>Shop 1013</v>
          </cell>
          <cell r="CD304" t="str">
            <v>E245651</v>
          </cell>
        </row>
        <row r="305">
          <cell r="A305" t="str">
            <v>E200995</v>
          </cell>
          <cell r="K305" t="str">
            <v>E241624</v>
          </cell>
          <cell r="U305" t="str">
            <v>E264220</v>
          </cell>
          <cell r="AE305" t="str">
            <v>E246905</v>
          </cell>
          <cell r="AO305" t="str">
            <v>E249952</v>
          </cell>
          <cell r="AY305" t="str">
            <v>N11</v>
          </cell>
          <cell r="BS305" t="str">
            <v>Shop 1016</v>
          </cell>
          <cell r="CD305" t="str">
            <v>E245652</v>
          </cell>
        </row>
        <row r="306">
          <cell r="A306" t="str">
            <v>E201006</v>
          </cell>
          <cell r="K306" t="str">
            <v>E242855</v>
          </cell>
          <cell r="U306" t="str">
            <v>E264243</v>
          </cell>
          <cell r="AE306" t="str">
            <v>E246906</v>
          </cell>
          <cell r="AO306" t="str">
            <v>E249958</v>
          </cell>
          <cell r="AY306" t="str">
            <v>P10</v>
          </cell>
          <cell r="BS306" t="str">
            <v>Shop 1018</v>
          </cell>
          <cell r="CD306" t="str">
            <v>E245653</v>
          </cell>
        </row>
        <row r="307">
          <cell r="A307" t="str">
            <v>E201007</v>
          </cell>
          <cell r="K307" t="str">
            <v>E242873</v>
          </cell>
          <cell r="U307" t="str">
            <v>E264244</v>
          </cell>
          <cell r="AE307" t="str">
            <v>E246909</v>
          </cell>
          <cell r="AO307" t="str">
            <v>E249961</v>
          </cell>
          <cell r="AY307" t="str">
            <v>P100</v>
          </cell>
          <cell r="BS307" t="str">
            <v>Shop 1019</v>
          </cell>
          <cell r="CD307" t="str">
            <v>E245654</v>
          </cell>
        </row>
        <row r="308">
          <cell r="A308" t="str">
            <v>E201008</v>
          </cell>
          <cell r="K308" t="str">
            <v>E242874</v>
          </cell>
          <cell r="U308" t="str">
            <v>E264245</v>
          </cell>
          <cell r="AE308" t="str">
            <v>E246915</v>
          </cell>
          <cell r="AO308" t="str">
            <v>E249963</v>
          </cell>
          <cell r="AY308" t="str">
            <v>P101</v>
          </cell>
          <cell r="BS308" t="str">
            <v>Shop 1108</v>
          </cell>
          <cell r="CD308" t="str">
            <v>E245655</v>
          </cell>
        </row>
        <row r="309">
          <cell r="A309" t="str">
            <v>E201010</v>
          </cell>
          <cell r="K309" t="str">
            <v>E242875</v>
          </cell>
          <cell r="U309" t="str">
            <v>E264247</v>
          </cell>
          <cell r="AE309" t="str">
            <v>E246916</v>
          </cell>
          <cell r="AO309" t="str">
            <v>E249964</v>
          </cell>
          <cell r="AY309" t="str">
            <v>P102</v>
          </cell>
          <cell r="BS309" t="str">
            <v>Shop 1111</v>
          </cell>
          <cell r="CD309" t="str">
            <v>E245658</v>
          </cell>
        </row>
        <row r="310">
          <cell r="A310" t="str">
            <v>E201030</v>
          </cell>
          <cell r="K310" t="str">
            <v>E242876</v>
          </cell>
          <cell r="U310" t="str">
            <v>E264248</v>
          </cell>
          <cell r="AE310" t="str">
            <v>E246917</v>
          </cell>
          <cell r="AO310" t="str">
            <v>E249968</v>
          </cell>
          <cell r="AY310" t="str">
            <v>P103</v>
          </cell>
          <cell r="BS310" t="str">
            <v>Shop 1210</v>
          </cell>
          <cell r="CD310" t="str">
            <v>E245659</v>
          </cell>
        </row>
        <row r="311">
          <cell r="A311" t="str">
            <v>E201031</v>
          </cell>
          <cell r="K311" t="str">
            <v>E242882</v>
          </cell>
          <cell r="U311" t="str">
            <v>E264249</v>
          </cell>
          <cell r="AE311" t="str">
            <v>E246919</v>
          </cell>
          <cell r="AO311" t="str">
            <v>E249984</v>
          </cell>
          <cell r="AY311" t="str">
            <v>P104</v>
          </cell>
          <cell r="BS311" t="str">
            <v>Shop 825</v>
          </cell>
          <cell r="CD311" t="str">
            <v>E245660</v>
          </cell>
        </row>
        <row r="312">
          <cell r="A312" t="str">
            <v>E201032</v>
          </cell>
          <cell r="K312" t="str">
            <v>E244312</v>
          </cell>
          <cell r="U312" t="str">
            <v>E264250</v>
          </cell>
          <cell r="AE312" t="str">
            <v>E246921</v>
          </cell>
          <cell r="AO312" t="str">
            <v>E249985</v>
          </cell>
          <cell r="AY312" t="str">
            <v>P105</v>
          </cell>
          <cell r="BS312" t="str">
            <v>Shop 838</v>
          </cell>
          <cell r="CD312" t="str">
            <v>E245661</v>
          </cell>
        </row>
        <row r="313">
          <cell r="A313" t="str">
            <v>E201033</v>
          </cell>
          <cell r="K313" t="str">
            <v>E244315</v>
          </cell>
          <cell r="U313" t="str">
            <v>E264600</v>
          </cell>
          <cell r="AE313" t="str">
            <v>E246922</v>
          </cell>
          <cell r="AO313" t="str">
            <v>E249988</v>
          </cell>
          <cell r="AY313" t="str">
            <v>P106</v>
          </cell>
          <cell r="BS313" t="str">
            <v>T21</v>
          </cell>
          <cell r="CD313" t="str">
            <v>E245662</v>
          </cell>
        </row>
        <row r="314">
          <cell r="A314" t="str">
            <v>E201034</v>
          </cell>
          <cell r="K314" t="str">
            <v>E244317</v>
          </cell>
          <cell r="U314" t="str">
            <v>E264802</v>
          </cell>
          <cell r="AE314" t="str">
            <v>E246923</v>
          </cell>
          <cell r="AO314" t="str">
            <v>E249996</v>
          </cell>
          <cell r="AY314" t="str">
            <v>P107</v>
          </cell>
          <cell r="BS314" t="str">
            <v>T23</v>
          </cell>
          <cell r="CD314" t="str">
            <v>E245670</v>
          </cell>
        </row>
        <row r="315">
          <cell r="A315" t="str">
            <v>E201035</v>
          </cell>
          <cell r="K315" t="str">
            <v>E244318</v>
          </cell>
          <cell r="U315" t="str">
            <v>E264804</v>
          </cell>
          <cell r="AE315" t="str">
            <v>E246933</v>
          </cell>
          <cell r="AO315" t="str">
            <v>E249997</v>
          </cell>
          <cell r="AY315" t="str">
            <v>P108</v>
          </cell>
          <cell r="BS315" t="str">
            <v>T27</v>
          </cell>
          <cell r="CD315" t="str">
            <v>E245693</v>
          </cell>
        </row>
        <row r="316">
          <cell r="A316" t="str">
            <v>E201036</v>
          </cell>
          <cell r="K316" t="str">
            <v>E244319</v>
          </cell>
          <cell r="U316" t="str">
            <v>E264924</v>
          </cell>
          <cell r="AE316" t="str">
            <v>E246934</v>
          </cell>
          <cell r="AO316" t="str">
            <v>E249998</v>
          </cell>
          <cell r="AY316" t="str">
            <v>P109</v>
          </cell>
          <cell r="BS316" t="str">
            <v>T28</v>
          </cell>
          <cell r="CD316" t="str">
            <v>E245694</v>
          </cell>
        </row>
        <row r="317">
          <cell r="A317" t="str">
            <v>E201037</v>
          </cell>
          <cell r="K317" t="str">
            <v>E244320</v>
          </cell>
          <cell r="U317" t="str">
            <v>E264925</v>
          </cell>
          <cell r="AE317" t="str">
            <v>E246949</v>
          </cell>
          <cell r="AO317" t="str">
            <v>E249999</v>
          </cell>
          <cell r="AY317" t="str">
            <v>P12</v>
          </cell>
          <cell r="BS317" t="str">
            <v>T30</v>
          </cell>
          <cell r="CD317" t="str">
            <v>E245698</v>
          </cell>
        </row>
        <row r="318">
          <cell r="A318" t="str">
            <v>E201038</v>
          </cell>
          <cell r="K318" t="str">
            <v>E244321</v>
          </cell>
          <cell r="U318" t="str">
            <v>E264926</v>
          </cell>
          <cell r="AE318" t="str">
            <v>E247353</v>
          </cell>
          <cell r="AO318" t="str">
            <v>E251266</v>
          </cell>
          <cell r="AY318" t="str">
            <v>P2</v>
          </cell>
          <cell r="BS318" t="str">
            <v>T32</v>
          </cell>
          <cell r="CD318" t="str">
            <v>E245699</v>
          </cell>
        </row>
        <row r="319">
          <cell r="A319" t="str">
            <v>E203402</v>
          </cell>
          <cell r="K319" t="str">
            <v>E244323</v>
          </cell>
          <cell r="U319" t="str">
            <v>E264927</v>
          </cell>
          <cell r="AE319" t="str">
            <v>E247368</v>
          </cell>
          <cell r="AO319" t="str">
            <v>E251269</v>
          </cell>
          <cell r="AY319" t="str">
            <v>P20</v>
          </cell>
          <cell r="BS319" t="str">
            <v>T39</v>
          </cell>
          <cell r="CD319" t="str">
            <v>E245700</v>
          </cell>
        </row>
        <row r="320">
          <cell r="A320" t="str">
            <v>E203403</v>
          </cell>
          <cell r="K320" t="str">
            <v>E244325</v>
          </cell>
          <cell r="U320" t="str">
            <v>E265101</v>
          </cell>
          <cell r="AE320" t="str">
            <v>E247376</v>
          </cell>
          <cell r="AO320" t="str">
            <v>E251277</v>
          </cell>
          <cell r="AY320" t="str">
            <v>P22</v>
          </cell>
          <cell r="BS320" t="str">
            <v>T4</v>
          </cell>
          <cell r="CD320" t="str">
            <v>E246904</v>
          </cell>
        </row>
        <row r="321">
          <cell r="A321" t="str">
            <v>E203411</v>
          </cell>
          <cell r="K321" t="str">
            <v>E244326</v>
          </cell>
          <cell r="U321" t="str">
            <v>E265104</v>
          </cell>
          <cell r="AE321" t="str">
            <v>E247377</v>
          </cell>
          <cell r="AO321" t="str">
            <v>E251278</v>
          </cell>
          <cell r="AY321" t="str">
            <v>P23</v>
          </cell>
          <cell r="BS321" t="str">
            <v>T40</v>
          </cell>
          <cell r="CD321" t="str">
            <v>E246905</v>
          </cell>
        </row>
        <row r="322">
          <cell r="A322" t="str">
            <v>E203412</v>
          </cell>
          <cell r="K322" t="str">
            <v>E244327</v>
          </cell>
          <cell r="U322" t="str">
            <v>E265105</v>
          </cell>
          <cell r="AE322" t="str">
            <v>E247380</v>
          </cell>
          <cell r="AO322" t="str">
            <v>E251279</v>
          </cell>
          <cell r="AY322" t="str">
            <v>P26</v>
          </cell>
          <cell r="BS322" t="str">
            <v>T44</v>
          </cell>
          <cell r="CD322" t="str">
            <v>E246906</v>
          </cell>
        </row>
        <row r="323">
          <cell r="A323" t="str">
            <v>E203413</v>
          </cell>
          <cell r="K323" t="str">
            <v>E244328</v>
          </cell>
          <cell r="U323" t="str">
            <v>E265106</v>
          </cell>
          <cell r="AE323" t="str">
            <v>E247383</v>
          </cell>
          <cell r="AO323" t="str">
            <v>E251282</v>
          </cell>
          <cell r="AY323" t="str">
            <v>P35</v>
          </cell>
          <cell r="BS323" t="str">
            <v>T46</v>
          </cell>
          <cell r="CD323" t="str">
            <v>E246909</v>
          </cell>
        </row>
        <row r="324">
          <cell r="A324" t="str">
            <v>E203415</v>
          </cell>
          <cell r="K324" t="str">
            <v>E244329</v>
          </cell>
          <cell r="U324" t="str">
            <v>E265109</v>
          </cell>
          <cell r="AE324" t="str">
            <v>E247384</v>
          </cell>
          <cell r="AO324" t="str">
            <v>E251292</v>
          </cell>
          <cell r="AY324" t="str">
            <v>P36</v>
          </cell>
          <cell r="BS324" t="str">
            <v>T47</v>
          </cell>
          <cell r="CD324" t="str">
            <v>E246915</v>
          </cell>
        </row>
        <row r="325">
          <cell r="A325" t="str">
            <v>E203423</v>
          </cell>
          <cell r="K325" t="str">
            <v>E244331</v>
          </cell>
          <cell r="U325" t="str">
            <v>E265115</v>
          </cell>
          <cell r="AE325" t="str">
            <v>E247385</v>
          </cell>
          <cell r="AO325" t="str">
            <v>E251294</v>
          </cell>
          <cell r="AY325" t="str">
            <v>P41</v>
          </cell>
          <cell r="BS325" t="str">
            <v>ZWM285</v>
          </cell>
          <cell r="CD325" t="str">
            <v>E246917</v>
          </cell>
        </row>
        <row r="326">
          <cell r="A326" t="str">
            <v>E203424</v>
          </cell>
          <cell r="K326" t="str">
            <v>E244332</v>
          </cell>
          <cell r="U326" t="str">
            <v>E265124</v>
          </cell>
          <cell r="AE326" t="str">
            <v>E247386</v>
          </cell>
          <cell r="AO326" t="str">
            <v>E251295</v>
          </cell>
          <cell r="AY326" t="str">
            <v>P47</v>
          </cell>
          <cell r="CD326" t="str">
            <v>E246919</v>
          </cell>
        </row>
        <row r="327">
          <cell r="A327" t="str">
            <v>E203427</v>
          </cell>
          <cell r="K327" t="str">
            <v>E244333</v>
          </cell>
          <cell r="U327" t="str">
            <v>E265125</v>
          </cell>
          <cell r="AE327" t="str">
            <v>E247387</v>
          </cell>
          <cell r="AO327" t="str">
            <v>E251296</v>
          </cell>
          <cell r="AY327" t="str">
            <v>P48</v>
          </cell>
          <cell r="CD327" t="str">
            <v>E246923</v>
          </cell>
        </row>
        <row r="328">
          <cell r="A328" t="str">
            <v>E203428</v>
          </cell>
          <cell r="K328" t="str">
            <v>E244334</v>
          </cell>
          <cell r="U328" t="str">
            <v>E265126</v>
          </cell>
          <cell r="AE328" t="str">
            <v>E247389</v>
          </cell>
          <cell r="AO328" t="str">
            <v>E251297</v>
          </cell>
          <cell r="AY328" t="str">
            <v>P50</v>
          </cell>
          <cell r="CD328" t="str">
            <v>E246924</v>
          </cell>
        </row>
        <row r="329">
          <cell r="A329" t="str">
            <v>E203434</v>
          </cell>
          <cell r="K329" t="str">
            <v>E244335</v>
          </cell>
          <cell r="U329" t="str">
            <v>E265142</v>
          </cell>
          <cell r="AE329" t="str">
            <v>E247392</v>
          </cell>
          <cell r="AO329" t="str">
            <v>E251298</v>
          </cell>
          <cell r="AY329" t="str">
            <v>P51</v>
          </cell>
          <cell r="CD329" t="str">
            <v>E246931</v>
          </cell>
        </row>
        <row r="330">
          <cell r="A330" t="str">
            <v>E203435</v>
          </cell>
          <cell r="K330" t="str">
            <v>E244337</v>
          </cell>
          <cell r="U330" t="str">
            <v>E265453</v>
          </cell>
          <cell r="AE330" t="str">
            <v>E247393</v>
          </cell>
          <cell r="AO330" t="str">
            <v>E251299</v>
          </cell>
          <cell r="AY330" t="str">
            <v>P52</v>
          </cell>
          <cell r="CD330" t="str">
            <v>E246933</v>
          </cell>
        </row>
        <row r="331">
          <cell r="A331" t="str">
            <v>E203436</v>
          </cell>
          <cell r="K331" t="str">
            <v>E244345</v>
          </cell>
          <cell r="U331" t="str">
            <v>E265454</v>
          </cell>
          <cell r="AE331" t="str">
            <v>E249926</v>
          </cell>
          <cell r="AO331" t="str">
            <v>E251300</v>
          </cell>
          <cell r="AY331" t="str">
            <v>P57</v>
          </cell>
          <cell r="CD331" t="str">
            <v>E246934</v>
          </cell>
        </row>
        <row r="332">
          <cell r="A332" t="str">
            <v>E203437</v>
          </cell>
          <cell r="K332" t="str">
            <v>E244346</v>
          </cell>
          <cell r="U332" t="str">
            <v>E265804</v>
          </cell>
          <cell r="AE332" t="str">
            <v>E249927</v>
          </cell>
          <cell r="AO332" t="str">
            <v>E252823</v>
          </cell>
          <cell r="AY332" t="str">
            <v>P58</v>
          </cell>
          <cell r="CD332" t="str">
            <v>E246949</v>
          </cell>
        </row>
        <row r="333">
          <cell r="A333" t="str">
            <v>E203438</v>
          </cell>
          <cell r="K333" t="str">
            <v>E244347</v>
          </cell>
          <cell r="U333" t="str">
            <v>E265810</v>
          </cell>
          <cell r="AE333" t="str">
            <v>E249928</v>
          </cell>
          <cell r="AO333" t="str">
            <v>E253159</v>
          </cell>
          <cell r="AY333" t="str">
            <v>P59</v>
          </cell>
          <cell r="CD333" t="str">
            <v>E247353</v>
          </cell>
        </row>
        <row r="334">
          <cell r="A334" t="str">
            <v>E203439</v>
          </cell>
          <cell r="K334" t="str">
            <v>E245651</v>
          </cell>
          <cell r="U334" t="str">
            <v>E265811</v>
          </cell>
          <cell r="AE334" t="str">
            <v>E249929</v>
          </cell>
          <cell r="AO334" t="str">
            <v>E253162</v>
          </cell>
          <cell r="AY334" t="str">
            <v>P7</v>
          </cell>
          <cell r="CD334" t="str">
            <v>E247368</v>
          </cell>
        </row>
        <row r="335">
          <cell r="A335" t="str">
            <v>E203440</v>
          </cell>
          <cell r="K335" t="str">
            <v>E245652</v>
          </cell>
          <cell r="U335" t="str">
            <v>E265817</v>
          </cell>
          <cell r="AE335" t="str">
            <v>E249930</v>
          </cell>
          <cell r="AO335" t="str">
            <v>E253163</v>
          </cell>
          <cell r="AY335" t="str">
            <v>P72</v>
          </cell>
          <cell r="CD335" t="str">
            <v>E247376</v>
          </cell>
        </row>
        <row r="336">
          <cell r="A336" t="str">
            <v>E203441</v>
          </cell>
          <cell r="K336" t="str">
            <v>E245653</v>
          </cell>
          <cell r="U336" t="str">
            <v>E266917</v>
          </cell>
          <cell r="AE336" t="str">
            <v>E249952</v>
          </cell>
          <cell r="AO336" t="str">
            <v>E253164</v>
          </cell>
          <cell r="AY336" t="str">
            <v>P73</v>
          </cell>
          <cell r="CD336" t="str">
            <v>E247380</v>
          </cell>
        </row>
        <row r="337">
          <cell r="A337" t="str">
            <v>E203442</v>
          </cell>
          <cell r="K337" t="str">
            <v>E245654</v>
          </cell>
          <cell r="U337" t="str">
            <v>E266987</v>
          </cell>
          <cell r="AE337" t="str">
            <v>E249958</v>
          </cell>
          <cell r="AO337" t="str">
            <v>E253166</v>
          </cell>
          <cell r="AY337" t="str">
            <v>P74</v>
          </cell>
          <cell r="CD337" t="str">
            <v>E247383</v>
          </cell>
        </row>
        <row r="338">
          <cell r="A338" t="str">
            <v>E203443</v>
          </cell>
          <cell r="K338" t="str">
            <v>E245655</v>
          </cell>
          <cell r="U338" t="str">
            <v>E266988</v>
          </cell>
          <cell r="AE338" t="str">
            <v>E249961</v>
          </cell>
          <cell r="AO338" t="str">
            <v>E253167</v>
          </cell>
          <cell r="AY338" t="str">
            <v>P85</v>
          </cell>
          <cell r="CD338" t="str">
            <v>E247384</v>
          </cell>
        </row>
        <row r="339">
          <cell r="A339" t="str">
            <v>E203444</v>
          </cell>
          <cell r="K339" t="str">
            <v>E245656</v>
          </cell>
          <cell r="U339" t="str">
            <v>E266996</v>
          </cell>
          <cell r="AE339" t="str">
            <v>E249963</v>
          </cell>
          <cell r="AO339" t="str">
            <v>E253171</v>
          </cell>
          <cell r="AY339" t="str">
            <v>P96</v>
          </cell>
          <cell r="CD339" t="str">
            <v>E247386</v>
          </cell>
        </row>
        <row r="340">
          <cell r="A340" t="str">
            <v>E204953</v>
          </cell>
          <cell r="K340" t="str">
            <v>E245658</v>
          </cell>
          <cell r="U340" t="str">
            <v>E266997</v>
          </cell>
          <cell r="AE340" t="str">
            <v>E249964</v>
          </cell>
          <cell r="AO340" t="str">
            <v>E253176</v>
          </cell>
          <cell r="AY340" t="str">
            <v>P97</v>
          </cell>
          <cell r="CD340" t="str">
            <v>E247387</v>
          </cell>
        </row>
        <row r="341">
          <cell r="A341" t="str">
            <v>E204954</v>
          </cell>
          <cell r="K341" t="str">
            <v>E245659</v>
          </cell>
          <cell r="U341" t="str">
            <v>E267002</v>
          </cell>
          <cell r="AE341" t="str">
            <v>E249968</v>
          </cell>
          <cell r="AO341" t="str">
            <v>E253179</v>
          </cell>
          <cell r="AY341" t="str">
            <v>R10</v>
          </cell>
          <cell r="CD341" t="str">
            <v>E247392</v>
          </cell>
        </row>
        <row r="342">
          <cell r="A342" t="str">
            <v>E204958</v>
          </cell>
          <cell r="K342" t="str">
            <v>E245660</v>
          </cell>
          <cell r="U342" t="str">
            <v>E267003</v>
          </cell>
          <cell r="AE342" t="str">
            <v>E249984</v>
          </cell>
          <cell r="AO342" t="str">
            <v>E253184</v>
          </cell>
          <cell r="AY342" t="str">
            <v>R13</v>
          </cell>
          <cell r="CD342" t="str">
            <v>E247393</v>
          </cell>
        </row>
        <row r="343">
          <cell r="A343" t="str">
            <v>E204960</v>
          </cell>
          <cell r="K343" t="str">
            <v>E245661</v>
          </cell>
          <cell r="U343" t="str">
            <v>E267004</v>
          </cell>
          <cell r="AE343" t="str">
            <v>E249985</v>
          </cell>
          <cell r="AO343" t="str">
            <v>E253198</v>
          </cell>
          <cell r="AY343" t="str">
            <v>R2</v>
          </cell>
          <cell r="CD343" t="str">
            <v>E247394</v>
          </cell>
        </row>
        <row r="344">
          <cell r="A344" t="str">
            <v>E204962</v>
          </cell>
          <cell r="K344" t="str">
            <v>E245662</v>
          </cell>
          <cell r="U344" t="str">
            <v>E267005</v>
          </cell>
          <cell r="AE344" t="str">
            <v>E249988</v>
          </cell>
          <cell r="AO344" t="str">
            <v>E253199</v>
          </cell>
          <cell r="AY344" t="str">
            <v>replace (1)</v>
          </cell>
          <cell r="CD344" t="str">
            <v>E247395</v>
          </cell>
        </row>
        <row r="345">
          <cell r="A345" t="str">
            <v>E204985</v>
          </cell>
          <cell r="K345" t="str">
            <v>E245667</v>
          </cell>
          <cell r="U345" t="str">
            <v>E267006</v>
          </cell>
          <cell r="AE345" t="str">
            <v>E249996</v>
          </cell>
          <cell r="AO345" t="str">
            <v>E253200</v>
          </cell>
          <cell r="AY345" t="str">
            <v>replace (5)</v>
          </cell>
          <cell r="CD345" t="str">
            <v>E247396</v>
          </cell>
        </row>
        <row r="346">
          <cell r="A346" t="str">
            <v>E204987</v>
          </cell>
          <cell r="K346" t="str">
            <v>E245670</v>
          </cell>
          <cell r="U346" t="str">
            <v>E267029</v>
          </cell>
          <cell r="AE346" t="str">
            <v>E249997</v>
          </cell>
          <cell r="AO346" t="str">
            <v>E254951</v>
          </cell>
          <cell r="AY346" t="str">
            <v>replace 1</v>
          </cell>
          <cell r="CD346" t="str">
            <v>E247397</v>
          </cell>
        </row>
        <row r="347">
          <cell r="A347" t="str">
            <v>E206751</v>
          </cell>
          <cell r="K347" t="str">
            <v>E245693</v>
          </cell>
          <cell r="U347" t="str">
            <v>E268056</v>
          </cell>
          <cell r="AE347" t="str">
            <v>E249998</v>
          </cell>
          <cell r="AO347" t="str">
            <v>E254952</v>
          </cell>
          <cell r="AY347" t="str">
            <v>replace 5</v>
          </cell>
          <cell r="CD347" t="str">
            <v>E247398</v>
          </cell>
        </row>
        <row r="348">
          <cell r="A348" t="str">
            <v>E206752</v>
          </cell>
          <cell r="K348" t="str">
            <v>E245694</v>
          </cell>
          <cell r="U348" t="str">
            <v>E268057</v>
          </cell>
          <cell r="AE348" t="str">
            <v>E249999</v>
          </cell>
          <cell r="AO348" t="str">
            <v>E254959</v>
          </cell>
          <cell r="AY348" t="str">
            <v>Shop 1009</v>
          </cell>
          <cell r="CD348" t="str">
            <v>E249926</v>
          </cell>
        </row>
        <row r="349">
          <cell r="A349" t="str">
            <v>E206759</v>
          </cell>
          <cell r="K349" t="str">
            <v>E245697</v>
          </cell>
          <cell r="U349" t="str">
            <v>E268058</v>
          </cell>
          <cell r="AE349" t="str">
            <v>E251266</v>
          </cell>
          <cell r="AO349" t="str">
            <v>E254960</v>
          </cell>
          <cell r="AY349" t="str">
            <v>Shop 1011</v>
          </cell>
          <cell r="CD349" t="str">
            <v>E249927</v>
          </cell>
        </row>
        <row r="350">
          <cell r="A350" t="str">
            <v>E206760</v>
          </cell>
          <cell r="K350" t="str">
            <v>E246904</v>
          </cell>
          <cell r="U350" t="str">
            <v>E268059</v>
          </cell>
          <cell r="AE350" t="str">
            <v>E251269</v>
          </cell>
          <cell r="AO350" t="str">
            <v>E254961</v>
          </cell>
          <cell r="AY350" t="str">
            <v>Shop 1013</v>
          </cell>
          <cell r="CD350" t="str">
            <v>E249928</v>
          </cell>
        </row>
        <row r="351">
          <cell r="A351" t="str">
            <v>E206762</v>
          </cell>
          <cell r="K351" t="str">
            <v>E246905</v>
          </cell>
          <cell r="U351" t="str">
            <v>E268060</v>
          </cell>
          <cell r="AE351" t="str">
            <v>E251277</v>
          </cell>
          <cell r="AO351" t="str">
            <v>E254977</v>
          </cell>
          <cell r="AY351" t="str">
            <v>Shop 1016</v>
          </cell>
          <cell r="CD351" t="str">
            <v>E249929</v>
          </cell>
        </row>
        <row r="352">
          <cell r="A352" t="str">
            <v>E206763</v>
          </cell>
          <cell r="K352" t="str">
            <v>E246906</v>
          </cell>
          <cell r="U352" t="str">
            <v>E268061</v>
          </cell>
          <cell r="AE352" t="str">
            <v>E251278</v>
          </cell>
          <cell r="AO352" t="str">
            <v>E254978</v>
          </cell>
          <cell r="AY352" t="str">
            <v>Shop 1018</v>
          </cell>
          <cell r="CD352" t="str">
            <v>E249930</v>
          </cell>
        </row>
        <row r="353">
          <cell r="A353" t="str">
            <v>E206764</v>
          </cell>
          <cell r="K353" t="str">
            <v>E246909</v>
          </cell>
          <cell r="U353" t="str">
            <v>E268062</v>
          </cell>
          <cell r="AE353" t="str">
            <v>E251279</v>
          </cell>
          <cell r="AO353" t="str">
            <v>E254979</v>
          </cell>
          <cell r="AY353" t="str">
            <v>Shop 1019</v>
          </cell>
          <cell r="CD353" t="str">
            <v>E249931</v>
          </cell>
        </row>
        <row r="354">
          <cell r="A354" t="str">
            <v>E206766</v>
          </cell>
          <cell r="K354" t="str">
            <v>E246915</v>
          </cell>
          <cell r="U354" t="str">
            <v>E268063</v>
          </cell>
          <cell r="AE354" t="str">
            <v>E251282</v>
          </cell>
          <cell r="AO354" t="str">
            <v>E254993</v>
          </cell>
          <cell r="AY354" t="str">
            <v>Shop 1108</v>
          </cell>
          <cell r="CD354" t="str">
            <v>E249952</v>
          </cell>
        </row>
        <row r="355">
          <cell r="A355" t="str">
            <v>E206768</v>
          </cell>
          <cell r="K355" t="str">
            <v>E246917</v>
          </cell>
          <cell r="U355" t="str">
            <v>E268064</v>
          </cell>
          <cell r="AE355" t="str">
            <v>E251292</v>
          </cell>
          <cell r="AO355" t="str">
            <v>E254995</v>
          </cell>
          <cell r="AY355" t="str">
            <v>Shop 1111</v>
          </cell>
          <cell r="CD355" t="str">
            <v>E249953</v>
          </cell>
        </row>
        <row r="356">
          <cell r="A356" t="str">
            <v>E206769</v>
          </cell>
          <cell r="K356" t="str">
            <v>E246919</v>
          </cell>
          <cell r="U356" t="str">
            <v>E268074</v>
          </cell>
          <cell r="AE356" t="str">
            <v>E251294</v>
          </cell>
          <cell r="AO356" t="str">
            <v>E254996</v>
          </cell>
          <cell r="AY356" t="str">
            <v>Shop 1210</v>
          </cell>
          <cell r="CD356" t="str">
            <v>E249954</v>
          </cell>
        </row>
        <row r="357">
          <cell r="A357" t="str">
            <v>E206770</v>
          </cell>
          <cell r="K357" t="str">
            <v>E246921</v>
          </cell>
          <cell r="U357" t="str">
            <v>E268075</v>
          </cell>
          <cell r="AE357" t="str">
            <v>E251295</v>
          </cell>
          <cell r="AO357" t="str">
            <v>E254997</v>
          </cell>
          <cell r="AY357" t="str">
            <v>Shop 814</v>
          </cell>
          <cell r="CD357" t="str">
            <v>E249955</v>
          </cell>
        </row>
        <row r="358">
          <cell r="A358" t="str">
            <v>E206771</v>
          </cell>
          <cell r="K358" t="str">
            <v>E246922</v>
          </cell>
          <cell r="U358" t="str">
            <v>E268464</v>
          </cell>
          <cell r="AE358" t="str">
            <v>E251296</v>
          </cell>
          <cell r="AO358" t="str">
            <v>E254998</v>
          </cell>
          <cell r="AY358" t="str">
            <v>Shop 815</v>
          </cell>
          <cell r="CD358" t="str">
            <v>E249956</v>
          </cell>
        </row>
        <row r="359">
          <cell r="A359" t="str">
            <v>E206773</v>
          </cell>
          <cell r="K359" t="str">
            <v>E246923</v>
          </cell>
          <cell r="U359" t="str">
            <v>G7</v>
          </cell>
          <cell r="AE359" t="str">
            <v>E251297</v>
          </cell>
          <cell r="AO359" t="str">
            <v>E255000</v>
          </cell>
          <cell r="AY359" t="str">
            <v>Shop 820</v>
          </cell>
          <cell r="CD359" t="str">
            <v>E249957</v>
          </cell>
        </row>
        <row r="360">
          <cell r="A360" t="str">
            <v>E206774</v>
          </cell>
          <cell r="K360" t="str">
            <v>E246924</v>
          </cell>
          <cell r="U360" t="str">
            <v>H10</v>
          </cell>
          <cell r="AE360" t="str">
            <v>E251298</v>
          </cell>
          <cell r="AO360" t="str">
            <v>E256901</v>
          </cell>
          <cell r="AY360" t="str">
            <v>Shop 824</v>
          </cell>
          <cell r="CD360" t="str">
            <v>E249958</v>
          </cell>
        </row>
        <row r="361">
          <cell r="A361" t="str">
            <v>E206775</v>
          </cell>
          <cell r="K361" t="str">
            <v>E246932</v>
          </cell>
          <cell r="U361" t="str">
            <v>H11</v>
          </cell>
          <cell r="AE361" t="str">
            <v>E251299</v>
          </cell>
          <cell r="AO361" t="str">
            <v>E256912</v>
          </cell>
          <cell r="AY361" t="str">
            <v>Shop 825</v>
          </cell>
          <cell r="CD361" t="str">
            <v>E249959</v>
          </cell>
        </row>
        <row r="362">
          <cell r="A362" t="str">
            <v>E206776</v>
          </cell>
          <cell r="K362" t="str">
            <v>E246933</v>
          </cell>
          <cell r="U362" t="str">
            <v>H12</v>
          </cell>
          <cell r="AE362" t="str">
            <v>E251300</v>
          </cell>
          <cell r="AO362" t="str">
            <v>E256913</v>
          </cell>
          <cell r="AY362" t="str">
            <v>Shop 826</v>
          </cell>
          <cell r="CD362" t="str">
            <v>E249960</v>
          </cell>
        </row>
        <row r="363">
          <cell r="A363" t="str">
            <v>E206781</v>
          </cell>
          <cell r="K363" t="str">
            <v>E246934</v>
          </cell>
          <cell r="U363" t="str">
            <v>H2</v>
          </cell>
          <cell r="AE363" t="str">
            <v>E253159</v>
          </cell>
          <cell r="AO363" t="str">
            <v>E256917</v>
          </cell>
          <cell r="AY363" t="str">
            <v>Shop 838</v>
          </cell>
          <cell r="CD363" t="str">
            <v>E249961</v>
          </cell>
        </row>
        <row r="364">
          <cell r="A364" t="str">
            <v>E206782</v>
          </cell>
          <cell r="K364" t="str">
            <v>E246935</v>
          </cell>
          <cell r="U364" t="str">
            <v>H9</v>
          </cell>
          <cell r="AE364" t="str">
            <v>E253162</v>
          </cell>
          <cell r="AO364" t="str">
            <v>E256920</v>
          </cell>
          <cell r="AY364" t="str">
            <v>T13</v>
          </cell>
          <cell r="CD364" t="str">
            <v>E249963</v>
          </cell>
        </row>
        <row r="365">
          <cell r="A365" t="str">
            <v>E206784</v>
          </cell>
          <cell r="K365" t="str">
            <v>E246937</v>
          </cell>
          <cell r="U365" t="str">
            <v>L11</v>
          </cell>
          <cell r="AE365" t="str">
            <v>E253163</v>
          </cell>
          <cell r="AO365" t="str">
            <v>E256921</v>
          </cell>
          <cell r="AY365" t="str">
            <v>T21</v>
          </cell>
          <cell r="CD365" t="str">
            <v>E249964</v>
          </cell>
        </row>
        <row r="366">
          <cell r="A366" t="str">
            <v>E206787</v>
          </cell>
          <cell r="K366" t="str">
            <v>E246949</v>
          </cell>
          <cell r="U366" t="str">
            <v>L12</v>
          </cell>
          <cell r="AE366" t="str">
            <v>E253164</v>
          </cell>
          <cell r="AO366" t="str">
            <v>E256922</v>
          </cell>
          <cell r="AY366" t="str">
            <v>T23</v>
          </cell>
          <cell r="CD366" t="str">
            <v>E249970</v>
          </cell>
        </row>
        <row r="367">
          <cell r="A367" t="str">
            <v>E206788</v>
          </cell>
          <cell r="K367" t="str">
            <v>E247354</v>
          </cell>
          <cell r="U367" t="str">
            <v>L5</v>
          </cell>
          <cell r="AE367" t="str">
            <v>E253166</v>
          </cell>
          <cell r="AO367" t="str">
            <v>E256923</v>
          </cell>
          <cell r="AY367" t="str">
            <v>T27</v>
          </cell>
          <cell r="CD367" t="str">
            <v>E249984</v>
          </cell>
        </row>
        <row r="368">
          <cell r="A368" t="str">
            <v>E206788/E227981</v>
          </cell>
          <cell r="K368" t="str">
            <v>E247355</v>
          </cell>
          <cell r="U368" t="str">
            <v>M10</v>
          </cell>
          <cell r="AE368" t="str">
            <v>E253176</v>
          </cell>
          <cell r="AO368" t="str">
            <v>E256927</v>
          </cell>
          <cell r="AY368" t="str">
            <v>T28</v>
          </cell>
          <cell r="CD368" t="str">
            <v>E249985</v>
          </cell>
        </row>
        <row r="369">
          <cell r="A369" t="str">
            <v>E206789</v>
          </cell>
          <cell r="K369" t="str">
            <v>E247356</v>
          </cell>
          <cell r="U369" t="str">
            <v>M7</v>
          </cell>
          <cell r="AE369" t="str">
            <v>E253179</v>
          </cell>
          <cell r="AO369" t="str">
            <v>E256932</v>
          </cell>
          <cell r="AY369" t="str">
            <v>T30</v>
          </cell>
          <cell r="CD369" t="str">
            <v>E249988</v>
          </cell>
        </row>
        <row r="370">
          <cell r="A370" t="str">
            <v>E206790</v>
          </cell>
          <cell r="K370" t="str">
            <v>E247357</v>
          </cell>
          <cell r="U370" t="str">
            <v>N1</v>
          </cell>
          <cell r="AE370" t="str">
            <v>E253184</v>
          </cell>
          <cell r="AO370" t="str">
            <v>E256933</v>
          </cell>
          <cell r="AY370" t="str">
            <v>T32</v>
          </cell>
          <cell r="CD370" t="str">
            <v>E249996</v>
          </cell>
        </row>
        <row r="371">
          <cell r="A371" t="str">
            <v>E206791</v>
          </cell>
          <cell r="K371" t="str">
            <v>E247362</v>
          </cell>
          <cell r="U371" t="str">
            <v>N11</v>
          </cell>
          <cell r="AE371" t="str">
            <v>E253193</v>
          </cell>
          <cell r="AO371" t="str">
            <v>E256934</v>
          </cell>
          <cell r="AY371" t="str">
            <v>T39</v>
          </cell>
          <cell r="CD371" t="str">
            <v>E249997</v>
          </cell>
        </row>
        <row r="372">
          <cell r="A372" t="str">
            <v>E206792</v>
          </cell>
          <cell r="K372" t="str">
            <v>E247363</v>
          </cell>
          <cell r="U372" t="str">
            <v>N15</v>
          </cell>
          <cell r="AE372" t="str">
            <v>E253198</v>
          </cell>
          <cell r="AO372" t="str">
            <v>E256935</v>
          </cell>
          <cell r="AY372" t="str">
            <v>T40</v>
          </cell>
          <cell r="CD372" t="str">
            <v>E249998</v>
          </cell>
        </row>
        <row r="373">
          <cell r="A373" t="str">
            <v>E206793</v>
          </cell>
          <cell r="K373" t="str">
            <v>E247364</v>
          </cell>
          <cell r="U373" t="str">
            <v>N16</v>
          </cell>
          <cell r="AE373" t="str">
            <v>E253199</v>
          </cell>
          <cell r="AO373" t="str">
            <v>E256936</v>
          </cell>
          <cell r="AY373" t="str">
            <v>T44</v>
          </cell>
          <cell r="CD373" t="str">
            <v>E249999</v>
          </cell>
        </row>
        <row r="374">
          <cell r="A374" t="str">
            <v>E206794</v>
          </cell>
          <cell r="K374" t="str">
            <v>E247368</v>
          </cell>
          <cell r="U374" t="str">
            <v>P10</v>
          </cell>
          <cell r="AE374" t="str">
            <v>E253200</v>
          </cell>
          <cell r="AO374" t="str">
            <v>E256937</v>
          </cell>
          <cell r="AY374" t="str">
            <v>T46</v>
          </cell>
          <cell r="CD374" t="str">
            <v>E251266</v>
          </cell>
        </row>
        <row r="375">
          <cell r="A375" t="str">
            <v>E206795</v>
          </cell>
          <cell r="K375" t="str">
            <v>E247376</v>
          </cell>
          <cell r="U375" t="str">
            <v>P100</v>
          </cell>
          <cell r="AE375" t="str">
            <v>E254951</v>
          </cell>
          <cell r="AO375" t="str">
            <v>E256938</v>
          </cell>
          <cell r="AY375" t="str">
            <v>ZLV852</v>
          </cell>
          <cell r="CD375" t="str">
            <v>E251269</v>
          </cell>
        </row>
        <row r="376">
          <cell r="A376" t="str">
            <v>E206796</v>
          </cell>
          <cell r="K376" t="str">
            <v>E247382</v>
          </cell>
          <cell r="U376" t="str">
            <v>P101</v>
          </cell>
          <cell r="AE376" t="str">
            <v>E254952</v>
          </cell>
          <cell r="AO376" t="str">
            <v>E256940</v>
          </cell>
          <cell r="AY376" t="str">
            <v>ZWM285</v>
          </cell>
          <cell r="CD376" t="str">
            <v>E251277</v>
          </cell>
        </row>
        <row r="377">
          <cell r="A377" t="str">
            <v>E206797</v>
          </cell>
          <cell r="K377" t="str">
            <v>E247383</v>
          </cell>
          <cell r="U377" t="str">
            <v>P102</v>
          </cell>
          <cell r="AE377" t="str">
            <v>E254959</v>
          </cell>
          <cell r="AO377" t="str">
            <v>E256941</v>
          </cell>
          <cell r="AY377" t="str">
            <v>ZWM292</v>
          </cell>
          <cell r="CD377" t="str">
            <v>E251278</v>
          </cell>
        </row>
        <row r="378">
          <cell r="A378" t="str">
            <v>E206798</v>
          </cell>
          <cell r="K378" t="str">
            <v>E247384</v>
          </cell>
          <cell r="U378" t="str">
            <v>P103</v>
          </cell>
          <cell r="AE378" t="str">
            <v>E254960</v>
          </cell>
          <cell r="AO378" t="str">
            <v>E256942</v>
          </cell>
          <cell r="CD378" t="str">
            <v>E251279</v>
          </cell>
        </row>
        <row r="379">
          <cell r="A379" t="str">
            <v>E206799</v>
          </cell>
          <cell r="K379" t="str">
            <v>E247386</v>
          </cell>
          <cell r="U379" t="str">
            <v>P104</v>
          </cell>
          <cell r="AE379" t="str">
            <v>E254961</v>
          </cell>
          <cell r="AO379" t="str">
            <v>E256943</v>
          </cell>
          <cell r="CD379" t="str">
            <v>E251282</v>
          </cell>
        </row>
        <row r="380">
          <cell r="A380" t="str">
            <v>E208651</v>
          </cell>
          <cell r="K380" t="str">
            <v>E247387</v>
          </cell>
          <cell r="U380" t="str">
            <v>P105</v>
          </cell>
          <cell r="AE380" t="str">
            <v>E254977</v>
          </cell>
          <cell r="AO380" t="str">
            <v>E257183</v>
          </cell>
          <cell r="CD380" t="str">
            <v>E251292</v>
          </cell>
        </row>
        <row r="381">
          <cell r="A381" t="str">
            <v>E208653</v>
          </cell>
          <cell r="K381" t="str">
            <v>E247392</v>
          </cell>
          <cell r="U381" t="str">
            <v>P106</v>
          </cell>
          <cell r="AE381" t="str">
            <v>E254978</v>
          </cell>
          <cell r="AO381" t="str">
            <v>E258818</v>
          </cell>
          <cell r="CD381" t="str">
            <v>E251294</v>
          </cell>
        </row>
        <row r="382">
          <cell r="A382" t="str">
            <v>E208654</v>
          </cell>
          <cell r="K382" t="str">
            <v>E247393</v>
          </cell>
          <cell r="U382" t="str">
            <v>P107</v>
          </cell>
          <cell r="AE382" t="str">
            <v>E254979</v>
          </cell>
          <cell r="AO382" t="str">
            <v>E259003</v>
          </cell>
          <cell r="CD382" t="str">
            <v>E251295</v>
          </cell>
        </row>
        <row r="383">
          <cell r="A383" t="str">
            <v>E208655</v>
          </cell>
          <cell r="K383" t="str">
            <v>E247394</v>
          </cell>
          <cell r="U383" t="str">
            <v>P108</v>
          </cell>
          <cell r="AE383" t="str">
            <v>E254980</v>
          </cell>
          <cell r="AO383" t="str">
            <v>E259004</v>
          </cell>
          <cell r="CD383" t="str">
            <v>E251296</v>
          </cell>
        </row>
        <row r="384">
          <cell r="A384" t="str">
            <v>E208656</v>
          </cell>
          <cell r="K384" t="str">
            <v>E247395</v>
          </cell>
          <cell r="U384" t="str">
            <v>P109</v>
          </cell>
          <cell r="AE384" t="str">
            <v>E254986</v>
          </cell>
          <cell r="AO384" t="str">
            <v>E259005</v>
          </cell>
          <cell r="CD384" t="str">
            <v>E251297</v>
          </cell>
        </row>
        <row r="385">
          <cell r="A385" t="str">
            <v>E208657</v>
          </cell>
          <cell r="K385" t="str">
            <v>E247396</v>
          </cell>
          <cell r="U385" t="str">
            <v>P110</v>
          </cell>
          <cell r="AE385" t="str">
            <v>E254993</v>
          </cell>
          <cell r="AO385" t="str">
            <v>E259006</v>
          </cell>
          <cell r="CD385" t="str">
            <v>E251298</v>
          </cell>
        </row>
        <row r="386">
          <cell r="A386" t="str">
            <v>E208658</v>
          </cell>
          <cell r="K386" t="str">
            <v>E247397</v>
          </cell>
          <cell r="U386" t="str">
            <v>P12</v>
          </cell>
          <cell r="AE386" t="str">
            <v>E254995</v>
          </cell>
          <cell r="AO386" t="str">
            <v>E259007</v>
          </cell>
          <cell r="CD386" t="str">
            <v>E251299</v>
          </cell>
        </row>
        <row r="387">
          <cell r="A387" t="str">
            <v>E208659</v>
          </cell>
          <cell r="K387" t="str">
            <v>E247398</v>
          </cell>
          <cell r="U387" t="str">
            <v>P17</v>
          </cell>
          <cell r="AE387" t="str">
            <v>E254996</v>
          </cell>
          <cell r="AO387" t="str">
            <v>E259008</v>
          </cell>
          <cell r="CD387" t="str">
            <v>E251300</v>
          </cell>
        </row>
        <row r="388">
          <cell r="A388" t="str">
            <v>E208661</v>
          </cell>
          <cell r="K388" t="str">
            <v>E249925</v>
          </cell>
          <cell r="U388" t="str">
            <v>P18</v>
          </cell>
          <cell r="AE388" t="str">
            <v>E254997</v>
          </cell>
          <cell r="AO388" t="str">
            <v>E259009</v>
          </cell>
          <cell r="CD388" t="str">
            <v>E252823</v>
          </cell>
        </row>
        <row r="389">
          <cell r="A389" t="str">
            <v>E208662</v>
          </cell>
          <cell r="K389" t="str">
            <v>E249926</v>
          </cell>
          <cell r="U389" t="str">
            <v>P19</v>
          </cell>
          <cell r="AE389" t="str">
            <v>E254998</v>
          </cell>
          <cell r="AO389" t="str">
            <v>E259017</v>
          </cell>
          <cell r="CD389" t="str">
            <v>E253154</v>
          </cell>
        </row>
        <row r="390">
          <cell r="A390" t="str">
            <v>E208667</v>
          </cell>
          <cell r="K390" t="str">
            <v>E249927</v>
          </cell>
          <cell r="U390" t="str">
            <v>P2</v>
          </cell>
          <cell r="AE390" t="str">
            <v>E255000</v>
          </cell>
          <cell r="AO390" t="str">
            <v>E259018</v>
          </cell>
          <cell r="CD390" t="str">
            <v>E253159</v>
          </cell>
        </row>
        <row r="391">
          <cell r="A391" t="str">
            <v>E208668</v>
          </cell>
          <cell r="K391" t="str">
            <v>E249928</v>
          </cell>
          <cell r="U391" t="str">
            <v>P20</v>
          </cell>
          <cell r="AE391" t="str">
            <v>E256901</v>
          </cell>
          <cell r="AO391" t="str">
            <v>E259019</v>
          </cell>
          <cell r="CD391" t="str">
            <v>E253162</v>
          </cell>
        </row>
        <row r="392">
          <cell r="A392" t="str">
            <v>E208671</v>
          </cell>
          <cell r="K392" t="str">
            <v>E249929</v>
          </cell>
          <cell r="U392" t="str">
            <v>P22</v>
          </cell>
          <cell r="AE392" t="str">
            <v>E256912</v>
          </cell>
          <cell r="AO392" t="str">
            <v>E259023</v>
          </cell>
          <cell r="CD392" t="str">
            <v>E253163</v>
          </cell>
        </row>
        <row r="393">
          <cell r="A393" t="str">
            <v>E208675</v>
          </cell>
          <cell r="K393" t="str">
            <v>E249930</v>
          </cell>
          <cell r="U393" t="str">
            <v>P23</v>
          </cell>
          <cell r="AE393" t="str">
            <v>E256913</v>
          </cell>
          <cell r="AO393" t="str">
            <v>E259026</v>
          </cell>
          <cell r="CD393" t="str">
            <v>E253164</v>
          </cell>
        </row>
        <row r="394">
          <cell r="A394" t="str">
            <v>E208676</v>
          </cell>
          <cell r="K394" t="str">
            <v>E249953</v>
          </cell>
          <cell r="U394" t="str">
            <v>P24</v>
          </cell>
          <cell r="AE394" t="str">
            <v>E256917</v>
          </cell>
          <cell r="AO394" t="str">
            <v>E259027</v>
          </cell>
          <cell r="CD394" t="str">
            <v>E253166</v>
          </cell>
        </row>
        <row r="395">
          <cell r="A395" t="str">
            <v>E208677</v>
          </cell>
          <cell r="K395" t="str">
            <v>E249954</v>
          </cell>
          <cell r="U395" t="str">
            <v>P25</v>
          </cell>
          <cell r="AE395" t="str">
            <v>E256920</v>
          </cell>
          <cell r="AO395" t="str">
            <v>E259033</v>
          </cell>
          <cell r="CD395" t="str">
            <v>E253167</v>
          </cell>
        </row>
        <row r="396">
          <cell r="A396" t="str">
            <v>E208678</v>
          </cell>
          <cell r="K396" t="str">
            <v>E249955</v>
          </cell>
          <cell r="U396" t="str">
            <v>P26</v>
          </cell>
          <cell r="AE396" t="str">
            <v>E256921</v>
          </cell>
          <cell r="AO396" t="str">
            <v>E259034</v>
          </cell>
          <cell r="CD396" t="str">
            <v>E253171</v>
          </cell>
        </row>
        <row r="397">
          <cell r="A397" t="str">
            <v>E208679</v>
          </cell>
          <cell r="K397" t="str">
            <v>E249956</v>
          </cell>
          <cell r="U397" t="str">
            <v>P27</v>
          </cell>
          <cell r="AE397" t="str">
            <v>E256922</v>
          </cell>
          <cell r="AO397" t="str">
            <v>E259035</v>
          </cell>
          <cell r="CD397" t="str">
            <v>E253176</v>
          </cell>
        </row>
        <row r="398">
          <cell r="A398" t="str">
            <v>E208680</v>
          </cell>
          <cell r="K398" t="str">
            <v>E249957</v>
          </cell>
          <cell r="U398" t="str">
            <v>P28</v>
          </cell>
          <cell r="AE398" t="str">
            <v>E256923</v>
          </cell>
          <cell r="AO398" t="str">
            <v>E259036</v>
          </cell>
          <cell r="CD398" t="str">
            <v>E253179</v>
          </cell>
        </row>
        <row r="399">
          <cell r="A399" t="str">
            <v>E208681</v>
          </cell>
          <cell r="K399" t="str">
            <v>E249958</v>
          </cell>
          <cell r="U399" t="str">
            <v>P35</v>
          </cell>
          <cell r="AE399" t="str">
            <v>E256927</v>
          </cell>
          <cell r="AO399" t="str">
            <v>E259038</v>
          </cell>
          <cell r="CD399" t="str">
            <v>E253184</v>
          </cell>
        </row>
        <row r="400">
          <cell r="A400" t="str">
            <v>E208682</v>
          </cell>
          <cell r="K400" t="str">
            <v>E249959</v>
          </cell>
          <cell r="U400" t="str">
            <v>P36</v>
          </cell>
          <cell r="AE400" t="str">
            <v>E256932</v>
          </cell>
          <cell r="AO400" t="str">
            <v>E259040</v>
          </cell>
          <cell r="CD400" t="str">
            <v>E253193</v>
          </cell>
        </row>
        <row r="401">
          <cell r="A401" t="str">
            <v>E208684</v>
          </cell>
          <cell r="K401" t="str">
            <v>E249960</v>
          </cell>
          <cell r="U401" t="str">
            <v>P4</v>
          </cell>
          <cell r="AE401" t="str">
            <v>E256933</v>
          </cell>
          <cell r="AO401" t="str">
            <v>E259041</v>
          </cell>
          <cell r="CD401" t="str">
            <v>E253197</v>
          </cell>
        </row>
        <row r="402">
          <cell r="A402" t="str">
            <v>E208685</v>
          </cell>
          <cell r="K402" t="str">
            <v>E249961</v>
          </cell>
          <cell r="U402" t="str">
            <v>P41</v>
          </cell>
          <cell r="AE402" t="str">
            <v>E256934</v>
          </cell>
          <cell r="AO402" t="str">
            <v>E259042</v>
          </cell>
          <cell r="CD402" t="str">
            <v>E253198</v>
          </cell>
        </row>
        <row r="403">
          <cell r="A403" t="str">
            <v>E208686</v>
          </cell>
          <cell r="K403" t="str">
            <v>E249963</v>
          </cell>
          <cell r="U403" t="str">
            <v>P47</v>
          </cell>
          <cell r="AE403" t="str">
            <v>E256935</v>
          </cell>
          <cell r="AO403" t="str">
            <v>E259043</v>
          </cell>
          <cell r="CD403" t="str">
            <v>E253199</v>
          </cell>
        </row>
        <row r="404">
          <cell r="A404" t="str">
            <v>E208687</v>
          </cell>
          <cell r="K404" t="str">
            <v>E249970</v>
          </cell>
          <cell r="U404" t="str">
            <v>P48</v>
          </cell>
          <cell r="AE404" t="str">
            <v>E256936</v>
          </cell>
          <cell r="AO404" t="str">
            <v>E259050</v>
          </cell>
          <cell r="CD404" t="str">
            <v>E253200</v>
          </cell>
        </row>
        <row r="405">
          <cell r="A405" t="str">
            <v>E208688</v>
          </cell>
          <cell r="K405" t="str">
            <v>E249984</v>
          </cell>
          <cell r="U405" t="str">
            <v>P50</v>
          </cell>
          <cell r="AE405" t="str">
            <v>E256937</v>
          </cell>
          <cell r="AO405" t="str">
            <v>E259879</v>
          </cell>
          <cell r="CD405" t="str">
            <v>E254951</v>
          </cell>
        </row>
        <row r="406">
          <cell r="A406" t="str">
            <v>E208689</v>
          </cell>
          <cell r="K406" t="str">
            <v>E249985</v>
          </cell>
          <cell r="U406" t="str">
            <v>P51</v>
          </cell>
          <cell r="AE406" t="str">
            <v>E256938</v>
          </cell>
          <cell r="AO406" t="str">
            <v>E259881</v>
          </cell>
          <cell r="CD406" t="str">
            <v>E254952</v>
          </cell>
        </row>
        <row r="407">
          <cell r="A407" t="str">
            <v>E208690</v>
          </cell>
          <cell r="K407" t="str">
            <v>E249996</v>
          </cell>
          <cell r="U407" t="str">
            <v>P52</v>
          </cell>
          <cell r="AE407" t="str">
            <v>E256940</v>
          </cell>
          <cell r="AO407" t="str">
            <v>E259882</v>
          </cell>
          <cell r="CD407" t="str">
            <v>E254958</v>
          </cell>
        </row>
        <row r="408">
          <cell r="A408" t="str">
            <v>E208691</v>
          </cell>
          <cell r="K408" t="str">
            <v>E249997</v>
          </cell>
          <cell r="U408" t="str">
            <v>P57</v>
          </cell>
          <cell r="AE408" t="str">
            <v>E256941</v>
          </cell>
          <cell r="AO408" t="str">
            <v>E260001</v>
          </cell>
          <cell r="CD408" t="str">
            <v>E254959</v>
          </cell>
        </row>
        <row r="409">
          <cell r="A409" t="str">
            <v>E208692</v>
          </cell>
          <cell r="K409" t="str">
            <v>E249999</v>
          </cell>
          <cell r="U409" t="str">
            <v>P58</v>
          </cell>
          <cell r="AE409" t="str">
            <v>E256942</v>
          </cell>
          <cell r="AO409" t="str">
            <v>E260003</v>
          </cell>
          <cell r="CD409" t="str">
            <v>E254960</v>
          </cell>
        </row>
        <row r="410">
          <cell r="A410" t="str">
            <v>E208699</v>
          </cell>
          <cell r="K410" t="str">
            <v>E250942</v>
          </cell>
          <cell r="U410" t="str">
            <v>P7</v>
          </cell>
          <cell r="AE410" t="str">
            <v>E256943</v>
          </cell>
          <cell r="AO410" t="str">
            <v>E260004</v>
          </cell>
          <cell r="CD410" t="str">
            <v>E254974</v>
          </cell>
        </row>
        <row r="411">
          <cell r="A411" t="str">
            <v>E209651</v>
          </cell>
          <cell r="K411" t="str">
            <v>E251266</v>
          </cell>
          <cell r="U411" t="str">
            <v>P72</v>
          </cell>
          <cell r="AE411" t="str">
            <v>E258818</v>
          </cell>
          <cell r="AO411" t="str">
            <v>E260005</v>
          </cell>
          <cell r="CD411" t="str">
            <v>E254975</v>
          </cell>
        </row>
        <row r="412">
          <cell r="A412" t="str">
            <v>E209652</v>
          </cell>
          <cell r="K412" t="str">
            <v>E251269</v>
          </cell>
          <cell r="U412" t="str">
            <v>P73</v>
          </cell>
          <cell r="AE412" t="str">
            <v>E259003</v>
          </cell>
          <cell r="AO412" t="str">
            <v>E260017</v>
          </cell>
          <cell r="CD412" t="str">
            <v>E254976</v>
          </cell>
        </row>
        <row r="413">
          <cell r="A413" t="str">
            <v>E209653</v>
          </cell>
          <cell r="K413" t="str">
            <v>E251277</v>
          </cell>
          <cell r="U413" t="str">
            <v>P74</v>
          </cell>
          <cell r="AE413" t="str">
            <v>E259004</v>
          </cell>
          <cell r="AO413" t="str">
            <v>E260019</v>
          </cell>
          <cell r="CD413" t="str">
            <v>E254977</v>
          </cell>
        </row>
        <row r="414">
          <cell r="A414" t="str">
            <v>E209654</v>
          </cell>
          <cell r="K414" t="str">
            <v>E251278</v>
          </cell>
          <cell r="U414" t="str">
            <v>P75</v>
          </cell>
          <cell r="AE414" t="str">
            <v>E259005</v>
          </cell>
          <cell r="AO414" t="str">
            <v>E260022</v>
          </cell>
          <cell r="CD414" t="str">
            <v>E254978</v>
          </cell>
        </row>
        <row r="415">
          <cell r="A415" t="str">
            <v>E209655</v>
          </cell>
          <cell r="K415" t="str">
            <v>E251279</v>
          </cell>
          <cell r="U415" t="str">
            <v>P78</v>
          </cell>
          <cell r="AE415" t="str">
            <v>E259006</v>
          </cell>
          <cell r="AO415" t="str">
            <v>E260023</v>
          </cell>
          <cell r="CD415" t="str">
            <v>E254979</v>
          </cell>
        </row>
        <row r="416">
          <cell r="A416" t="str">
            <v>E209656</v>
          </cell>
          <cell r="K416" t="str">
            <v>E251282</v>
          </cell>
          <cell r="U416" t="str">
            <v>P85</v>
          </cell>
          <cell r="AE416" t="str">
            <v>E259007</v>
          </cell>
          <cell r="AO416" t="str">
            <v>E260027</v>
          </cell>
          <cell r="CD416" t="str">
            <v>E254987</v>
          </cell>
        </row>
        <row r="417">
          <cell r="A417" t="str">
            <v>E209658</v>
          </cell>
          <cell r="K417" t="str">
            <v>E251292</v>
          </cell>
          <cell r="U417" t="str">
            <v>P93</v>
          </cell>
          <cell r="AE417" t="str">
            <v>E259008</v>
          </cell>
          <cell r="AO417" t="str">
            <v>E260029</v>
          </cell>
          <cell r="CD417" t="str">
            <v>E254993</v>
          </cell>
        </row>
        <row r="418">
          <cell r="A418" t="str">
            <v>E209659</v>
          </cell>
          <cell r="K418" t="str">
            <v>E251294</v>
          </cell>
          <cell r="U418" t="str">
            <v>P96</v>
          </cell>
          <cell r="AE418" t="str">
            <v>E259009</v>
          </cell>
          <cell r="AO418" t="str">
            <v>E260030</v>
          </cell>
          <cell r="CD418" t="str">
            <v>E254994</v>
          </cell>
        </row>
        <row r="419">
          <cell r="A419" t="str">
            <v>E209660</v>
          </cell>
          <cell r="K419" t="str">
            <v>E251295</v>
          </cell>
          <cell r="U419" t="str">
            <v>P97</v>
          </cell>
          <cell r="AE419" t="str">
            <v>E259017</v>
          </cell>
          <cell r="AO419" t="str">
            <v>E260031</v>
          </cell>
          <cell r="CD419" t="str">
            <v>E254995</v>
          </cell>
        </row>
        <row r="420">
          <cell r="A420" t="str">
            <v>E209661</v>
          </cell>
          <cell r="K420" t="str">
            <v>E251296</v>
          </cell>
          <cell r="U420" t="str">
            <v>Patrolrepl(6)</v>
          </cell>
          <cell r="AE420" t="str">
            <v>E259018</v>
          </cell>
          <cell r="AO420" t="str">
            <v>E260032</v>
          </cell>
          <cell r="CD420" t="str">
            <v>E254996</v>
          </cell>
        </row>
        <row r="421">
          <cell r="A421" t="str">
            <v>E209662</v>
          </cell>
          <cell r="K421" t="str">
            <v>E251297</v>
          </cell>
          <cell r="U421" t="str">
            <v>R10</v>
          </cell>
          <cell r="AE421" t="str">
            <v>E259019</v>
          </cell>
          <cell r="AO421" t="str">
            <v>E260036</v>
          </cell>
          <cell r="CD421" t="str">
            <v>E254997</v>
          </cell>
        </row>
        <row r="422">
          <cell r="A422" t="str">
            <v>E209663</v>
          </cell>
          <cell r="K422" t="str">
            <v>E251298</v>
          </cell>
          <cell r="U422" t="str">
            <v>R13</v>
          </cell>
          <cell r="AE422" t="str">
            <v>E259023</v>
          </cell>
          <cell r="AO422" t="str">
            <v>E260037</v>
          </cell>
          <cell r="CD422" t="str">
            <v>E254998</v>
          </cell>
        </row>
        <row r="423">
          <cell r="A423" t="str">
            <v>E209664</v>
          </cell>
          <cell r="K423" t="str">
            <v>E251299</v>
          </cell>
          <cell r="U423" t="str">
            <v>R14</v>
          </cell>
          <cell r="AE423" t="str">
            <v>E259026</v>
          </cell>
          <cell r="AO423" t="str">
            <v>E260038</v>
          </cell>
          <cell r="CD423" t="str">
            <v>E255000</v>
          </cell>
        </row>
        <row r="424">
          <cell r="A424" t="str">
            <v>E209665</v>
          </cell>
          <cell r="K424" t="str">
            <v>E251300</v>
          </cell>
          <cell r="U424" t="str">
            <v>Shop 1009</v>
          </cell>
          <cell r="AE424" t="str">
            <v>E259027</v>
          </cell>
          <cell r="AO424" t="str">
            <v>E260040</v>
          </cell>
          <cell r="CD424" t="str">
            <v>E256901</v>
          </cell>
        </row>
        <row r="425">
          <cell r="A425" t="str">
            <v>E209666</v>
          </cell>
          <cell r="K425" t="str">
            <v>E253154</v>
          </cell>
          <cell r="U425" t="str">
            <v>Shop 1011</v>
          </cell>
          <cell r="AE425" t="str">
            <v>E259033</v>
          </cell>
          <cell r="AO425" t="str">
            <v>E260042</v>
          </cell>
          <cell r="CD425" t="str">
            <v>E256912</v>
          </cell>
        </row>
        <row r="426">
          <cell r="A426" t="str">
            <v>E209666 (16)</v>
          </cell>
          <cell r="K426" t="str">
            <v>E253163</v>
          </cell>
          <cell r="U426" t="str">
            <v>Shop 1013</v>
          </cell>
          <cell r="AE426" t="str">
            <v>E259034</v>
          </cell>
          <cell r="AO426" t="str">
            <v>E260043</v>
          </cell>
          <cell r="CD426" t="str">
            <v>E256913</v>
          </cell>
        </row>
        <row r="427">
          <cell r="A427" t="str">
            <v>E209674</v>
          </cell>
          <cell r="K427" t="str">
            <v>E253164</v>
          </cell>
          <cell r="U427" t="str">
            <v>Shop 1016</v>
          </cell>
          <cell r="AE427" t="str">
            <v>E259035</v>
          </cell>
          <cell r="AO427" t="str">
            <v>E260044</v>
          </cell>
          <cell r="CD427" t="str">
            <v>E256914</v>
          </cell>
        </row>
        <row r="428">
          <cell r="A428" t="str">
            <v>E209674 (EVOC)</v>
          </cell>
          <cell r="K428" t="str">
            <v>E253166</v>
          </cell>
          <cell r="U428" t="str">
            <v>Shop 1018</v>
          </cell>
          <cell r="AE428" t="str">
            <v>E259036</v>
          </cell>
          <cell r="AO428" t="str">
            <v>E260045</v>
          </cell>
          <cell r="CD428" t="str">
            <v>E256917</v>
          </cell>
        </row>
        <row r="429">
          <cell r="A429" t="str">
            <v>E209675</v>
          </cell>
          <cell r="K429" t="str">
            <v>E253176</v>
          </cell>
          <cell r="U429" t="str">
            <v>Shop 1019</v>
          </cell>
          <cell r="AE429" t="str">
            <v>E259041</v>
          </cell>
          <cell r="AO429" t="str">
            <v>E260046</v>
          </cell>
          <cell r="CD429" t="str">
            <v>E256919</v>
          </cell>
        </row>
        <row r="430">
          <cell r="A430" t="str">
            <v>E209676</v>
          </cell>
          <cell r="K430" t="str">
            <v>E253184</v>
          </cell>
          <cell r="U430" t="str">
            <v>Shop 1108</v>
          </cell>
          <cell r="AE430" t="str">
            <v>E259042</v>
          </cell>
          <cell r="AO430" t="str">
            <v>E260047</v>
          </cell>
          <cell r="CD430" t="str">
            <v>E256920</v>
          </cell>
        </row>
        <row r="431">
          <cell r="A431" t="str">
            <v>E209677</v>
          </cell>
          <cell r="K431" t="str">
            <v>E253198</v>
          </cell>
          <cell r="U431" t="str">
            <v>Shop 1111</v>
          </cell>
          <cell r="AE431" t="str">
            <v>E259043</v>
          </cell>
          <cell r="AO431" t="str">
            <v>E260855</v>
          </cell>
          <cell r="CD431" t="str">
            <v>E256921</v>
          </cell>
        </row>
        <row r="432">
          <cell r="A432" t="str">
            <v>E209679</v>
          </cell>
          <cell r="K432" t="str">
            <v>E253199</v>
          </cell>
          <cell r="U432" t="str">
            <v>Shop 1210</v>
          </cell>
          <cell r="AE432" t="str">
            <v>E259050</v>
          </cell>
          <cell r="AO432" t="str">
            <v>E260856</v>
          </cell>
          <cell r="CD432" t="str">
            <v>E256922</v>
          </cell>
        </row>
        <row r="433">
          <cell r="A433" t="str">
            <v>E209681</v>
          </cell>
          <cell r="K433" t="str">
            <v>E253200</v>
          </cell>
          <cell r="U433" t="str">
            <v>Shop 1523</v>
          </cell>
          <cell r="AE433" t="str">
            <v>E259879</v>
          </cell>
          <cell r="AO433" t="str">
            <v>E261451</v>
          </cell>
          <cell r="CD433" t="str">
            <v>E256923</v>
          </cell>
        </row>
        <row r="434">
          <cell r="A434" t="str">
            <v>E209683</v>
          </cell>
          <cell r="K434" t="str">
            <v>E254951</v>
          </cell>
          <cell r="U434" t="str">
            <v>Shop 1524</v>
          </cell>
          <cell r="AE434" t="str">
            <v>E259881</v>
          </cell>
          <cell r="AO434" t="str">
            <v>E261452</v>
          </cell>
          <cell r="CD434" t="str">
            <v>E256927</v>
          </cell>
        </row>
        <row r="435">
          <cell r="A435" t="str">
            <v>E209683 (EVOC)</v>
          </cell>
          <cell r="K435" t="str">
            <v>E254952</v>
          </cell>
          <cell r="U435" t="str">
            <v>Shop 814</v>
          </cell>
          <cell r="AE435" t="str">
            <v>E259882</v>
          </cell>
          <cell r="AO435" t="str">
            <v>E261453</v>
          </cell>
          <cell r="CD435" t="str">
            <v>E256932</v>
          </cell>
        </row>
        <row r="436">
          <cell r="A436" t="str">
            <v>E209684</v>
          </cell>
          <cell r="K436" t="str">
            <v>E254958</v>
          </cell>
          <cell r="U436" t="str">
            <v>Shop 815</v>
          </cell>
          <cell r="AE436" t="str">
            <v>E260001</v>
          </cell>
          <cell r="AO436" t="str">
            <v>E261454</v>
          </cell>
          <cell r="CD436" t="str">
            <v>E256933</v>
          </cell>
        </row>
        <row r="437">
          <cell r="A437" t="str">
            <v>E209691</v>
          </cell>
          <cell r="K437" t="str">
            <v>E254960</v>
          </cell>
          <cell r="U437" t="str">
            <v>Shop 820</v>
          </cell>
          <cell r="AE437" t="str">
            <v>E260003</v>
          </cell>
          <cell r="AO437" t="str">
            <v>E261494</v>
          </cell>
          <cell r="CD437" t="str">
            <v>E256934</v>
          </cell>
        </row>
        <row r="438">
          <cell r="A438" t="str">
            <v>E209692</v>
          </cell>
          <cell r="K438" t="str">
            <v>E254974</v>
          </cell>
          <cell r="U438" t="str">
            <v>Shop 824</v>
          </cell>
          <cell r="AE438" t="str">
            <v>E260004</v>
          </cell>
          <cell r="AO438" t="str">
            <v>E262234</v>
          </cell>
          <cell r="CD438" t="str">
            <v>E256935</v>
          </cell>
        </row>
        <row r="439">
          <cell r="A439" t="str">
            <v>E209693</v>
          </cell>
          <cell r="K439" t="str">
            <v>E254975</v>
          </cell>
          <cell r="U439" t="str">
            <v>Shop 825</v>
          </cell>
          <cell r="AE439" t="str">
            <v>E260005</v>
          </cell>
          <cell r="AO439" t="str">
            <v>E262235</v>
          </cell>
          <cell r="CD439" t="str">
            <v>E256936</v>
          </cell>
        </row>
        <row r="440">
          <cell r="A440" t="str">
            <v>E209694</v>
          </cell>
          <cell r="K440" t="str">
            <v>E254976</v>
          </cell>
          <cell r="U440" t="str">
            <v>Shop 826</v>
          </cell>
          <cell r="AE440" t="str">
            <v>E260017</v>
          </cell>
          <cell r="AO440" t="str">
            <v>E262798</v>
          </cell>
          <cell r="CD440" t="str">
            <v>E256937</v>
          </cell>
        </row>
        <row r="441">
          <cell r="A441" t="str">
            <v>E209698</v>
          </cell>
          <cell r="K441" t="str">
            <v>E254977</v>
          </cell>
          <cell r="U441" t="str">
            <v>Shop 838</v>
          </cell>
          <cell r="AE441" t="str">
            <v>E260019</v>
          </cell>
          <cell r="AO441" t="str">
            <v>E262800</v>
          </cell>
          <cell r="CD441" t="str">
            <v>E256938</v>
          </cell>
        </row>
        <row r="442">
          <cell r="A442" t="str">
            <v>E211105</v>
          </cell>
          <cell r="K442" t="str">
            <v>E254978</v>
          </cell>
          <cell r="U442" t="str">
            <v>T21</v>
          </cell>
          <cell r="AE442" t="str">
            <v>E260022</v>
          </cell>
          <cell r="AO442" t="str">
            <v>E262972</v>
          </cell>
          <cell r="CD442" t="str">
            <v>E256940</v>
          </cell>
        </row>
        <row r="443">
          <cell r="A443" t="str">
            <v>E211113</v>
          </cell>
          <cell r="K443" t="str">
            <v>E254979</v>
          </cell>
          <cell r="U443" t="str">
            <v>T23</v>
          </cell>
          <cell r="AE443" t="str">
            <v>E260023</v>
          </cell>
          <cell r="AO443" t="str">
            <v>E262992</v>
          </cell>
          <cell r="CD443" t="str">
            <v>E256941</v>
          </cell>
        </row>
        <row r="444">
          <cell r="A444" t="str">
            <v>E211361</v>
          </cell>
          <cell r="K444" t="str">
            <v>E254981</v>
          </cell>
          <cell r="U444" t="str">
            <v>T27</v>
          </cell>
          <cell r="AE444" t="str">
            <v>E260027</v>
          </cell>
          <cell r="AO444" t="str">
            <v>E263165</v>
          </cell>
          <cell r="CD444" t="str">
            <v>E256942</v>
          </cell>
        </row>
        <row r="445">
          <cell r="A445" t="str">
            <v>E211364</v>
          </cell>
          <cell r="K445" t="str">
            <v>E254993</v>
          </cell>
          <cell r="U445" t="str">
            <v>T28</v>
          </cell>
          <cell r="AE445" t="str">
            <v>E260029</v>
          </cell>
          <cell r="AO445" t="str">
            <v>E263166</v>
          </cell>
          <cell r="CD445" t="str">
            <v>E256943</v>
          </cell>
        </row>
        <row r="446">
          <cell r="A446" t="str">
            <v>E211370</v>
          </cell>
          <cell r="K446" t="str">
            <v>E254995</v>
          </cell>
          <cell r="U446" t="str">
            <v>T30</v>
          </cell>
          <cell r="AE446" t="str">
            <v>E260030</v>
          </cell>
          <cell r="AO446" t="str">
            <v>E263168</v>
          </cell>
          <cell r="CD446" t="str">
            <v>E257183</v>
          </cell>
        </row>
        <row r="447">
          <cell r="A447" t="str">
            <v>E211376</v>
          </cell>
          <cell r="K447" t="str">
            <v>E254996</v>
          </cell>
          <cell r="U447" t="str">
            <v>T32</v>
          </cell>
          <cell r="AE447" t="str">
            <v>E260031</v>
          </cell>
          <cell r="AO447" t="str">
            <v>E263169</v>
          </cell>
          <cell r="CD447" t="str">
            <v>E258818</v>
          </cell>
        </row>
        <row r="448">
          <cell r="A448" t="str">
            <v>E211383</v>
          </cell>
          <cell r="K448" t="str">
            <v>E254997</v>
          </cell>
          <cell r="U448" t="str">
            <v>T39</v>
          </cell>
          <cell r="AE448" t="str">
            <v>E260032</v>
          </cell>
          <cell r="AO448" t="str">
            <v>E263184</v>
          </cell>
          <cell r="CD448" t="str">
            <v>E259003</v>
          </cell>
        </row>
        <row r="449">
          <cell r="A449" t="str">
            <v>E211384</v>
          </cell>
          <cell r="K449" t="str">
            <v>E254998</v>
          </cell>
          <cell r="U449" t="str">
            <v>T4</v>
          </cell>
          <cell r="AE449" t="str">
            <v>E260037</v>
          </cell>
          <cell r="AO449" t="str">
            <v>E263186</v>
          </cell>
          <cell r="CD449" t="str">
            <v>E259004</v>
          </cell>
        </row>
        <row r="450">
          <cell r="A450" t="str">
            <v>E211385</v>
          </cell>
          <cell r="K450" t="str">
            <v>E255600</v>
          </cell>
          <cell r="U450" t="str">
            <v>T40</v>
          </cell>
          <cell r="AE450" t="str">
            <v>E260038</v>
          </cell>
          <cell r="AO450" t="str">
            <v>E263188</v>
          </cell>
          <cell r="CD450" t="str">
            <v>E259005</v>
          </cell>
        </row>
        <row r="451">
          <cell r="A451" t="str">
            <v>E211386</v>
          </cell>
          <cell r="K451" t="str">
            <v>E256912</v>
          </cell>
          <cell r="U451" t="str">
            <v>T44</v>
          </cell>
          <cell r="AE451" t="str">
            <v>E260040</v>
          </cell>
          <cell r="AO451" t="str">
            <v>E263189</v>
          </cell>
          <cell r="CD451" t="str">
            <v>E259006</v>
          </cell>
        </row>
        <row r="452">
          <cell r="A452" t="str">
            <v>E211387</v>
          </cell>
          <cell r="K452" t="str">
            <v>E256913</v>
          </cell>
          <cell r="U452" t="str">
            <v>T46</v>
          </cell>
          <cell r="AE452" t="str">
            <v>E260042</v>
          </cell>
          <cell r="AO452" t="str">
            <v>E263190</v>
          </cell>
          <cell r="CD452" t="str">
            <v>E259007</v>
          </cell>
        </row>
        <row r="453">
          <cell r="A453" t="str">
            <v>E211388</v>
          </cell>
          <cell r="K453" t="str">
            <v>E256914</v>
          </cell>
          <cell r="U453" t="str">
            <v>T47</v>
          </cell>
          <cell r="AE453" t="str">
            <v>E260043</v>
          </cell>
          <cell r="AO453" t="str">
            <v>E263191</v>
          </cell>
          <cell r="CD453" t="str">
            <v>E259008</v>
          </cell>
        </row>
        <row r="454">
          <cell r="A454" t="str">
            <v>E211389</v>
          </cell>
          <cell r="K454" t="str">
            <v>E256917</v>
          </cell>
          <cell r="U454" t="str">
            <v>ZWM285</v>
          </cell>
          <cell r="AE454" t="str">
            <v>E260044</v>
          </cell>
          <cell r="AO454" t="str">
            <v>E263199</v>
          </cell>
          <cell r="CD454" t="str">
            <v>E259009</v>
          </cell>
        </row>
        <row r="455">
          <cell r="A455" t="str">
            <v>E211391</v>
          </cell>
          <cell r="K455" t="str">
            <v>E256920</v>
          </cell>
          <cell r="AE455" t="str">
            <v>E260045</v>
          </cell>
          <cell r="AO455" t="str">
            <v>E263200</v>
          </cell>
          <cell r="CD455" t="str">
            <v>E259017</v>
          </cell>
        </row>
        <row r="456">
          <cell r="A456" t="str">
            <v>E211391 (HUMR)</v>
          </cell>
          <cell r="K456" t="str">
            <v>E256921</v>
          </cell>
          <cell r="AE456" t="str">
            <v>E260046</v>
          </cell>
          <cell r="AO456" t="str">
            <v>E263623</v>
          </cell>
          <cell r="CD456" t="str">
            <v>E259018</v>
          </cell>
        </row>
        <row r="457">
          <cell r="A457" t="str">
            <v>E211393</v>
          </cell>
          <cell r="K457" t="str">
            <v>E256922</v>
          </cell>
          <cell r="AE457" t="str">
            <v>E260047</v>
          </cell>
          <cell r="AO457" t="str">
            <v>E264201</v>
          </cell>
          <cell r="CD457" t="str">
            <v>E259019</v>
          </cell>
        </row>
        <row r="458">
          <cell r="A458" t="str">
            <v>E211397</v>
          </cell>
          <cell r="K458" t="str">
            <v>E256923</v>
          </cell>
          <cell r="AE458" t="str">
            <v>E261451</v>
          </cell>
          <cell r="AO458" t="str">
            <v>E264202</v>
          </cell>
          <cell r="CD458" t="str">
            <v>E259023</v>
          </cell>
        </row>
        <row r="459">
          <cell r="A459" t="str">
            <v>E211398</v>
          </cell>
          <cell r="K459" t="str">
            <v>E256926</v>
          </cell>
          <cell r="AE459" t="str">
            <v>E261452</v>
          </cell>
          <cell r="AO459" t="str">
            <v>E264203</v>
          </cell>
          <cell r="CD459" t="str">
            <v>E259026</v>
          </cell>
        </row>
        <row r="460">
          <cell r="A460" t="str">
            <v>E211399</v>
          </cell>
          <cell r="K460" t="str">
            <v>E256927</v>
          </cell>
          <cell r="AE460" t="str">
            <v>E261453</v>
          </cell>
          <cell r="AO460" t="str">
            <v>E264204</v>
          </cell>
          <cell r="CD460" t="str">
            <v>E259027</v>
          </cell>
        </row>
        <row r="461">
          <cell r="A461" t="str">
            <v>E211400</v>
          </cell>
          <cell r="K461" t="str">
            <v>E256928</v>
          </cell>
          <cell r="AE461" t="str">
            <v>E261454</v>
          </cell>
          <cell r="AO461" t="str">
            <v>E264210</v>
          </cell>
          <cell r="CD461" t="str">
            <v>E259033</v>
          </cell>
        </row>
        <row r="462">
          <cell r="A462" t="str">
            <v>E212151</v>
          </cell>
          <cell r="K462" t="str">
            <v>E256932</v>
          </cell>
          <cell r="AE462" t="str">
            <v>E261494</v>
          </cell>
          <cell r="AO462" t="str">
            <v>E264211</v>
          </cell>
          <cell r="CD462" t="str">
            <v>E259034</v>
          </cell>
        </row>
        <row r="463">
          <cell r="A463" t="str">
            <v>E212155</v>
          </cell>
          <cell r="K463" t="str">
            <v>E256933</v>
          </cell>
          <cell r="AE463" t="str">
            <v>E262234</v>
          </cell>
          <cell r="AO463" t="str">
            <v>E264213</v>
          </cell>
          <cell r="CD463" t="str">
            <v>E259035</v>
          </cell>
        </row>
        <row r="464">
          <cell r="A464" t="str">
            <v>E212158</v>
          </cell>
          <cell r="K464" t="str">
            <v>E256934</v>
          </cell>
          <cell r="AE464" t="str">
            <v>E262235</v>
          </cell>
          <cell r="AO464" t="str">
            <v>E264214</v>
          </cell>
          <cell r="CD464" t="str">
            <v>E259036</v>
          </cell>
        </row>
        <row r="465">
          <cell r="A465" t="str">
            <v>E212159</v>
          </cell>
          <cell r="K465" t="str">
            <v>E256935</v>
          </cell>
          <cell r="AE465" t="str">
            <v>E262798</v>
          </cell>
          <cell r="AO465" t="str">
            <v>E264215</v>
          </cell>
          <cell r="CD465" t="str">
            <v>E259038</v>
          </cell>
        </row>
        <row r="466">
          <cell r="A466" t="str">
            <v>E212162</v>
          </cell>
          <cell r="K466" t="str">
            <v>E256936</v>
          </cell>
          <cell r="AE466" t="str">
            <v>E262972</v>
          </cell>
          <cell r="AO466" t="str">
            <v>E264216</v>
          </cell>
          <cell r="CD466" t="str">
            <v>E259040</v>
          </cell>
        </row>
        <row r="467">
          <cell r="A467" t="str">
            <v>E212163</v>
          </cell>
          <cell r="K467" t="str">
            <v>E256939</v>
          </cell>
          <cell r="AE467" t="str">
            <v>E263165</v>
          </cell>
          <cell r="AO467" t="str">
            <v>E264218</v>
          </cell>
          <cell r="CD467" t="str">
            <v>E259041</v>
          </cell>
        </row>
        <row r="468">
          <cell r="A468" t="str">
            <v>E212164</v>
          </cell>
          <cell r="K468" t="str">
            <v>E259003</v>
          </cell>
          <cell r="AE468" t="str">
            <v>E263166</v>
          </cell>
          <cell r="AO468" t="str">
            <v>E264219</v>
          </cell>
          <cell r="CD468" t="str">
            <v>E259042</v>
          </cell>
        </row>
        <row r="469">
          <cell r="A469" t="str">
            <v>E212167</v>
          </cell>
          <cell r="K469" t="str">
            <v>E259004</v>
          </cell>
          <cell r="AE469" t="str">
            <v>E263168</v>
          </cell>
          <cell r="AO469" t="str">
            <v>E264220</v>
          </cell>
          <cell r="CD469" t="str">
            <v>E259043</v>
          </cell>
        </row>
        <row r="470">
          <cell r="A470" t="str">
            <v>E212175</v>
          </cell>
          <cell r="K470" t="str">
            <v>E259005</v>
          </cell>
          <cell r="AE470" t="str">
            <v>E263169</v>
          </cell>
          <cell r="AO470" t="str">
            <v>E264243</v>
          </cell>
          <cell r="CD470" t="str">
            <v>E259050</v>
          </cell>
        </row>
        <row r="471">
          <cell r="A471" t="str">
            <v>E212179</v>
          </cell>
          <cell r="K471" t="str">
            <v>E259006</v>
          </cell>
          <cell r="AE471" t="str">
            <v>E263184</v>
          </cell>
          <cell r="AO471" t="str">
            <v>E264244</v>
          </cell>
          <cell r="CD471" t="str">
            <v>E259879</v>
          </cell>
        </row>
        <row r="472">
          <cell r="A472" t="str">
            <v>E213202</v>
          </cell>
          <cell r="K472" t="str">
            <v>E259007</v>
          </cell>
          <cell r="AE472" t="str">
            <v>E263186</v>
          </cell>
          <cell r="AO472" t="str">
            <v>E264245</v>
          </cell>
          <cell r="CD472" t="str">
            <v>E259881</v>
          </cell>
        </row>
        <row r="473">
          <cell r="A473" t="str">
            <v>E213208</v>
          </cell>
          <cell r="K473" t="str">
            <v>E259008</v>
          </cell>
          <cell r="AE473" t="str">
            <v>E263188</v>
          </cell>
          <cell r="AO473" t="str">
            <v>E264247</v>
          </cell>
          <cell r="CD473" t="str">
            <v>E259882</v>
          </cell>
        </row>
        <row r="474">
          <cell r="A474" t="str">
            <v>E213212</v>
          </cell>
          <cell r="K474" t="str">
            <v>E259009</v>
          </cell>
          <cell r="AE474" t="str">
            <v>E263189</v>
          </cell>
          <cell r="AO474" t="str">
            <v>E264248</v>
          </cell>
          <cell r="CD474" t="str">
            <v>E260001</v>
          </cell>
        </row>
        <row r="475">
          <cell r="A475" t="str">
            <v>E213214</v>
          </cell>
          <cell r="K475" t="str">
            <v>E259017</v>
          </cell>
          <cell r="AE475" t="str">
            <v>E263190</v>
          </cell>
          <cell r="AO475" t="str">
            <v>E264249</v>
          </cell>
          <cell r="CD475" t="str">
            <v>E260003</v>
          </cell>
        </row>
        <row r="476">
          <cell r="A476" t="str">
            <v>E213215</v>
          </cell>
          <cell r="K476" t="str">
            <v>E259018</v>
          </cell>
          <cell r="AE476" t="str">
            <v>E263191</v>
          </cell>
          <cell r="AO476" t="str">
            <v>E264250</v>
          </cell>
          <cell r="CD476" t="str">
            <v>E260004</v>
          </cell>
        </row>
        <row r="477">
          <cell r="A477" t="str">
            <v>E213216</v>
          </cell>
          <cell r="K477" t="str">
            <v>E259019</v>
          </cell>
          <cell r="AE477" t="str">
            <v>E263199</v>
          </cell>
          <cell r="AO477" t="str">
            <v>E264514</v>
          </cell>
          <cell r="CD477" t="str">
            <v>E260005</v>
          </cell>
        </row>
        <row r="478">
          <cell r="A478" t="str">
            <v>E213218</v>
          </cell>
          <cell r="K478" t="str">
            <v>E259023</v>
          </cell>
          <cell r="AE478" t="str">
            <v>E263200</v>
          </cell>
          <cell r="AO478" t="str">
            <v>E264593</v>
          </cell>
          <cell r="CD478" t="str">
            <v>E260017</v>
          </cell>
        </row>
        <row r="479">
          <cell r="A479" t="str">
            <v>E213219</v>
          </cell>
          <cell r="K479" t="str">
            <v>E259026</v>
          </cell>
          <cell r="AE479" t="str">
            <v>E263623</v>
          </cell>
          <cell r="AO479" t="str">
            <v>E264600</v>
          </cell>
          <cell r="CD479" t="str">
            <v>E260019</v>
          </cell>
        </row>
        <row r="480">
          <cell r="A480" t="str">
            <v>E213220</v>
          </cell>
          <cell r="K480" t="str">
            <v>E259027</v>
          </cell>
          <cell r="AE480" t="str">
            <v>E264201</v>
          </cell>
          <cell r="AO480" t="str">
            <v>E264801</v>
          </cell>
          <cell r="CD480" t="str">
            <v>E260022</v>
          </cell>
        </row>
        <row r="481">
          <cell r="A481" t="str">
            <v>E213221</v>
          </cell>
          <cell r="K481" t="str">
            <v>E259033</v>
          </cell>
          <cell r="AE481" t="str">
            <v>E264202</v>
          </cell>
          <cell r="AO481" t="str">
            <v>E264802</v>
          </cell>
          <cell r="CD481" t="str">
            <v>E260023</v>
          </cell>
        </row>
        <row r="482">
          <cell r="A482" t="str">
            <v>E213222</v>
          </cell>
          <cell r="K482" t="str">
            <v>E259034</v>
          </cell>
          <cell r="AE482" t="str">
            <v>E264203</v>
          </cell>
          <cell r="AO482" t="str">
            <v>E264804</v>
          </cell>
          <cell r="CD482" t="str">
            <v>E260025</v>
          </cell>
        </row>
        <row r="483">
          <cell r="A483" t="str">
            <v>E213223</v>
          </cell>
          <cell r="K483" t="str">
            <v>E259035</v>
          </cell>
          <cell r="AE483" t="str">
            <v>E264204</v>
          </cell>
          <cell r="AO483" t="str">
            <v>E264805</v>
          </cell>
          <cell r="CD483" t="str">
            <v>E260026</v>
          </cell>
        </row>
        <row r="484">
          <cell r="A484" t="str">
            <v>E213223 (EVOC)</v>
          </cell>
          <cell r="K484" t="str">
            <v>E259036</v>
          </cell>
          <cell r="AE484" t="str">
            <v>E264210</v>
          </cell>
          <cell r="AO484" t="str">
            <v>E265101</v>
          </cell>
          <cell r="CD484" t="str">
            <v>E260027</v>
          </cell>
        </row>
        <row r="485">
          <cell r="A485" t="str">
            <v xml:space="preserve">E213223-EVOC </v>
          </cell>
          <cell r="K485" t="str">
            <v>E259041</v>
          </cell>
          <cell r="AE485" t="str">
            <v>E264211</v>
          </cell>
          <cell r="AO485" t="str">
            <v>E265104</v>
          </cell>
          <cell r="CD485" t="str">
            <v>E260028</v>
          </cell>
        </row>
        <row r="486">
          <cell r="A486" t="str">
            <v>E213225</v>
          </cell>
          <cell r="K486" t="str">
            <v>E259050</v>
          </cell>
          <cell r="AE486" t="str">
            <v>E264213</v>
          </cell>
          <cell r="AO486" t="str">
            <v>E265105</v>
          </cell>
          <cell r="CD486" t="str">
            <v>E260029</v>
          </cell>
        </row>
        <row r="487">
          <cell r="A487" t="str">
            <v>E213226</v>
          </cell>
          <cell r="K487" t="str">
            <v>E259878</v>
          </cell>
          <cell r="AE487" t="str">
            <v>E264214</v>
          </cell>
          <cell r="AO487" t="str">
            <v>E265106</v>
          </cell>
          <cell r="CD487" t="str">
            <v>E260030</v>
          </cell>
        </row>
        <row r="488">
          <cell r="A488" t="str">
            <v>E213227</v>
          </cell>
          <cell r="K488" t="str">
            <v>E259879</v>
          </cell>
          <cell r="AE488" t="str">
            <v>E264215</v>
          </cell>
          <cell r="AO488" t="str">
            <v>E265107</v>
          </cell>
          <cell r="CD488" t="str">
            <v>E260031</v>
          </cell>
        </row>
        <row r="489">
          <cell r="A489" t="str">
            <v>E213228</v>
          </cell>
          <cell r="K489" t="str">
            <v>E259880</v>
          </cell>
          <cell r="AE489" t="str">
            <v>E264216</v>
          </cell>
          <cell r="AO489" t="str">
            <v>E265108</v>
          </cell>
          <cell r="CD489" t="str">
            <v>E260032</v>
          </cell>
        </row>
        <row r="490">
          <cell r="A490" t="str">
            <v>E213230</v>
          </cell>
          <cell r="K490" t="str">
            <v>E259881</v>
          </cell>
          <cell r="AE490" t="str">
            <v>E264218</v>
          </cell>
          <cell r="AO490" t="str">
            <v>E265109</v>
          </cell>
          <cell r="CD490" t="str">
            <v>E260033</v>
          </cell>
        </row>
        <row r="491">
          <cell r="A491" t="str">
            <v>E213231</v>
          </cell>
          <cell r="K491" t="str">
            <v>E259882</v>
          </cell>
          <cell r="AE491" t="str">
            <v>E264219</v>
          </cell>
          <cell r="AO491" t="str">
            <v>E265115</v>
          </cell>
          <cell r="CD491" t="str">
            <v>E260034</v>
          </cell>
        </row>
        <row r="492">
          <cell r="A492" t="str">
            <v>E213233</v>
          </cell>
          <cell r="K492" t="str">
            <v>E260001</v>
          </cell>
          <cell r="AE492" t="str">
            <v>E264220</v>
          </cell>
          <cell r="AO492" t="str">
            <v>E265124</v>
          </cell>
          <cell r="CD492" t="str">
            <v>E260035</v>
          </cell>
        </row>
        <row r="493">
          <cell r="A493" t="str">
            <v>E213240</v>
          </cell>
          <cell r="K493" t="str">
            <v>E260017</v>
          </cell>
          <cell r="AE493" t="str">
            <v>E264243</v>
          </cell>
          <cell r="AO493" t="str">
            <v>E265125</v>
          </cell>
          <cell r="CD493" t="str">
            <v>E260036</v>
          </cell>
        </row>
        <row r="494">
          <cell r="A494" t="str">
            <v>E213249</v>
          </cell>
          <cell r="K494" t="str">
            <v>E260019</v>
          </cell>
          <cell r="AE494" t="str">
            <v>E264244</v>
          </cell>
          <cell r="AO494" t="str">
            <v>E265126</v>
          </cell>
          <cell r="CD494" t="str">
            <v>E260037</v>
          </cell>
        </row>
        <row r="495">
          <cell r="A495" t="str">
            <v>E213250</v>
          </cell>
          <cell r="K495" t="str">
            <v>E260022</v>
          </cell>
          <cell r="AE495" t="str">
            <v>E264245</v>
          </cell>
          <cell r="AO495" t="str">
            <v>E265137</v>
          </cell>
          <cell r="CD495" t="str">
            <v>E260038</v>
          </cell>
        </row>
        <row r="496">
          <cell r="A496" t="str">
            <v>E215501</v>
          </cell>
          <cell r="K496" t="str">
            <v>E260023</v>
          </cell>
          <cell r="AE496" t="str">
            <v>E264247</v>
          </cell>
          <cell r="AO496" t="str">
            <v>E265142</v>
          </cell>
          <cell r="CD496" t="str">
            <v>E260040</v>
          </cell>
        </row>
        <row r="497">
          <cell r="A497" t="str">
            <v>E215502</v>
          </cell>
          <cell r="K497" t="str">
            <v>E260025</v>
          </cell>
          <cell r="AE497" t="str">
            <v>E264248</v>
          </cell>
          <cell r="AO497" t="str">
            <v>E265431</v>
          </cell>
          <cell r="CD497" t="str">
            <v>E260042</v>
          </cell>
        </row>
        <row r="498">
          <cell r="A498" t="str">
            <v>E215506</v>
          </cell>
          <cell r="K498" t="str">
            <v>E260026</v>
          </cell>
          <cell r="AE498" t="str">
            <v>E264249</v>
          </cell>
          <cell r="AO498" t="str">
            <v>E265432</v>
          </cell>
          <cell r="CD498" t="str">
            <v>E260043</v>
          </cell>
        </row>
        <row r="499">
          <cell r="A499" t="str">
            <v>E215507</v>
          </cell>
          <cell r="K499" t="str">
            <v>E260027</v>
          </cell>
          <cell r="AE499" t="str">
            <v>E264250</v>
          </cell>
          <cell r="AO499" t="str">
            <v>E265433</v>
          </cell>
          <cell r="CD499" t="str">
            <v>E260044</v>
          </cell>
        </row>
        <row r="500">
          <cell r="A500" t="str">
            <v>E215508</v>
          </cell>
          <cell r="K500" t="str">
            <v>E260028</v>
          </cell>
          <cell r="AE500" t="str">
            <v>E264514</v>
          </cell>
          <cell r="AO500" t="str">
            <v>E265434</v>
          </cell>
          <cell r="CD500" t="str">
            <v>E260045</v>
          </cell>
        </row>
        <row r="501">
          <cell r="A501" t="str">
            <v>E215508/OR285XC Boat</v>
          </cell>
          <cell r="K501" t="str">
            <v>E260029</v>
          </cell>
          <cell r="AE501" t="str">
            <v>E264593</v>
          </cell>
          <cell r="AO501" t="str">
            <v>E265435</v>
          </cell>
          <cell r="CD501" t="str">
            <v>E260046</v>
          </cell>
        </row>
        <row r="502">
          <cell r="A502" t="str">
            <v>E215519</v>
          </cell>
          <cell r="K502" t="str">
            <v>E260030</v>
          </cell>
          <cell r="AE502" t="str">
            <v>E264600</v>
          </cell>
          <cell r="AO502" t="str">
            <v>E265436</v>
          </cell>
          <cell r="CD502" t="str">
            <v>E260047</v>
          </cell>
        </row>
        <row r="503">
          <cell r="A503" t="str">
            <v>E215525</v>
          </cell>
          <cell r="K503" t="str">
            <v>E260031</v>
          </cell>
          <cell r="AE503" t="str">
            <v>E264802</v>
          </cell>
          <cell r="AO503" t="str">
            <v>E265453</v>
          </cell>
          <cell r="CD503" t="str">
            <v>E260855</v>
          </cell>
        </row>
        <row r="504">
          <cell r="A504" t="str">
            <v>E215527</v>
          </cell>
          <cell r="K504" t="str">
            <v>E260032</v>
          </cell>
          <cell r="AE504" t="str">
            <v>E264804</v>
          </cell>
          <cell r="AO504" t="str">
            <v>E265454</v>
          </cell>
          <cell r="CD504" t="str">
            <v>E260856</v>
          </cell>
        </row>
        <row r="505">
          <cell r="A505" t="str">
            <v>E215528</v>
          </cell>
          <cell r="K505" t="str">
            <v>E260033</v>
          </cell>
          <cell r="AE505" t="str">
            <v>E264805</v>
          </cell>
          <cell r="AO505" t="str">
            <v>E265489</v>
          </cell>
          <cell r="CD505" t="str">
            <v>E261451</v>
          </cell>
        </row>
        <row r="506">
          <cell r="A506" t="str">
            <v>E215529</v>
          </cell>
          <cell r="K506" t="str">
            <v>E260034</v>
          </cell>
          <cell r="AE506" t="str">
            <v>E265101</v>
          </cell>
          <cell r="AO506" t="str">
            <v>E265490</v>
          </cell>
          <cell r="CD506" t="str">
            <v>E261452</v>
          </cell>
        </row>
        <row r="507">
          <cell r="A507" t="str">
            <v>E215531</v>
          </cell>
          <cell r="K507" t="str">
            <v>E260035</v>
          </cell>
          <cell r="AE507" t="str">
            <v>E265104</v>
          </cell>
          <cell r="AO507" t="str">
            <v>E265492</v>
          </cell>
          <cell r="CD507" t="str">
            <v>E261453</v>
          </cell>
        </row>
        <row r="508">
          <cell r="A508" t="str">
            <v>E215532</v>
          </cell>
          <cell r="K508" t="str">
            <v>E260036</v>
          </cell>
          <cell r="AE508" t="str">
            <v>E265105</v>
          </cell>
          <cell r="AO508" t="str">
            <v>E265533</v>
          </cell>
          <cell r="CD508" t="str">
            <v>E261454</v>
          </cell>
        </row>
        <row r="509">
          <cell r="A509" t="str">
            <v>E215534</v>
          </cell>
          <cell r="K509" t="str">
            <v>E260037</v>
          </cell>
          <cell r="AE509" t="str">
            <v>E265106</v>
          </cell>
          <cell r="AO509" t="str">
            <v>E265804</v>
          </cell>
          <cell r="CD509" t="str">
            <v>E261455</v>
          </cell>
        </row>
        <row r="510">
          <cell r="A510" t="str">
            <v>E215535</v>
          </cell>
          <cell r="K510" t="str">
            <v>E260038</v>
          </cell>
          <cell r="AE510" t="str">
            <v>E265107</v>
          </cell>
          <cell r="AO510" t="str">
            <v>E265810</v>
          </cell>
          <cell r="CD510" t="str">
            <v>E261494</v>
          </cell>
        </row>
        <row r="511">
          <cell r="A511" t="str">
            <v>E215536</v>
          </cell>
          <cell r="K511" t="str">
            <v>E260042</v>
          </cell>
          <cell r="AE511" t="str">
            <v>E265108</v>
          </cell>
          <cell r="AO511" t="str">
            <v>E265811</v>
          </cell>
          <cell r="CD511" t="str">
            <v>E262234</v>
          </cell>
        </row>
        <row r="512">
          <cell r="A512" t="str">
            <v>E215539</v>
          </cell>
          <cell r="K512" t="str">
            <v>E260043</v>
          </cell>
          <cell r="AE512" t="str">
            <v>E265109</v>
          </cell>
          <cell r="AO512" t="str">
            <v>E265817</v>
          </cell>
          <cell r="CD512" t="str">
            <v>E262235</v>
          </cell>
        </row>
        <row r="513">
          <cell r="A513" t="str">
            <v>E215540</v>
          </cell>
          <cell r="K513" t="str">
            <v>E260044</v>
          </cell>
          <cell r="AE513" t="str">
            <v>E265115</v>
          </cell>
          <cell r="AO513" t="str">
            <v>E265818</v>
          </cell>
          <cell r="CD513" t="str">
            <v>E262798</v>
          </cell>
        </row>
        <row r="514">
          <cell r="A514" t="str">
            <v>E215541</v>
          </cell>
          <cell r="K514" t="str">
            <v>E260045</v>
          </cell>
          <cell r="AE514" t="str">
            <v>E265124</v>
          </cell>
          <cell r="AO514" t="str">
            <v>E266648</v>
          </cell>
          <cell r="CD514" t="str">
            <v>E262800</v>
          </cell>
        </row>
        <row r="515">
          <cell r="A515" t="str">
            <v>E215542</v>
          </cell>
          <cell r="K515" t="str">
            <v>E260046</v>
          </cell>
          <cell r="AE515" t="str">
            <v>E265125</v>
          </cell>
          <cell r="AO515" t="str">
            <v>E266917</v>
          </cell>
          <cell r="CD515" t="str">
            <v>E262972</v>
          </cell>
        </row>
        <row r="516">
          <cell r="A516" t="str">
            <v>E215545</v>
          </cell>
          <cell r="K516" t="str">
            <v>E260047</v>
          </cell>
          <cell r="AE516" t="str">
            <v>E265126</v>
          </cell>
          <cell r="AO516" t="str">
            <v>E266920</v>
          </cell>
          <cell r="CD516" t="str">
            <v>E262992</v>
          </cell>
        </row>
        <row r="517">
          <cell r="A517" t="str">
            <v>E215546</v>
          </cell>
          <cell r="K517" t="str">
            <v>E261451</v>
          </cell>
          <cell r="AE517" t="str">
            <v>E265137</v>
          </cell>
          <cell r="AO517" t="str">
            <v>E266921</v>
          </cell>
          <cell r="CD517" t="str">
            <v>E263165</v>
          </cell>
        </row>
        <row r="518">
          <cell r="A518" t="str">
            <v>E217451</v>
          </cell>
          <cell r="K518" t="str">
            <v>E261452</v>
          </cell>
          <cell r="AE518" t="str">
            <v>E265142</v>
          </cell>
          <cell r="AO518" t="str">
            <v>E266987</v>
          </cell>
          <cell r="CD518" t="str">
            <v>E263166</v>
          </cell>
        </row>
        <row r="519">
          <cell r="A519" t="str">
            <v>E217452</v>
          </cell>
          <cell r="K519" t="str">
            <v>E261453</v>
          </cell>
          <cell r="AE519" t="str">
            <v>E265431</v>
          </cell>
          <cell r="AO519" t="str">
            <v>E266988</v>
          </cell>
          <cell r="CD519" t="str">
            <v>E263168</v>
          </cell>
        </row>
        <row r="520">
          <cell r="A520" t="str">
            <v>E217453</v>
          </cell>
          <cell r="K520" t="str">
            <v>E261454</v>
          </cell>
          <cell r="AE520" t="str">
            <v>E265432</v>
          </cell>
          <cell r="AO520" t="str">
            <v>E266995</v>
          </cell>
          <cell r="CD520" t="str">
            <v>E263169</v>
          </cell>
        </row>
        <row r="521">
          <cell r="A521" t="str">
            <v>E217454</v>
          </cell>
          <cell r="K521" t="str">
            <v>E261455</v>
          </cell>
          <cell r="AE521" t="str">
            <v>E265433</v>
          </cell>
          <cell r="AO521" t="str">
            <v>E266996</v>
          </cell>
          <cell r="CD521" t="str">
            <v>E263184</v>
          </cell>
        </row>
        <row r="522">
          <cell r="A522" t="str">
            <v>E217455</v>
          </cell>
          <cell r="K522" t="str">
            <v>E261494</v>
          </cell>
          <cell r="AE522" t="str">
            <v>E265434</v>
          </cell>
          <cell r="AO522" t="str">
            <v>E266997</v>
          </cell>
          <cell r="CD522" t="str">
            <v>E263186</v>
          </cell>
        </row>
        <row r="523">
          <cell r="A523" t="str">
            <v>E217456</v>
          </cell>
          <cell r="K523" t="str">
            <v>E261766</v>
          </cell>
          <cell r="AE523" t="str">
            <v>E265435</v>
          </cell>
          <cell r="AO523" t="str">
            <v>E267002</v>
          </cell>
          <cell r="CD523" t="str">
            <v>E263188</v>
          </cell>
        </row>
        <row r="524">
          <cell r="A524" t="str">
            <v>E217457</v>
          </cell>
          <cell r="K524" t="str">
            <v>E261767</v>
          </cell>
          <cell r="AE524" t="str">
            <v>E265436</v>
          </cell>
          <cell r="AO524" t="str">
            <v>E267003</v>
          </cell>
          <cell r="CD524" t="str">
            <v>E263189</v>
          </cell>
        </row>
        <row r="525">
          <cell r="A525" t="str">
            <v>E217458</v>
          </cell>
          <cell r="K525" t="str">
            <v>E261768</v>
          </cell>
          <cell r="AE525" t="str">
            <v>E265453</v>
          </cell>
          <cell r="AO525" t="str">
            <v>E267004</v>
          </cell>
          <cell r="CD525" t="str">
            <v>E263190</v>
          </cell>
        </row>
        <row r="526">
          <cell r="A526" t="str">
            <v>E217470</v>
          </cell>
          <cell r="K526" t="str">
            <v>E262234</v>
          </cell>
          <cell r="AE526" t="str">
            <v>E265454</v>
          </cell>
          <cell r="AO526" t="str">
            <v>E267005</v>
          </cell>
          <cell r="CD526" t="str">
            <v>E263191</v>
          </cell>
        </row>
        <row r="527">
          <cell r="A527" t="str">
            <v>E217471</v>
          </cell>
          <cell r="K527" t="str">
            <v>E262798</v>
          </cell>
          <cell r="AE527" t="str">
            <v>E265489</v>
          </cell>
          <cell r="AO527" t="str">
            <v>E267006</v>
          </cell>
          <cell r="CD527" t="str">
            <v>E263199</v>
          </cell>
        </row>
        <row r="528">
          <cell r="A528" t="str">
            <v>E217472</v>
          </cell>
          <cell r="K528" t="str">
            <v>E262919</v>
          </cell>
          <cell r="AE528" t="str">
            <v>E265490</v>
          </cell>
          <cell r="AO528" t="str">
            <v>E267029</v>
          </cell>
          <cell r="CD528" t="str">
            <v>E263200</v>
          </cell>
        </row>
        <row r="529">
          <cell r="A529" t="str">
            <v>E217473</v>
          </cell>
          <cell r="K529" t="str">
            <v>E262920</v>
          </cell>
          <cell r="AE529" t="str">
            <v>E265492</v>
          </cell>
          <cell r="AO529" t="str">
            <v>E267050</v>
          </cell>
          <cell r="CD529" t="str">
            <v>E263623</v>
          </cell>
        </row>
        <row r="530">
          <cell r="A530" t="str">
            <v>E217475</v>
          </cell>
          <cell r="K530" t="str">
            <v>E262972</v>
          </cell>
          <cell r="AE530" t="str">
            <v>E265804</v>
          </cell>
          <cell r="AO530" t="str">
            <v>E268056</v>
          </cell>
          <cell r="CD530" t="str">
            <v>E264201</v>
          </cell>
        </row>
        <row r="531">
          <cell r="A531" t="str">
            <v>E217476</v>
          </cell>
          <cell r="K531" t="str">
            <v>E262992</v>
          </cell>
          <cell r="AE531" t="str">
            <v>E265810</v>
          </cell>
          <cell r="AO531" t="str">
            <v>E268057</v>
          </cell>
          <cell r="CD531" t="str">
            <v>E264202</v>
          </cell>
        </row>
        <row r="532">
          <cell r="A532" t="str">
            <v>E217477</v>
          </cell>
          <cell r="K532" t="str">
            <v>E263165</v>
          </cell>
          <cell r="AE532" t="str">
            <v>E265811</v>
          </cell>
          <cell r="AO532" t="str">
            <v>E268058</v>
          </cell>
          <cell r="CD532" t="str">
            <v>E264203</v>
          </cell>
        </row>
        <row r="533">
          <cell r="A533" t="str">
            <v>E217478</v>
          </cell>
          <cell r="K533" t="str">
            <v>E263166</v>
          </cell>
          <cell r="AE533" t="str">
            <v>E3</v>
          </cell>
          <cell r="AO533" t="str">
            <v>E268059</v>
          </cell>
          <cell r="CD533" t="str">
            <v>E264204</v>
          </cell>
        </row>
        <row r="534">
          <cell r="A534" t="str">
            <v>E217480</v>
          </cell>
          <cell r="K534" t="str">
            <v>E263167</v>
          </cell>
          <cell r="AE534" t="str">
            <v>E8</v>
          </cell>
          <cell r="AO534" t="str">
            <v>E268060</v>
          </cell>
          <cell r="CD534" t="str">
            <v>E264210</v>
          </cell>
        </row>
        <row r="535">
          <cell r="A535" t="str">
            <v>E217492</v>
          </cell>
          <cell r="K535" t="str">
            <v>E263168</v>
          </cell>
          <cell r="AE535" t="str">
            <v>E901072</v>
          </cell>
          <cell r="AO535" t="str">
            <v>E268061</v>
          </cell>
          <cell r="CD535" t="str">
            <v>E264211</v>
          </cell>
        </row>
        <row r="536">
          <cell r="A536" t="str">
            <v>E217496</v>
          </cell>
          <cell r="K536" t="str">
            <v>E263184</v>
          </cell>
          <cell r="AE536" t="str">
            <v>E901120</v>
          </cell>
          <cell r="AO536" t="str">
            <v>E268062</v>
          </cell>
          <cell r="CD536" t="str">
            <v>E264213</v>
          </cell>
        </row>
        <row r="537">
          <cell r="A537" t="str">
            <v>E217499</v>
          </cell>
          <cell r="K537" t="str">
            <v>E263186</v>
          </cell>
          <cell r="AE537" t="str">
            <v>E901121</v>
          </cell>
          <cell r="AO537" t="str">
            <v>E268063</v>
          </cell>
          <cell r="CD537" t="str">
            <v>E264214</v>
          </cell>
        </row>
        <row r="538">
          <cell r="A538" t="str">
            <v>E217642</v>
          </cell>
          <cell r="K538" t="str">
            <v>E263188</v>
          </cell>
          <cell r="AE538" t="str">
            <v>E901122</v>
          </cell>
          <cell r="AO538" t="str">
            <v>E268064</v>
          </cell>
          <cell r="CD538" t="str">
            <v>E264215</v>
          </cell>
        </row>
        <row r="539">
          <cell r="A539" t="str">
            <v>E217643</v>
          </cell>
          <cell r="K539" t="str">
            <v>E263189</v>
          </cell>
          <cell r="AE539" t="str">
            <v>E901123</v>
          </cell>
          <cell r="AO539" t="str">
            <v>E268074</v>
          </cell>
          <cell r="CD539" t="str">
            <v>E264216</v>
          </cell>
        </row>
        <row r="540">
          <cell r="A540" t="str">
            <v>E217644</v>
          </cell>
          <cell r="K540" t="str">
            <v>E263190</v>
          </cell>
          <cell r="AE540" t="str">
            <v>E901309</v>
          </cell>
          <cell r="AO540" t="str">
            <v>E268075</v>
          </cell>
          <cell r="CD540" t="str">
            <v>E264218</v>
          </cell>
        </row>
        <row r="541">
          <cell r="A541" t="str">
            <v>E217645</v>
          </cell>
          <cell r="K541" t="str">
            <v>E263191</v>
          </cell>
          <cell r="AE541" t="str">
            <v>E901310</v>
          </cell>
          <cell r="AO541" t="str">
            <v>E268080</v>
          </cell>
          <cell r="CD541" t="str">
            <v>E264219</v>
          </cell>
        </row>
        <row r="542">
          <cell r="A542" t="str">
            <v>E217646</v>
          </cell>
          <cell r="K542" t="str">
            <v>E263192</v>
          </cell>
          <cell r="AE542" t="str">
            <v>E901448</v>
          </cell>
          <cell r="AO542" t="str">
            <v>E268464</v>
          </cell>
          <cell r="CD542" t="str">
            <v>E264220</v>
          </cell>
        </row>
        <row r="543">
          <cell r="A543" t="str">
            <v>E217647</v>
          </cell>
          <cell r="K543" t="str">
            <v>E263193</v>
          </cell>
          <cell r="AE543" t="str">
            <v>ELECTIONS</v>
          </cell>
          <cell r="AO543" t="str">
            <v>E269046</v>
          </cell>
          <cell r="CD543" t="str">
            <v>E264243</v>
          </cell>
        </row>
        <row r="544">
          <cell r="A544" t="str">
            <v>E217648</v>
          </cell>
          <cell r="K544" t="str">
            <v>E263194</v>
          </cell>
          <cell r="AE544" t="str">
            <v>ENGRS (Misc)</v>
          </cell>
          <cell r="AO544" t="str">
            <v>E269995</v>
          </cell>
          <cell r="CD544" t="str">
            <v>E264244</v>
          </cell>
        </row>
        <row r="545">
          <cell r="A545" t="str">
            <v>E217649</v>
          </cell>
          <cell r="K545" t="str">
            <v>E263195</v>
          </cell>
          <cell r="AE545" t="str">
            <v>ESRESALE</v>
          </cell>
          <cell r="AO545" t="str">
            <v>E269996</v>
          </cell>
          <cell r="CD545" t="str">
            <v>E264245</v>
          </cell>
        </row>
        <row r="546">
          <cell r="A546" t="str">
            <v>E217650</v>
          </cell>
          <cell r="K546" t="str">
            <v>E263196</v>
          </cell>
          <cell r="AE546" t="str">
            <v>ESSUPPLY1</v>
          </cell>
          <cell r="AO546" t="str">
            <v>E269997</v>
          </cell>
          <cell r="CD546" t="str">
            <v>E264247</v>
          </cell>
        </row>
        <row r="547">
          <cell r="A547" t="str">
            <v>E218059</v>
          </cell>
          <cell r="K547" t="str">
            <v>E263197</v>
          </cell>
          <cell r="AE547" t="str">
            <v>F1</v>
          </cell>
          <cell r="AO547" t="str">
            <v>E270000</v>
          </cell>
          <cell r="CD547" t="str">
            <v>E264248</v>
          </cell>
        </row>
        <row r="548">
          <cell r="A548" t="str">
            <v>E218061</v>
          </cell>
          <cell r="K548" t="str">
            <v>E263199</v>
          </cell>
          <cell r="AE548" t="str">
            <v>FMMISC (Alarms)</v>
          </cell>
          <cell r="AO548" t="str">
            <v>E270137</v>
          </cell>
          <cell r="CD548" t="str">
            <v>E264249</v>
          </cell>
        </row>
        <row r="549">
          <cell r="A549" t="str">
            <v>E218064</v>
          </cell>
          <cell r="K549" t="str">
            <v>E263200</v>
          </cell>
          <cell r="AE549" t="str">
            <v>FMMISC (Carps/Maint)</v>
          </cell>
          <cell r="AO549" t="str">
            <v>E270143</v>
          </cell>
          <cell r="CD549" t="str">
            <v>E264250</v>
          </cell>
        </row>
        <row r="550">
          <cell r="A550" t="str">
            <v>E218086</v>
          </cell>
          <cell r="K550" t="str">
            <v>E263623</v>
          </cell>
          <cell r="AE550" t="str">
            <v>FMMISC (Electricians)</v>
          </cell>
          <cell r="AO550" t="str">
            <v>E270144</v>
          </cell>
          <cell r="CD550" t="str">
            <v>E264514</v>
          </cell>
        </row>
        <row r="551">
          <cell r="A551" t="str">
            <v>E218087</v>
          </cell>
          <cell r="K551" t="str">
            <v>E264201</v>
          </cell>
          <cell r="AE551" t="str">
            <v>FMMISC (Engineers)</v>
          </cell>
          <cell r="AO551" t="str">
            <v>E270153</v>
          </cell>
          <cell r="CD551" t="str">
            <v>E264593</v>
          </cell>
        </row>
        <row r="552">
          <cell r="A552" t="str">
            <v>E218088</v>
          </cell>
          <cell r="K552" t="str">
            <v>E264202</v>
          </cell>
          <cell r="AE552" t="str">
            <v>FMMISC (Lighting)</v>
          </cell>
          <cell r="AO552" t="str">
            <v>E270188</v>
          </cell>
          <cell r="CD552" t="str">
            <v>E264600</v>
          </cell>
        </row>
        <row r="553">
          <cell r="A553" t="str">
            <v>E218089</v>
          </cell>
          <cell r="K553" t="str">
            <v>E264203</v>
          </cell>
          <cell r="AE553" t="str">
            <v>FMMISC (Locksmith)</v>
          </cell>
          <cell r="AO553" t="str">
            <v>E270952</v>
          </cell>
          <cell r="CD553" t="str">
            <v>E264801</v>
          </cell>
        </row>
        <row r="554">
          <cell r="A554" t="str">
            <v>E218090</v>
          </cell>
          <cell r="K554" t="str">
            <v>E264204</v>
          </cell>
          <cell r="AE554" t="str">
            <v>G5</v>
          </cell>
          <cell r="AO554" t="str">
            <v>E270953</v>
          </cell>
          <cell r="CD554" t="str">
            <v>E264802</v>
          </cell>
        </row>
        <row r="555">
          <cell r="A555" t="str">
            <v>E218091</v>
          </cell>
          <cell r="K555" t="str">
            <v>E264210</v>
          </cell>
          <cell r="AE555" t="str">
            <v>G6</v>
          </cell>
          <cell r="AO555" t="str">
            <v>E270954</v>
          </cell>
          <cell r="CD555" t="str">
            <v>E264804</v>
          </cell>
        </row>
        <row r="556">
          <cell r="A556" t="str">
            <v>E218092</v>
          </cell>
          <cell r="K556" t="str">
            <v>E264211</v>
          </cell>
          <cell r="AE556" t="str">
            <v>G7</v>
          </cell>
          <cell r="AO556" t="str">
            <v>E270955</v>
          </cell>
          <cell r="CD556" t="str">
            <v>E264805</v>
          </cell>
        </row>
        <row r="557">
          <cell r="A557" t="str">
            <v>E218093</v>
          </cell>
          <cell r="K557" t="str">
            <v>E264213</v>
          </cell>
          <cell r="AE557" t="str">
            <v>GEN1</v>
          </cell>
          <cell r="AO557" t="str">
            <v>E270956</v>
          </cell>
          <cell r="CD557" t="str">
            <v>E264924</v>
          </cell>
        </row>
        <row r="558">
          <cell r="A558" t="str">
            <v>E218094</v>
          </cell>
          <cell r="K558" t="str">
            <v>E264214</v>
          </cell>
          <cell r="AE558" t="str">
            <v>GEN2</v>
          </cell>
          <cell r="AO558" t="str">
            <v>E270957</v>
          </cell>
          <cell r="CD558" t="str">
            <v>E264925</v>
          </cell>
        </row>
        <row r="559">
          <cell r="A559" t="str">
            <v>E218095</v>
          </cell>
          <cell r="K559" t="str">
            <v>E264215</v>
          </cell>
          <cell r="AE559" t="str">
            <v>GEN3</v>
          </cell>
          <cell r="AO559" t="str">
            <v>E270958</v>
          </cell>
          <cell r="CD559" t="str">
            <v>E264926</v>
          </cell>
        </row>
        <row r="560">
          <cell r="A560" t="str">
            <v>E218096</v>
          </cell>
          <cell r="K560" t="str">
            <v>E264218</v>
          </cell>
          <cell r="AE560" t="str">
            <v>GEN4</v>
          </cell>
          <cell r="AO560" t="str">
            <v>E270971</v>
          </cell>
          <cell r="CD560" t="str">
            <v>E264927</v>
          </cell>
        </row>
        <row r="561">
          <cell r="A561" t="str">
            <v>E218097</v>
          </cell>
          <cell r="K561" t="str">
            <v>E264219</v>
          </cell>
          <cell r="AE561" t="str">
            <v>H10</v>
          </cell>
          <cell r="AO561" t="str">
            <v>E270990</v>
          </cell>
          <cell r="CD561" t="str">
            <v>E265101</v>
          </cell>
        </row>
        <row r="562">
          <cell r="A562" t="str">
            <v>E218098</v>
          </cell>
          <cell r="K562" t="str">
            <v>E264243</v>
          </cell>
          <cell r="AE562" t="str">
            <v>H11</v>
          </cell>
          <cell r="AO562" t="str">
            <v>E270991</v>
          </cell>
          <cell r="CD562" t="str">
            <v>E265104</v>
          </cell>
        </row>
        <row r="563">
          <cell r="A563" t="str">
            <v>E218952</v>
          </cell>
          <cell r="K563" t="str">
            <v>E264244</v>
          </cell>
          <cell r="AE563" t="str">
            <v>H12</v>
          </cell>
          <cell r="AO563" t="str">
            <v>E270992</v>
          </cell>
          <cell r="CD563" t="str">
            <v>E265105</v>
          </cell>
        </row>
        <row r="564">
          <cell r="A564" t="str">
            <v>E218953</v>
          </cell>
          <cell r="K564" t="str">
            <v>E264245</v>
          </cell>
          <cell r="AE564" t="str">
            <v>H2</v>
          </cell>
          <cell r="AO564" t="str">
            <v>E3</v>
          </cell>
          <cell r="CD564" t="str">
            <v>E265106</v>
          </cell>
        </row>
        <row r="565">
          <cell r="A565" t="str">
            <v>E218966</v>
          </cell>
          <cell r="K565" t="str">
            <v>E264247</v>
          </cell>
          <cell r="AE565" t="str">
            <v>H5</v>
          </cell>
          <cell r="AO565" t="str">
            <v>E901120</v>
          </cell>
          <cell r="CD565" t="str">
            <v>E265107</v>
          </cell>
        </row>
        <row r="566">
          <cell r="A566" t="str">
            <v>E218967</v>
          </cell>
          <cell r="K566" t="str">
            <v>E264248</v>
          </cell>
          <cell r="AE566" t="str">
            <v>H9</v>
          </cell>
          <cell r="AO566" t="str">
            <v>E901121</v>
          </cell>
          <cell r="CD566" t="str">
            <v>E265108</v>
          </cell>
        </row>
        <row r="567">
          <cell r="A567" t="str">
            <v>E218968</v>
          </cell>
          <cell r="K567" t="str">
            <v>E264249</v>
          </cell>
          <cell r="AE567" t="str">
            <v>J1</v>
          </cell>
          <cell r="AO567" t="str">
            <v>E901122</v>
          </cell>
          <cell r="CD567" t="str">
            <v>E265109</v>
          </cell>
        </row>
        <row r="568">
          <cell r="A568" t="str">
            <v>E218969</v>
          </cell>
          <cell r="K568" t="str">
            <v>E264250</v>
          </cell>
          <cell r="AE568" t="str">
            <v>J10</v>
          </cell>
          <cell r="AO568" t="str">
            <v>E901123</v>
          </cell>
          <cell r="CD568" t="str">
            <v>E265115</v>
          </cell>
        </row>
        <row r="569">
          <cell r="A569" t="str">
            <v>E218975</v>
          </cell>
          <cell r="K569" t="str">
            <v>E264802</v>
          </cell>
          <cell r="AE569" t="str">
            <v>J12</v>
          </cell>
          <cell r="AO569" t="str">
            <v>E901448</v>
          </cell>
          <cell r="CD569" t="str">
            <v>E265124</v>
          </cell>
        </row>
        <row r="570">
          <cell r="A570" t="str">
            <v>E218980</v>
          </cell>
          <cell r="K570" t="str">
            <v>E264804</v>
          </cell>
          <cell r="AE570" t="str">
            <v>J14</v>
          </cell>
          <cell r="AO570" t="str">
            <v>E901588</v>
          </cell>
          <cell r="CD570" t="str">
            <v>E265125</v>
          </cell>
        </row>
        <row r="571">
          <cell r="A571" t="str">
            <v>E218981</v>
          </cell>
          <cell r="K571" t="str">
            <v>E264924</v>
          </cell>
          <cell r="AE571" t="str">
            <v>J17</v>
          </cell>
          <cell r="AO571" t="str">
            <v>E901589</v>
          </cell>
          <cell r="CD571" t="str">
            <v>E265126</v>
          </cell>
        </row>
        <row r="572">
          <cell r="A572" t="str">
            <v>E218982</v>
          </cell>
          <cell r="K572" t="str">
            <v>E264925</v>
          </cell>
          <cell r="AE572" t="str">
            <v>J19</v>
          </cell>
          <cell r="AO572" t="str">
            <v>ELECTIONS</v>
          </cell>
          <cell r="CD572" t="str">
            <v>E265137</v>
          </cell>
        </row>
        <row r="573">
          <cell r="A573" t="str">
            <v>E218983</v>
          </cell>
          <cell r="K573" t="str">
            <v>E264926</v>
          </cell>
          <cell r="AE573" t="str">
            <v>J2</v>
          </cell>
          <cell r="AO573" t="str">
            <v>ENGRS</v>
          </cell>
          <cell r="CD573" t="str">
            <v>E265142</v>
          </cell>
        </row>
        <row r="574">
          <cell r="A574" t="str">
            <v>E220702</v>
          </cell>
          <cell r="K574" t="str">
            <v>E264927</v>
          </cell>
          <cell r="AE574" t="str">
            <v>J21</v>
          </cell>
          <cell r="AO574" t="str">
            <v>ENGRS (Misc)</v>
          </cell>
          <cell r="CD574" t="str">
            <v>E265431</v>
          </cell>
        </row>
        <row r="575">
          <cell r="A575" t="str">
            <v>E220713</v>
          </cell>
          <cell r="K575" t="str">
            <v>E265101</v>
          </cell>
          <cell r="AE575" t="str">
            <v>J22</v>
          </cell>
          <cell r="AO575" t="str">
            <v>ESRESALE</v>
          </cell>
          <cell r="CD575" t="str">
            <v>E265432</v>
          </cell>
        </row>
        <row r="576">
          <cell r="A576" t="str">
            <v>E220715</v>
          </cell>
          <cell r="K576" t="str">
            <v>E265104</v>
          </cell>
          <cell r="AE576" t="str">
            <v>J3</v>
          </cell>
          <cell r="AO576" t="str">
            <v>ESSUPPLY1</v>
          </cell>
          <cell r="CD576" t="str">
            <v>E265433</v>
          </cell>
        </row>
        <row r="577">
          <cell r="A577" t="str">
            <v>E220716</v>
          </cell>
          <cell r="K577" t="str">
            <v>E265105</v>
          </cell>
          <cell r="AE577" t="str">
            <v>J4</v>
          </cell>
          <cell r="AO577" t="str">
            <v>F1</v>
          </cell>
          <cell r="CD577" t="str">
            <v>E265434</v>
          </cell>
        </row>
        <row r="578">
          <cell r="A578" t="str">
            <v>E220717</v>
          </cell>
          <cell r="K578" t="str">
            <v>E265106</v>
          </cell>
          <cell r="AE578" t="str">
            <v>J5</v>
          </cell>
          <cell r="AO578" t="str">
            <v>FMMISC (Alarms)</v>
          </cell>
          <cell r="CD578" t="str">
            <v>E265435</v>
          </cell>
        </row>
        <row r="579">
          <cell r="A579" t="str">
            <v>E220718</v>
          </cell>
          <cell r="K579" t="str">
            <v>E265115</v>
          </cell>
          <cell r="AE579" t="str">
            <v>J6</v>
          </cell>
          <cell r="AO579" t="str">
            <v>FMMISC (Carps/Maint)</v>
          </cell>
          <cell r="CD579" t="str">
            <v>E265436</v>
          </cell>
        </row>
        <row r="580">
          <cell r="A580" t="str">
            <v>E220719</v>
          </cell>
          <cell r="K580" t="str">
            <v>E265125</v>
          </cell>
          <cell r="AE580" t="str">
            <v>J7</v>
          </cell>
          <cell r="AO580" t="str">
            <v>FMMISC (Engineers)</v>
          </cell>
          <cell r="CD580" t="str">
            <v>E265453</v>
          </cell>
        </row>
        <row r="581">
          <cell r="A581" t="str">
            <v>E220720</v>
          </cell>
          <cell r="K581" t="str">
            <v>E265126</v>
          </cell>
          <cell r="AE581" t="str">
            <v>J8</v>
          </cell>
          <cell r="AO581" t="str">
            <v>FMMISC (Locksmith)</v>
          </cell>
          <cell r="CD581" t="str">
            <v>E265454</v>
          </cell>
        </row>
        <row r="582">
          <cell r="A582" t="str">
            <v>E220721</v>
          </cell>
          <cell r="K582" t="str">
            <v>E265127</v>
          </cell>
          <cell r="AE582" t="str">
            <v>JUVTRLR (trailers)</v>
          </cell>
          <cell r="AO582" t="str">
            <v>G7</v>
          </cell>
          <cell r="CD582" t="str">
            <v>E265489</v>
          </cell>
        </row>
        <row r="583">
          <cell r="A583" t="str">
            <v>E220722</v>
          </cell>
          <cell r="K583" t="str">
            <v>E265128</v>
          </cell>
          <cell r="AE583" t="str">
            <v>L11</v>
          </cell>
          <cell r="AO583" t="str">
            <v>H10</v>
          </cell>
          <cell r="CD583" t="str">
            <v>E265490</v>
          </cell>
        </row>
        <row r="584">
          <cell r="A584" t="str">
            <v>E220732</v>
          </cell>
          <cell r="K584" t="str">
            <v>E265138</v>
          </cell>
          <cell r="AE584" t="str">
            <v>L12</v>
          </cell>
          <cell r="AO584" t="str">
            <v>H11</v>
          </cell>
          <cell r="CD584" t="str">
            <v>E265492</v>
          </cell>
        </row>
        <row r="585">
          <cell r="A585" t="str">
            <v>E220734</v>
          </cell>
          <cell r="K585" t="str">
            <v>E265142</v>
          </cell>
          <cell r="AE585" t="str">
            <v>L5</v>
          </cell>
          <cell r="AO585" t="str">
            <v>H12</v>
          </cell>
          <cell r="CD585" t="str">
            <v>E265533</v>
          </cell>
        </row>
        <row r="586">
          <cell r="A586" t="str">
            <v>E220735</v>
          </cell>
          <cell r="K586" t="str">
            <v>E265149</v>
          </cell>
          <cell r="AE586" t="str">
            <v>L9</v>
          </cell>
          <cell r="AO586" t="str">
            <v>H2</v>
          </cell>
          <cell r="CD586" t="str">
            <v>E265804</v>
          </cell>
        </row>
        <row r="587">
          <cell r="A587" t="str">
            <v>E220736</v>
          </cell>
          <cell r="K587" t="str">
            <v>E265431</v>
          </cell>
          <cell r="AE587" t="str">
            <v>LIBRARY</v>
          </cell>
          <cell r="AO587" t="str">
            <v>H9</v>
          </cell>
          <cell r="CD587" t="str">
            <v>E265810</v>
          </cell>
        </row>
        <row r="588">
          <cell r="A588" t="str">
            <v>E220737</v>
          </cell>
          <cell r="K588" t="str">
            <v>E265432</v>
          </cell>
          <cell r="AE588" t="str">
            <v>M10</v>
          </cell>
          <cell r="AO588" t="str">
            <v>J1</v>
          </cell>
          <cell r="CD588" t="str">
            <v>E265811</v>
          </cell>
        </row>
        <row r="589">
          <cell r="A589" t="str">
            <v>E220738</v>
          </cell>
          <cell r="K589" t="str">
            <v>E265433</v>
          </cell>
          <cell r="AE589" t="str">
            <v>M7</v>
          </cell>
          <cell r="AO589" t="str">
            <v>J10</v>
          </cell>
          <cell r="CD589" t="str">
            <v>E265817</v>
          </cell>
        </row>
        <row r="590">
          <cell r="A590" t="str">
            <v>E220741</v>
          </cell>
          <cell r="K590" t="str">
            <v>E265434</v>
          </cell>
          <cell r="AE590" t="str">
            <v>M8</v>
          </cell>
          <cell r="AO590" t="str">
            <v>J12</v>
          </cell>
          <cell r="CD590" t="str">
            <v>E266648</v>
          </cell>
        </row>
        <row r="591">
          <cell r="A591" t="str">
            <v>E220747</v>
          </cell>
          <cell r="K591" t="str">
            <v>E265435</v>
          </cell>
          <cell r="AE591" t="str">
            <v>M9</v>
          </cell>
          <cell r="AO591" t="str">
            <v>J14</v>
          </cell>
          <cell r="CD591" t="str">
            <v>E266917</v>
          </cell>
        </row>
        <row r="592">
          <cell r="A592" t="str">
            <v>E220748</v>
          </cell>
          <cell r="K592" t="str">
            <v>E265436</v>
          </cell>
          <cell r="AE592" t="str">
            <v>MAINTSUPP</v>
          </cell>
          <cell r="AO592" t="str">
            <v>J19</v>
          </cell>
          <cell r="CD592" t="str">
            <v>E266920</v>
          </cell>
        </row>
        <row r="593">
          <cell r="A593" t="str">
            <v>E220749</v>
          </cell>
          <cell r="K593" t="str">
            <v>E265453</v>
          </cell>
          <cell r="AE593" t="str">
            <v>MCIJMISC</v>
          </cell>
          <cell r="AO593" t="str">
            <v>J2</v>
          </cell>
          <cell r="CD593" t="str">
            <v>E266987</v>
          </cell>
        </row>
        <row r="594">
          <cell r="A594" t="str">
            <v>E220750</v>
          </cell>
          <cell r="K594" t="str">
            <v>E265454</v>
          </cell>
          <cell r="AE594" t="str">
            <v>MCIJTRLR</v>
          </cell>
          <cell r="AO594" t="str">
            <v>J21</v>
          </cell>
          <cell r="CD594" t="str">
            <v>E266988</v>
          </cell>
        </row>
        <row r="595">
          <cell r="A595" t="str">
            <v>E222491</v>
          </cell>
          <cell r="K595" t="str">
            <v>E265533</v>
          </cell>
          <cell r="AE595" t="str">
            <v>MCS01 (Misc)</v>
          </cell>
          <cell r="AO595" t="str">
            <v>J22</v>
          </cell>
          <cell r="CD595" t="str">
            <v>E266995</v>
          </cell>
        </row>
        <row r="596">
          <cell r="A596" t="str">
            <v>E223351</v>
          </cell>
          <cell r="K596" t="str">
            <v>E265804</v>
          </cell>
          <cell r="AE596" t="str">
            <v>MCS02 (Misc)</v>
          </cell>
          <cell r="AO596" t="str">
            <v>J23</v>
          </cell>
          <cell r="CD596" t="str">
            <v>E266996</v>
          </cell>
        </row>
        <row r="597">
          <cell r="A597" t="str">
            <v>E223352</v>
          </cell>
          <cell r="K597" t="str">
            <v>E265810</v>
          </cell>
          <cell r="AE597" t="str">
            <v>MCS03 (Misc)</v>
          </cell>
          <cell r="AO597" t="str">
            <v>J24</v>
          </cell>
          <cell r="CD597" t="str">
            <v>E266997</v>
          </cell>
        </row>
        <row r="598">
          <cell r="A598" t="str">
            <v>E223355</v>
          </cell>
          <cell r="K598" t="str">
            <v>E265811</v>
          </cell>
          <cell r="AE598" t="str">
            <v>MCSODIESEL</v>
          </cell>
          <cell r="AO598" t="str">
            <v>J4</v>
          </cell>
          <cell r="CD598" t="str">
            <v>E267002</v>
          </cell>
        </row>
        <row r="599">
          <cell r="A599" t="str">
            <v>E223356</v>
          </cell>
          <cell r="K599" t="str">
            <v>E265817</v>
          </cell>
          <cell r="AE599" t="str">
            <v>MCYCTRLR</v>
          </cell>
          <cell r="AO599" t="str">
            <v>J5</v>
          </cell>
          <cell r="CD599" t="str">
            <v>E267003</v>
          </cell>
        </row>
        <row r="600">
          <cell r="A600" t="str">
            <v>E223357</v>
          </cell>
          <cell r="K600" t="str">
            <v>E266902</v>
          </cell>
          <cell r="AE600" t="str">
            <v xml:space="preserve">MISCROAD </v>
          </cell>
          <cell r="AO600" t="str">
            <v>J6</v>
          </cell>
          <cell r="CD600" t="str">
            <v>E267004</v>
          </cell>
        </row>
        <row r="601">
          <cell r="A601" t="str">
            <v>E223371</v>
          </cell>
          <cell r="K601" t="str">
            <v>E266903</v>
          </cell>
          <cell r="AE601" t="str">
            <v>N1</v>
          </cell>
          <cell r="AO601" t="str">
            <v>JUVTRLR</v>
          </cell>
          <cell r="CD601" t="str">
            <v>E267005</v>
          </cell>
        </row>
        <row r="602">
          <cell r="A602" t="str">
            <v>E223372</v>
          </cell>
          <cell r="K602" t="str">
            <v>E266928</v>
          </cell>
          <cell r="AE602" t="str">
            <v>N10</v>
          </cell>
          <cell r="AO602" t="str">
            <v>JUVTRLR (trailers)</v>
          </cell>
          <cell r="CD602" t="str">
            <v>E267006</v>
          </cell>
        </row>
        <row r="603">
          <cell r="A603" t="str">
            <v>E223378</v>
          </cell>
          <cell r="K603" t="str">
            <v>E266988</v>
          </cell>
          <cell r="AE603" t="str">
            <v>N11</v>
          </cell>
          <cell r="AO603" t="str">
            <v>L11</v>
          </cell>
          <cell r="CD603" t="str">
            <v>E267029</v>
          </cell>
        </row>
        <row r="604">
          <cell r="A604" t="str">
            <v>E223379</v>
          </cell>
          <cell r="K604" t="str">
            <v>E266995</v>
          </cell>
          <cell r="AE604" t="str">
            <v>N12</v>
          </cell>
          <cell r="AO604" t="str">
            <v>L12</v>
          </cell>
          <cell r="CD604" t="str">
            <v>E267050</v>
          </cell>
        </row>
        <row r="605">
          <cell r="A605" t="str">
            <v>E223381</v>
          </cell>
          <cell r="K605" t="str">
            <v>E266997</v>
          </cell>
          <cell r="AE605" t="str">
            <v>N13</v>
          </cell>
          <cell r="AO605" t="str">
            <v>L5</v>
          </cell>
          <cell r="CD605" t="str">
            <v>E268056</v>
          </cell>
        </row>
        <row r="606">
          <cell r="A606" t="str">
            <v>E223382</v>
          </cell>
          <cell r="K606" t="str">
            <v>E267002</v>
          </cell>
          <cell r="AE606" t="str">
            <v>N14</v>
          </cell>
          <cell r="AO606" t="str">
            <v>M10</v>
          </cell>
          <cell r="CD606" t="str">
            <v>E268057</v>
          </cell>
        </row>
        <row r="607">
          <cell r="A607" t="str">
            <v>E223386</v>
          </cell>
          <cell r="K607" t="str">
            <v>E267003</v>
          </cell>
          <cell r="AE607" t="str">
            <v>N15</v>
          </cell>
          <cell r="AO607" t="str">
            <v>M7</v>
          </cell>
          <cell r="CD607" t="str">
            <v>E268058</v>
          </cell>
        </row>
        <row r="608">
          <cell r="A608" t="str">
            <v>E223387</v>
          </cell>
          <cell r="K608" t="str">
            <v>E267004</v>
          </cell>
          <cell r="AE608" t="str">
            <v>N16</v>
          </cell>
          <cell r="AO608" t="str">
            <v>M9</v>
          </cell>
          <cell r="CD608" t="str">
            <v>E268059</v>
          </cell>
        </row>
        <row r="609">
          <cell r="A609" t="str">
            <v>E223391</v>
          </cell>
          <cell r="K609" t="str">
            <v>E267005</v>
          </cell>
          <cell r="AE609" t="str">
            <v>OR285XC</v>
          </cell>
          <cell r="AO609" t="str">
            <v>MAINTSUPP</v>
          </cell>
          <cell r="CD609" t="str">
            <v>E268060</v>
          </cell>
        </row>
        <row r="610">
          <cell r="A610" t="str">
            <v>E223392</v>
          </cell>
          <cell r="K610" t="str">
            <v>E267006</v>
          </cell>
          <cell r="AE610" t="str">
            <v>P10</v>
          </cell>
          <cell r="AO610" t="str">
            <v>MCIJTRLR</v>
          </cell>
          <cell r="CD610" t="str">
            <v>E268061</v>
          </cell>
        </row>
        <row r="611">
          <cell r="A611" t="str">
            <v>E223393</v>
          </cell>
          <cell r="K611" t="str">
            <v>E268056</v>
          </cell>
          <cell r="AE611" t="str">
            <v>P100</v>
          </cell>
          <cell r="AO611" t="str">
            <v>MCS01</v>
          </cell>
          <cell r="CD611" t="str">
            <v>E268062</v>
          </cell>
        </row>
        <row r="612">
          <cell r="A612" t="str">
            <v>E223394</v>
          </cell>
          <cell r="K612" t="str">
            <v>E268057</v>
          </cell>
          <cell r="AE612" t="str">
            <v>P101</v>
          </cell>
          <cell r="AO612" t="str">
            <v>MCS01 (Misc)</v>
          </cell>
          <cell r="CD612" t="str">
            <v>E268063</v>
          </cell>
        </row>
        <row r="613">
          <cell r="A613" t="str">
            <v>E223395</v>
          </cell>
          <cell r="K613" t="str">
            <v>E268058</v>
          </cell>
          <cell r="AE613" t="str">
            <v>P102</v>
          </cell>
          <cell r="AO613" t="str">
            <v>MCS02</v>
          </cell>
          <cell r="CD613" t="str">
            <v>E268064</v>
          </cell>
        </row>
        <row r="614">
          <cell r="A614" t="str">
            <v>E223396</v>
          </cell>
          <cell r="K614" t="str">
            <v>E268059</v>
          </cell>
          <cell r="AE614" t="str">
            <v>P103</v>
          </cell>
          <cell r="AO614" t="str">
            <v>MCS02 (Misc)</v>
          </cell>
          <cell r="CD614" t="str">
            <v>E268074</v>
          </cell>
        </row>
        <row r="615">
          <cell r="A615" t="str">
            <v>E223397</v>
          </cell>
          <cell r="K615" t="str">
            <v>E268060</v>
          </cell>
          <cell r="AE615" t="str">
            <v>P104</v>
          </cell>
          <cell r="AO615" t="str">
            <v>MCS03</v>
          </cell>
          <cell r="CD615" t="str">
            <v>E268075</v>
          </cell>
        </row>
        <row r="616">
          <cell r="A616" t="str">
            <v>E223398</v>
          </cell>
          <cell r="K616" t="str">
            <v>E268061</v>
          </cell>
          <cell r="AE616" t="str">
            <v>P105</v>
          </cell>
          <cell r="AO616" t="str">
            <v>MCS03 (Misc)</v>
          </cell>
          <cell r="CD616" t="str">
            <v>E268080</v>
          </cell>
        </row>
        <row r="617">
          <cell r="A617" t="str">
            <v>E223399</v>
          </cell>
          <cell r="K617" t="str">
            <v>E268062</v>
          </cell>
          <cell r="AE617" t="str">
            <v>P106</v>
          </cell>
          <cell r="AO617" t="str">
            <v>MCYCTRLR</v>
          </cell>
          <cell r="CD617" t="str">
            <v>E268464</v>
          </cell>
        </row>
        <row r="618">
          <cell r="A618" t="str">
            <v>E223400</v>
          </cell>
          <cell r="K618" t="str">
            <v>E268063</v>
          </cell>
          <cell r="AE618" t="str">
            <v>P107</v>
          </cell>
          <cell r="AO618" t="str">
            <v xml:space="preserve">MISCROAD </v>
          </cell>
          <cell r="CD618" t="str">
            <v>E269046</v>
          </cell>
        </row>
        <row r="619">
          <cell r="A619" t="str">
            <v>E225201</v>
          </cell>
          <cell r="K619" t="str">
            <v>E268064</v>
          </cell>
          <cell r="AE619" t="str">
            <v>P108</v>
          </cell>
          <cell r="AO619" t="str">
            <v>N1</v>
          </cell>
          <cell r="CD619" t="str">
            <v>E269995</v>
          </cell>
        </row>
        <row r="620">
          <cell r="A620" t="str">
            <v>E225202</v>
          </cell>
          <cell r="K620" t="str">
            <v>E268074</v>
          </cell>
          <cell r="AE620" t="str">
            <v>P109</v>
          </cell>
          <cell r="AO620" t="str">
            <v>N10</v>
          </cell>
          <cell r="CD620" t="str">
            <v>E269996</v>
          </cell>
        </row>
        <row r="621">
          <cell r="A621" t="str">
            <v>E225205</v>
          </cell>
          <cell r="K621" t="str">
            <v>E268075</v>
          </cell>
          <cell r="AE621" t="str">
            <v>P110</v>
          </cell>
          <cell r="AO621" t="str">
            <v>N11</v>
          </cell>
          <cell r="CD621" t="str">
            <v>E269997</v>
          </cell>
        </row>
        <row r="622">
          <cell r="A622" t="str">
            <v>E225210</v>
          </cell>
          <cell r="K622" t="str">
            <v>E268080</v>
          </cell>
          <cell r="AE622" t="str">
            <v>P111</v>
          </cell>
          <cell r="AO622" t="str">
            <v>N13</v>
          </cell>
          <cell r="CD622" t="str">
            <v>E270000</v>
          </cell>
        </row>
        <row r="623">
          <cell r="A623" t="str">
            <v>E225244</v>
          </cell>
          <cell r="K623" t="str">
            <v>E268464</v>
          </cell>
          <cell r="AE623" t="str">
            <v>P12</v>
          </cell>
          <cell r="AO623" t="str">
            <v>N14</v>
          </cell>
          <cell r="CD623" t="str">
            <v>E270125</v>
          </cell>
        </row>
        <row r="624">
          <cell r="A624" t="str">
            <v>E225245</v>
          </cell>
          <cell r="K624" t="str">
            <v>E269046</v>
          </cell>
          <cell r="AE624" t="str">
            <v>P13</v>
          </cell>
          <cell r="AO624" t="str">
            <v>N15</v>
          </cell>
          <cell r="CD624" t="str">
            <v>E270137</v>
          </cell>
        </row>
        <row r="625">
          <cell r="A625" t="str">
            <v>E225248</v>
          </cell>
          <cell r="K625" t="str">
            <v>E269995</v>
          </cell>
          <cell r="AE625" t="str">
            <v>P14</v>
          </cell>
          <cell r="AO625" t="str">
            <v>N16</v>
          </cell>
          <cell r="CD625" t="str">
            <v>E270139</v>
          </cell>
        </row>
        <row r="626">
          <cell r="A626" t="str">
            <v>E226251</v>
          </cell>
          <cell r="K626" t="str">
            <v>E269996</v>
          </cell>
          <cell r="AE626" t="str">
            <v>P15</v>
          </cell>
          <cell r="AO626" t="str">
            <v>OR252XC</v>
          </cell>
          <cell r="CD626" t="str">
            <v>E270143</v>
          </cell>
        </row>
        <row r="627">
          <cell r="A627" t="str">
            <v>E226252</v>
          </cell>
          <cell r="K627" t="str">
            <v>E269997</v>
          </cell>
          <cell r="AE627" t="str">
            <v>P16</v>
          </cell>
          <cell r="AO627" t="str">
            <v>OR285XC</v>
          </cell>
          <cell r="CD627" t="str">
            <v>E270144</v>
          </cell>
        </row>
        <row r="628">
          <cell r="A628" t="str">
            <v>E226253</v>
          </cell>
          <cell r="K628" t="str">
            <v>E270000</v>
          </cell>
          <cell r="AE628" t="str">
            <v>P17</v>
          </cell>
          <cell r="AO628" t="str">
            <v>OR708XC</v>
          </cell>
          <cell r="CD628" t="str">
            <v>E270153</v>
          </cell>
        </row>
        <row r="629">
          <cell r="A629" t="str">
            <v>E226254</v>
          </cell>
          <cell r="K629" t="str">
            <v>E270137</v>
          </cell>
          <cell r="AE629" t="str">
            <v>P18</v>
          </cell>
          <cell r="AO629" t="str">
            <v>P10</v>
          </cell>
          <cell r="CD629" t="str">
            <v>E270188</v>
          </cell>
        </row>
        <row r="630">
          <cell r="A630" t="str">
            <v>E226255</v>
          </cell>
          <cell r="K630" t="str">
            <v>E270143</v>
          </cell>
          <cell r="AE630" t="str">
            <v>P19</v>
          </cell>
          <cell r="AO630" t="str">
            <v>P100</v>
          </cell>
          <cell r="CD630" t="str">
            <v>E270952</v>
          </cell>
        </row>
        <row r="631">
          <cell r="A631" t="str">
            <v>E226260</v>
          </cell>
          <cell r="K631" t="str">
            <v>E270144</v>
          </cell>
          <cell r="AE631" t="str">
            <v>P2</v>
          </cell>
          <cell r="AO631" t="str">
            <v>P101</v>
          </cell>
          <cell r="CD631" t="str">
            <v>E270953</v>
          </cell>
        </row>
        <row r="632">
          <cell r="A632" t="str">
            <v>E226261</v>
          </cell>
          <cell r="K632" t="str">
            <v>E270153</v>
          </cell>
          <cell r="AE632" t="str">
            <v>P20</v>
          </cell>
          <cell r="AO632" t="str">
            <v>P102</v>
          </cell>
          <cell r="CD632" t="str">
            <v>E270954</v>
          </cell>
        </row>
        <row r="633">
          <cell r="A633" t="str">
            <v>E226262</v>
          </cell>
          <cell r="K633" t="str">
            <v>E270188</v>
          </cell>
          <cell r="AE633" t="str">
            <v>P21</v>
          </cell>
          <cell r="AO633" t="str">
            <v>P103</v>
          </cell>
          <cell r="CD633" t="str">
            <v>E270955</v>
          </cell>
        </row>
        <row r="634">
          <cell r="A634" t="str">
            <v>E226263</v>
          </cell>
          <cell r="K634" t="str">
            <v>E270952</v>
          </cell>
          <cell r="AE634" t="str">
            <v>P22</v>
          </cell>
          <cell r="AO634" t="str">
            <v>P104</v>
          </cell>
          <cell r="CD634" t="str">
            <v>E270956</v>
          </cell>
        </row>
        <row r="635">
          <cell r="A635" t="str">
            <v>E226264</v>
          </cell>
          <cell r="K635" t="str">
            <v>E270953</v>
          </cell>
          <cell r="AE635" t="str">
            <v>P23</v>
          </cell>
          <cell r="AO635" t="str">
            <v>P105</v>
          </cell>
          <cell r="CD635" t="str">
            <v>E270957</v>
          </cell>
        </row>
        <row r="636">
          <cell r="A636" t="str">
            <v>E226265</v>
          </cell>
          <cell r="K636" t="str">
            <v>E270954</v>
          </cell>
          <cell r="AE636" t="str">
            <v>P24</v>
          </cell>
          <cell r="AO636" t="str">
            <v>P106</v>
          </cell>
          <cell r="CD636" t="str">
            <v>E270958</v>
          </cell>
        </row>
        <row r="637">
          <cell r="A637" t="str">
            <v>E226266</v>
          </cell>
          <cell r="K637" t="str">
            <v>E270955</v>
          </cell>
          <cell r="AE637" t="str">
            <v>P25</v>
          </cell>
          <cell r="AO637" t="str">
            <v>P107</v>
          </cell>
          <cell r="CD637" t="str">
            <v>E270971</v>
          </cell>
        </row>
        <row r="638">
          <cell r="A638" t="str">
            <v>E226267</v>
          </cell>
          <cell r="K638" t="str">
            <v>E270956</v>
          </cell>
          <cell r="AE638" t="str">
            <v>P26</v>
          </cell>
          <cell r="AO638" t="str">
            <v>P108</v>
          </cell>
          <cell r="CD638" t="str">
            <v>E270990</v>
          </cell>
        </row>
        <row r="639">
          <cell r="A639" t="str">
            <v>E226268</v>
          </cell>
          <cell r="K639" t="str">
            <v>E270957</v>
          </cell>
          <cell r="AE639" t="str">
            <v>P27</v>
          </cell>
          <cell r="AO639" t="str">
            <v>P109</v>
          </cell>
          <cell r="CD639" t="str">
            <v>E270991</v>
          </cell>
        </row>
        <row r="640">
          <cell r="A640" t="str">
            <v>E226269</v>
          </cell>
          <cell r="K640" t="str">
            <v>E270958</v>
          </cell>
          <cell r="AE640" t="str">
            <v>P28</v>
          </cell>
          <cell r="AO640" t="str">
            <v>P110</v>
          </cell>
          <cell r="CD640" t="str">
            <v>E270992</v>
          </cell>
        </row>
        <row r="641">
          <cell r="A641" t="str">
            <v>E226270</v>
          </cell>
          <cell r="K641" t="str">
            <v>E900663</v>
          </cell>
          <cell r="AE641" t="str">
            <v>P29</v>
          </cell>
          <cell r="AO641" t="str">
            <v>P111</v>
          </cell>
          <cell r="CD641" t="str">
            <v>E270994</v>
          </cell>
        </row>
        <row r="642">
          <cell r="A642" t="str">
            <v>E226271</v>
          </cell>
          <cell r="K642" t="str">
            <v>E900664</v>
          </cell>
          <cell r="AE642" t="str">
            <v>P3</v>
          </cell>
          <cell r="AO642" t="str">
            <v>P12</v>
          </cell>
          <cell r="CD642" t="str">
            <v>E271882</v>
          </cell>
        </row>
        <row r="643">
          <cell r="A643" t="str">
            <v>E226272</v>
          </cell>
          <cell r="K643" t="str">
            <v>E901309</v>
          </cell>
          <cell r="AE643" t="str">
            <v>P32</v>
          </cell>
          <cell r="AO643" t="str">
            <v>P13</v>
          </cell>
          <cell r="CD643" t="str">
            <v>E271883</v>
          </cell>
        </row>
        <row r="644">
          <cell r="A644" t="str">
            <v>E226280</v>
          </cell>
          <cell r="K644" t="str">
            <v>E901310</v>
          </cell>
          <cell r="AE644" t="str">
            <v>P33</v>
          </cell>
          <cell r="AO644" t="str">
            <v>P17</v>
          </cell>
          <cell r="CD644" t="str">
            <v>E900664</v>
          </cell>
        </row>
        <row r="645">
          <cell r="A645" t="str">
            <v>E226281</v>
          </cell>
          <cell r="K645" t="str">
            <v>EQ # S92</v>
          </cell>
          <cell r="AE645" t="str">
            <v>P34</v>
          </cell>
          <cell r="AO645" t="str">
            <v>P18</v>
          </cell>
          <cell r="CD645" t="str">
            <v>E901114</v>
          </cell>
        </row>
        <row r="646">
          <cell r="A646" t="str">
            <v>E226282</v>
          </cell>
          <cell r="K646" t="str">
            <v>N/A</v>
          </cell>
          <cell r="AE646" t="str">
            <v>P35</v>
          </cell>
          <cell r="AO646" t="str">
            <v>P19</v>
          </cell>
          <cell r="CD646" t="str">
            <v>E901120</v>
          </cell>
        </row>
        <row r="647">
          <cell r="A647" t="str">
            <v>E226283</v>
          </cell>
          <cell r="K647" t="str">
            <v>TBA</v>
          </cell>
          <cell r="AE647" t="str">
            <v>P36</v>
          </cell>
          <cell r="AO647" t="str">
            <v>P2</v>
          </cell>
          <cell r="CD647" t="str">
            <v>E901123</v>
          </cell>
        </row>
        <row r="648">
          <cell r="A648" t="str">
            <v>E226286</v>
          </cell>
          <cell r="K648" t="str">
            <v>WUA540</v>
          </cell>
          <cell r="AE648" t="str">
            <v>P37</v>
          </cell>
          <cell r="AO648" t="str">
            <v>P20</v>
          </cell>
          <cell r="CD648" t="str">
            <v>E901448</v>
          </cell>
        </row>
        <row r="649">
          <cell r="A649" t="str">
            <v>E226288</v>
          </cell>
          <cell r="K649" t="str">
            <v>YWG955</v>
          </cell>
          <cell r="AE649" t="str">
            <v>P39</v>
          </cell>
          <cell r="AO649" t="str">
            <v>P21</v>
          </cell>
          <cell r="CD649" t="str">
            <v>E901588</v>
          </cell>
        </row>
        <row r="650">
          <cell r="A650" t="str">
            <v>E226289</v>
          </cell>
          <cell r="K650" t="str">
            <v>ZLV852</v>
          </cell>
          <cell r="AE650" t="str">
            <v>P4</v>
          </cell>
          <cell r="AO650" t="str">
            <v>P22</v>
          </cell>
          <cell r="CD650" t="str">
            <v>E901589</v>
          </cell>
        </row>
        <row r="651">
          <cell r="A651" t="str">
            <v>E226290</v>
          </cell>
          <cell r="K651" t="str">
            <v>ZWM285</v>
          </cell>
          <cell r="AE651" t="str">
            <v>P40</v>
          </cell>
          <cell r="AO651" t="str">
            <v>P23</v>
          </cell>
          <cell r="CD651" t="str">
            <v>ELECTIONS</v>
          </cell>
        </row>
        <row r="652">
          <cell r="A652" t="str">
            <v>E226292</v>
          </cell>
          <cell r="K652" t="str">
            <v>ZWM292</v>
          </cell>
          <cell r="AE652" t="str">
            <v>P41</v>
          </cell>
          <cell r="AO652" t="str">
            <v>P24</v>
          </cell>
          <cell r="CD652" t="str">
            <v>ENGRS</v>
          </cell>
        </row>
        <row r="653">
          <cell r="A653" t="str">
            <v>E226997</v>
          </cell>
          <cell r="K653" t="str">
            <v>ZYP899</v>
          </cell>
          <cell r="AE653" t="str">
            <v>P47</v>
          </cell>
          <cell r="AO653" t="str">
            <v>P25</v>
          </cell>
          <cell r="CD653" t="str">
            <v>ESSUPPLY1</v>
          </cell>
        </row>
        <row r="654">
          <cell r="A654" t="str">
            <v>E227954</v>
          </cell>
          <cell r="K654" t="str">
            <v>ZZM531</v>
          </cell>
          <cell r="AE654" t="str">
            <v>P48</v>
          </cell>
          <cell r="AO654" t="str">
            <v>P26</v>
          </cell>
          <cell r="CD654" t="str">
            <v>F1</v>
          </cell>
        </row>
        <row r="655">
          <cell r="A655" t="str">
            <v>E227956</v>
          </cell>
          <cell r="K655" t="str">
            <v>ZZU532</v>
          </cell>
          <cell r="AE655" t="str">
            <v>P5</v>
          </cell>
          <cell r="AO655" t="str">
            <v>P27</v>
          </cell>
          <cell r="CD655" t="str">
            <v>F24</v>
          </cell>
        </row>
        <row r="656">
          <cell r="A656" t="str">
            <v>E227958</v>
          </cell>
          <cell r="AE656" t="str">
            <v>P50</v>
          </cell>
          <cell r="AO656" t="str">
            <v>P28</v>
          </cell>
          <cell r="CD656" t="str">
            <v>F26</v>
          </cell>
        </row>
        <row r="657">
          <cell r="A657" t="str">
            <v>E227975</v>
          </cell>
          <cell r="AE657" t="str">
            <v>P51</v>
          </cell>
          <cell r="AO657" t="str">
            <v>P29</v>
          </cell>
          <cell r="CD657" t="str">
            <v>F45</v>
          </cell>
        </row>
        <row r="658">
          <cell r="A658" t="str">
            <v>E227976</v>
          </cell>
          <cell r="AE658" t="str">
            <v>P52</v>
          </cell>
          <cell r="AO658" t="str">
            <v>P3</v>
          </cell>
          <cell r="CD658" t="str">
            <v>F55</v>
          </cell>
        </row>
        <row r="659">
          <cell r="A659" t="str">
            <v>E227981</v>
          </cell>
          <cell r="AE659" t="str">
            <v>P53</v>
          </cell>
          <cell r="AO659" t="str">
            <v>P32</v>
          </cell>
          <cell r="CD659" t="str">
            <v>G7</v>
          </cell>
        </row>
        <row r="660">
          <cell r="A660" t="str">
            <v>E227982</v>
          </cell>
          <cell r="AE660" t="str">
            <v>P55</v>
          </cell>
          <cell r="AO660" t="str">
            <v>P35</v>
          </cell>
          <cell r="CD660" t="str">
            <v>H10</v>
          </cell>
        </row>
        <row r="661">
          <cell r="A661" t="str">
            <v>E227986</v>
          </cell>
          <cell r="AE661" t="str">
            <v>P57</v>
          </cell>
          <cell r="AO661" t="str">
            <v>P36</v>
          </cell>
          <cell r="CD661" t="str">
            <v>H11</v>
          </cell>
        </row>
        <row r="662">
          <cell r="A662" t="str">
            <v>E227987</v>
          </cell>
          <cell r="AE662" t="str">
            <v>P58</v>
          </cell>
          <cell r="AO662" t="str">
            <v>P37</v>
          </cell>
          <cell r="CD662" t="str">
            <v>H12</v>
          </cell>
        </row>
        <row r="663">
          <cell r="A663" t="str">
            <v>E227988</v>
          </cell>
          <cell r="AE663" t="str">
            <v>P59</v>
          </cell>
          <cell r="AO663" t="str">
            <v>P39</v>
          </cell>
          <cell r="CD663" t="str">
            <v>H2</v>
          </cell>
        </row>
        <row r="664">
          <cell r="A664" t="str">
            <v>E228883</v>
          </cell>
          <cell r="AE664" t="str">
            <v>P6</v>
          </cell>
          <cell r="AO664" t="str">
            <v>P4</v>
          </cell>
          <cell r="CD664" t="str">
            <v>H9</v>
          </cell>
        </row>
        <row r="665">
          <cell r="A665" t="str">
            <v>E229954</v>
          </cell>
          <cell r="AE665" t="str">
            <v>P64</v>
          </cell>
          <cell r="AO665" t="str">
            <v>P41</v>
          </cell>
          <cell r="CD665" t="str">
            <v>J1</v>
          </cell>
        </row>
        <row r="666">
          <cell r="A666" t="str">
            <v>E229954-new</v>
          </cell>
          <cell r="AE666" t="str">
            <v>P65</v>
          </cell>
          <cell r="AO666" t="str">
            <v>P47</v>
          </cell>
          <cell r="CD666" t="str">
            <v>J2</v>
          </cell>
        </row>
        <row r="667">
          <cell r="A667" t="str">
            <v>E229956</v>
          </cell>
          <cell r="AE667" t="str">
            <v>P66</v>
          </cell>
          <cell r="AO667" t="str">
            <v>P48</v>
          </cell>
          <cell r="CD667" t="str">
            <v>J21</v>
          </cell>
        </row>
        <row r="668">
          <cell r="A668" t="str">
            <v xml:space="preserve">E229956-new </v>
          </cell>
          <cell r="AE668" t="str">
            <v>P67</v>
          </cell>
          <cell r="AO668" t="str">
            <v>P50</v>
          </cell>
          <cell r="CD668" t="str">
            <v>J22</v>
          </cell>
        </row>
        <row r="669">
          <cell r="A669" t="str">
            <v>E229957</v>
          </cell>
          <cell r="AE669" t="str">
            <v>P69</v>
          </cell>
          <cell r="AO669" t="str">
            <v>P51</v>
          </cell>
          <cell r="CD669" t="str">
            <v>J23</v>
          </cell>
        </row>
        <row r="670">
          <cell r="A670" t="str">
            <v>E229958</v>
          </cell>
          <cell r="AE670" t="str">
            <v xml:space="preserve">P7 </v>
          </cell>
          <cell r="AO670" t="str">
            <v>P52</v>
          </cell>
          <cell r="CD670" t="str">
            <v>J24</v>
          </cell>
        </row>
        <row r="671">
          <cell r="A671" t="str">
            <v>E229961</v>
          </cell>
          <cell r="AE671" t="str">
            <v>P70</v>
          </cell>
          <cell r="AO671" t="str">
            <v>P53</v>
          </cell>
          <cell r="CD671" t="str">
            <v>J4</v>
          </cell>
        </row>
        <row r="672">
          <cell r="A672" t="str">
            <v>E229962</v>
          </cell>
          <cell r="AE672" t="str">
            <v>P71</v>
          </cell>
          <cell r="AO672" t="str">
            <v>P57</v>
          </cell>
          <cell r="CD672" t="str">
            <v>J5</v>
          </cell>
        </row>
        <row r="673">
          <cell r="A673" t="str">
            <v>E229969</v>
          </cell>
          <cell r="AE673" t="str">
            <v>P72</v>
          </cell>
          <cell r="AO673" t="str">
            <v>P58</v>
          </cell>
          <cell r="CD673" t="str">
            <v>JUVTRLR</v>
          </cell>
        </row>
        <row r="674">
          <cell r="A674" t="str">
            <v>E229971</v>
          </cell>
          <cell r="AE674" t="str">
            <v>P73</v>
          </cell>
          <cell r="AO674" t="str">
            <v>P6</v>
          </cell>
          <cell r="CD674" t="str">
            <v>L11</v>
          </cell>
        </row>
        <row r="675">
          <cell r="A675" t="str">
            <v>E229973</v>
          </cell>
          <cell r="AE675" t="str">
            <v>P74</v>
          </cell>
          <cell r="AO675" t="str">
            <v>P66</v>
          </cell>
          <cell r="CD675" t="str">
            <v>L12</v>
          </cell>
        </row>
        <row r="676">
          <cell r="A676" t="str">
            <v>E229974</v>
          </cell>
          <cell r="AE676" t="str">
            <v>P75</v>
          </cell>
          <cell r="AO676" t="str">
            <v xml:space="preserve">P7 </v>
          </cell>
          <cell r="CD676" t="str">
            <v>L5</v>
          </cell>
        </row>
        <row r="677">
          <cell r="A677" t="str">
            <v>E229979</v>
          </cell>
          <cell r="AE677" t="str">
            <v>P76</v>
          </cell>
          <cell r="AO677" t="str">
            <v>P70</v>
          </cell>
          <cell r="CD677" t="str">
            <v>M10</v>
          </cell>
        </row>
        <row r="678">
          <cell r="A678" t="str">
            <v>E229981</v>
          </cell>
          <cell r="AE678" t="str">
            <v>P78</v>
          </cell>
          <cell r="AO678" t="str">
            <v>P72</v>
          </cell>
          <cell r="CD678" t="str">
            <v>M7</v>
          </cell>
        </row>
        <row r="679">
          <cell r="A679" t="str">
            <v>E229982</v>
          </cell>
          <cell r="AE679" t="str">
            <v>P79</v>
          </cell>
          <cell r="AO679" t="str">
            <v>P73</v>
          </cell>
          <cell r="CD679" t="str">
            <v>MCIJTRLR</v>
          </cell>
        </row>
        <row r="680">
          <cell r="A680" t="str">
            <v>E229982 E249968</v>
          </cell>
          <cell r="AE680" t="str">
            <v>P80</v>
          </cell>
          <cell r="AO680" t="str">
            <v>P74</v>
          </cell>
          <cell r="CD680" t="str">
            <v>MCS01</v>
          </cell>
        </row>
        <row r="681">
          <cell r="A681" t="str">
            <v>E229983</v>
          </cell>
          <cell r="AE681" t="str">
            <v>P81</v>
          </cell>
          <cell r="AO681" t="str">
            <v>P75</v>
          </cell>
          <cell r="CD681" t="str">
            <v>MCS02</v>
          </cell>
        </row>
        <row r="682">
          <cell r="A682" t="str">
            <v>E229986</v>
          </cell>
          <cell r="AE682" t="str">
            <v>P85</v>
          </cell>
          <cell r="AO682" t="str">
            <v>P76</v>
          </cell>
          <cell r="CD682" t="str">
            <v>MCS03</v>
          </cell>
        </row>
        <row r="683">
          <cell r="A683" t="str">
            <v>E231101</v>
          </cell>
          <cell r="AE683" t="str">
            <v>P90</v>
          </cell>
          <cell r="AO683" t="str">
            <v>P78</v>
          </cell>
          <cell r="CD683" t="str">
            <v>MCYCTRLR</v>
          </cell>
        </row>
        <row r="684">
          <cell r="A684" t="str">
            <v>E231104</v>
          </cell>
          <cell r="AE684" t="str">
            <v>P92</v>
          </cell>
          <cell r="AO684" t="str">
            <v>P79</v>
          </cell>
          <cell r="CD684" t="str">
            <v>MISCROAD</v>
          </cell>
        </row>
        <row r="685">
          <cell r="A685" t="str">
            <v>E231118</v>
          </cell>
          <cell r="AE685" t="str">
            <v>P93</v>
          </cell>
          <cell r="AO685" t="str">
            <v>P80</v>
          </cell>
          <cell r="CD685" t="str">
            <v>MOWTRAILER</v>
          </cell>
        </row>
        <row r="686">
          <cell r="A686" t="str">
            <v>E231122</v>
          </cell>
          <cell r="AE686" t="str">
            <v>P94</v>
          </cell>
          <cell r="AO686" t="str">
            <v>P81</v>
          </cell>
          <cell r="CD686" t="str">
            <v>MPRENTAL</v>
          </cell>
        </row>
        <row r="687">
          <cell r="A687" t="str">
            <v>E231125</v>
          </cell>
          <cell r="AE687" t="str">
            <v>P95</v>
          </cell>
          <cell r="AO687" t="str">
            <v>P85</v>
          </cell>
          <cell r="CD687" t="str">
            <v>N1</v>
          </cell>
        </row>
        <row r="688">
          <cell r="A688" t="str">
            <v>E231127</v>
          </cell>
          <cell r="AE688" t="str">
            <v>P96</v>
          </cell>
          <cell r="AO688" t="str">
            <v>P90</v>
          </cell>
          <cell r="CD688" t="str">
            <v>N11</v>
          </cell>
        </row>
        <row r="689">
          <cell r="A689" t="str">
            <v>E231145</v>
          </cell>
          <cell r="AE689" t="str">
            <v>P97</v>
          </cell>
          <cell r="AO689" t="str">
            <v>P93</v>
          </cell>
          <cell r="CD689" t="str">
            <v>N15</v>
          </cell>
        </row>
        <row r="690">
          <cell r="A690" t="str">
            <v>E233353</v>
          </cell>
          <cell r="AE690" t="str">
            <v>Patrol sedans repl (5)</v>
          </cell>
          <cell r="AO690" t="str">
            <v>P95</v>
          </cell>
          <cell r="CD690" t="str">
            <v>N16</v>
          </cell>
        </row>
        <row r="691">
          <cell r="A691" t="str">
            <v>E233354</v>
          </cell>
          <cell r="AE691" t="str">
            <v xml:space="preserve">Patrol SUV repl (1) </v>
          </cell>
          <cell r="AO691" t="str">
            <v>P96</v>
          </cell>
          <cell r="CD691" t="str">
            <v>NSHOPCOMP</v>
          </cell>
        </row>
        <row r="692">
          <cell r="A692" t="str">
            <v>E233355</v>
          </cell>
          <cell r="AE692" t="str">
            <v>PATROLVEH</v>
          </cell>
          <cell r="AO692" t="str">
            <v>P97</v>
          </cell>
          <cell r="CD692" t="str">
            <v>OR252XC</v>
          </cell>
        </row>
        <row r="693">
          <cell r="A693" t="str">
            <v>E233356</v>
          </cell>
          <cell r="AE693" t="str">
            <v>PSFLEET</v>
          </cell>
          <cell r="AO693" t="str">
            <v>Patrol repl (6)</v>
          </cell>
          <cell r="CD693" t="str">
            <v>OR285XC</v>
          </cell>
        </row>
        <row r="694">
          <cell r="A694" t="str">
            <v>E233357</v>
          </cell>
          <cell r="AE694" t="str">
            <v>Q1</v>
          </cell>
          <cell r="AO694" t="str">
            <v>PATROLVEH</v>
          </cell>
          <cell r="CD694" t="str">
            <v>OR708XC</v>
          </cell>
        </row>
        <row r="695">
          <cell r="A695" t="str">
            <v>E233358</v>
          </cell>
          <cell r="AE695" t="str">
            <v>Q11</v>
          </cell>
          <cell r="AO695" t="str">
            <v>Q1</v>
          </cell>
          <cell r="CD695" t="str">
            <v>P10</v>
          </cell>
        </row>
        <row r="696">
          <cell r="A696" t="str">
            <v>E233359</v>
          </cell>
          <cell r="AE696" t="str">
            <v>Q13</v>
          </cell>
          <cell r="AO696" t="str">
            <v>Q13</v>
          </cell>
          <cell r="CD696" t="str">
            <v>P100</v>
          </cell>
        </row>
        <row r="697">
          <cell r="A697" t="str">
            <v>E233360</v>
          </cell>
          <cell r="AE697" t="str">
            <v>Q14</v>
          </cell>
          <cell r="AO697" t="str">
            <v>Q16</v>
          </cell>
          <cell r="CD697" t="str">
            <v>P101</v>
          </cell>
        </row>
        <row r="698">
          <cell r="A698" t="str">
            <v>E233361</v>
          </cell>
          <cell r="AE698" t="str">
            <v>Q16</v>
          </cell>
          <cell r="AO698" t="str">
            <v>Q17</v>
          </cell>
          <cell r="CD698" t="str">
            <v>P102</v>
          </cell>
        </row>
        <row r="699">
          <cell r="A699" t="str">
            <v>E233362</v>
          </cell>
          <cell r="AE699" t="str">
            <v>Q17</v>
          </cell>
          <cell r="AO699" t="str">
            <v>Q18</v>
          </cell>
          <cell r="CD699" t="str">
            <v>P103</v>
          </cell>
        </row>
        <row r="700">
          <cell r="A700" t="str">
            <v>E233363</v>
          </cell>
          <cell r="AE700" t="str">
            <v>Q18</v>
          </cell>
          <cell r="AO700" t="str">
            <v>Q19</v>
          </cell>
          <cell r="CD700" t="str">
            <v>P104</v>
          </cell>
        </row>
        <row r="701">
          <cell r="A701" t="str">
            <v>E233367</v>
          </cell>
          <cell r="AE701" t="str">
            <v>Q19</v>
          </cell>
          <cell r="AO701" t="str">
            <v>Q28</v>
          </cell>
          <cell r="CD701" t="str">
            <v>P105</v>
          </cell>
        </row>
        <row r="702">
          <cell r="A702" t="str">
            <v>E233368</v>
          </cell>
          <cell r="AE702" t="str">
            <v>Q2</v>
          </cell>
          <cell r="AO702" t="str">
            <v>Q30</v>
          </cell>
          <cell r="CD702" t="str">
            <v>P106</v>
          </cell>
        </row>
        <row r="703">
          <cell r="A703" t="str">
            <v>E233369</v>
          </cell>
          <cell r="AE703" t="str">
            <v>Q28</v>
          </cell>
          <cell r="AO703" t="str">
            <v>Q41</v>
          </cell>
          <cell r="CD703" t="str">
            <v>P107</v>
          </cell>
        </row>
        <row r="704">
          <cell r="A704" t="str">
            <v>E233376</v>
          </cell>
          <cell r="AE704" t="str">
            <v>Q3</v>
          </cell>
          <cell r="AO704" t="str">
            <v>Q47</v>
          </cell>
          <cell r="CD704" t="str">
            <v>P108</v>
          </cell>
        </row>
        <row r="705">
          <cell r="A705" t="str">
            <v>E233377</v>
          </cell>
          <cell r="AE705" t="str">
            <v>Q30</v>
          </cell>
          <cell r="AO705" t="str">
            <v>Q72</v>
          </cell>
          <cell r="CD705" t="str">
            <v>P109</v>
          </cell>
        </row>
        <row r="706">
          <cell r="A706" t="str">
            <v>E233382</v>
          </cell>
          <cell r="AE706" t="str">
            <v>Q4</v>
          </cell>
          <cell r="AO706" t="str">
            <v>Q73</v>
          </cell>
          <cell r="CD706" t="str">
            <v>P110</v>
          </cell>
        </row>
        <row r="707">
          <cell r="A707" t="str">
            <v>E233387</v>
          </cell>
          <cell r="AE707" t="str">
            <v>Q41</v>
          </cell>
          <cell r="AO707" t="str">
            <v>Q74</v>
          </cell>
          <cell r="CD707" t="str">
            <v>P111</v>
          </cell>
        </row>
        <row r="708">
          <cell r="A708" t="str">
            <v>E233388</v>
          </cell>
          <cell r="AE708" t="str">
            <v>Q72</v>
          </cell>
          <cell r="AO708" t="str">
            <v>Q92</v>
          </cell>
          <cell r="CD708" t="str">
            <v>P112</v>
          </cell>
        </row>
        <row r="709">
          <cell r="A709" t="str">
            <v>E233399</v>
          </cell>
          <cell r="AE709" t="str">
            <v>Q73</v>
          </cell>
          <cell r="AO709" t="str">
            <v>Q93</v>
          </cell>
          <cell r="CD709" t="str">
            <v>P113</v>
          </cell>
        </row>
        <row r="710">
          <cell r="A710" t="str">
            <v>E234754</v>
          </cell>
          <cell r="AE710" t="str">
            <v>Q74</v>
          </cell>
          <cell r="AO710" t="str">
            <v>Q94</v>
          </cell>
          <cell r="CD710" t="str">
            <v>P114</v>
          </cell>
        </row>
        <row r="711">
          <cell r="A711" t="str">
            <v>E234755</v>
          </cell>
          <cell r="AE711" t="str">
            <v>Q9</v>
          </cell>
          <cell r="AO711" t="str">
            <v>R10</v>
          </cell>
          <cell r="CD711" t="str">
            <v>P12</v>
          </cell>
        </row>
        <row r="712">
          <cell r="A712" t="str">
            <v>E234756</v>
          </cell>
          <cell r="AE712" t="str">
            <v>Q92</v>
          </cell>
          <cell r="AO712" t="str">
            <v>R13</v>
          </cell>
          <cell r="CD712" t="str">
            <v>P13</v>
          </cell>
        </row>
        <row r="713">
          <cell r="A713" t="str">
            <v>E234757</v>
          </cell>
          <cell r="AE713" t="str">
            <v>Q93</v>
          </cell>
          <cell r="AO713" t="str">
            <v>R14</v>
          </cell>
          <cell r="CD713" t="str">
            <v>P17</v>
          </cell>
        </row>
        <row r="714">
          <cell r="A714" t="str">
            <v>E234759</v>
          </cell>
          <cell r="AE714" t="str">
            <v>Q94</v>
          </cell>
          <cell r="AO714" t="str">
            <v>R15</v>
          </cell>
          <cell r="CD714" t="str">
            <v>P18</v>
          </cell>
        </row>
        <row r="715">
          <cell r="A715" t="str">
            <v>E236860</v>
          </cell>
          <cell r="AE715" t="str">
            <v>R10</v>
          </cell>
          <cell r="AO715" t="str">
            <v>R2</v>
          </cell>
          <cell r="CD715" t="str">
            <v>P19</v>
          </cell>
        </row>
        <row r="716">
          <cell r="A716" t="str">
            <v>E236861</v>
          </cell>
          <cell r="AE716" t="str">
            <v>R13</v>
          </cell>
          <cell r="AO716" t="str">
            <v>ROADD1</v>
          </cell>
          <cell r="CD716" t="str">
            <v>P2</v>
          </cell>
        </row>
        <row r="717">
          <cell r="A717" t="str">
            <v>E236862</v>
          </cell>
          <cell r="AE717" t="str">
            <v>R14</v>
          </cell>
          <cell r="AO717" t="str">
            <v>ROADD4</v>
          </cell>
          <cell r="CD717" t="str">
            <v>P20</v>
          </cell>
        </row>
        <row r="718">
          <cell r="A718" t="str">
            <v>E236875</v>
          </cell>
          <cell r="AE718" t="str">
            <v>R2</v>
          </cell>
          <cell r="AO718" t="str">
            <v>ROADD5</v>
          </cell>
          <cell r="CD718" t="str">
            <v>P21</v>
          </cell>
        </row>
        <row r="719">
          <cell r="A719" t="str">
            <v>E236878</v>
          </cell>
          <cell r="AE719" t="str">
            <v>R5</v>
          </cell>
          <cell r="AO719" t="str">
            <v>ROADFUEL</v>
          </cell>
          <cell r="CD719" t="str">
            <v>P22</v>
          </cell>
        </row>
        <row r="720">
          <cell r="A720" t="str">
            <v>E236879</v>
          </cell>
          <cell r="AE720" t="str">
            <v>R7</v>
          </cell>
          <cell r="AO720" t="str">
            <v>ROADPRO</v>
          </cell>
          <cell r="CD720" t="str">
            <v>P23</v>
          </cell>
        </row>
        <row r="721">
          <cell r="A721" t="str">
            <v>E236880</v>
          </cell>
          <cell r="AE721" t="str">
            <v>RIVERPATROL</v>
          </cell>
          <cell r="AO721" t="str">
            <v>ROADSTAFF</v>
          </cell>
          <cell r="CD721" t="str">
            <v>P25</v>
          </cell>
        </row>
        <row r="722">
          <cell r="A722" t="str">
            <v>E236887</v>
          </cell>
          <cell r="AE722" t="str">
            <v>ROADCR</v>
          </cell>
          <cell r="AO722" t="str">
            <v>S21</v>
          </cell>
          <cell r="CD722" t="str">
            <v>P26</v>
          </cell>
        </row>
        <row r="723">
          <cell r="A723" t="str">
            <v>E236888</v>
          </cell>
          <cell r="AE723" t="str">
            <v>ROADD1</v>
          </cell>
          <cell r="AO723" t="str">
            <v>S23</v>
          </cell>
          <cell r="CD723" t="str">
            <v>P27</v>
          </cell>
        </row>
        <row r="724">
          <cell r="A724" t="str">
            <v>E236889</v>
          </cell>
          <cell r="AE724" t="str">
            <v>ROADD4</v>
          </cell>
          <cell r="AO724" t="str">
            <v>S4</v>
          </cell>
          <cell r="CD724" t="str">
            <v>P28</v>
          </cell>
        </row>
        <row r="725">
          <cell r="A725" t="str">
            <v>E236890</v>
          </cell>
          <cell r="AE725" t="str">
            <v>ROADD5</v>
          </cell>
          <cell r="AO725" t="str">
            <v>S41</v>
          </cell>
          <cell r="CD725" t="str">
            <v>P29</v>
          </cell>
        </row>
        <row r="726">
          <cell r="A726" t="str">
            <v>E236891</v>
          </cell>
          <cell r="AE726" t="str">
            <v>ROADFUEL</v>
          </cell>
          <cell r="AO726" t="str">
            <v>S47</v>
          </cell>
          <cell r="CD726" t="str">
            <v>P3</v>
          </cell>
        </row>
        <row r="727">
          <cell r="A727" t="str">
            <v>E236892</v>
          </cell>
          <cell r="AE727" t="str">
            <v>ROADPRO</v>
          </cell>
          <cell r="AO727" t="str">
            <v>S5</v>
          </cell>
          <cell r="CD727" t="str">
            <v>P32</v>
          </cell>
        </row>
        <row r="728">
          <cell r="A728" t="str">
            <v>E236893</v>
          </cell>
          <cell r="AE728" t="str">
            <v>ROADRENT</v>
          </cell>
          <cell r="AO728" t="str">
            <v>S72</v>
          </cell>
          <cell r="CD728" t="str">
            <v>P35</v>
          </cell>
        </row>
        <row r="729">
          <cell r="A729" t="str">
            <v>E236894</v>
          </cell>
          <cell r="AE729" t="str">
            <v>ROADSTAFF</v>
          </cell>
          <cell r="AO729" t="str">
            <v>S73</v>
          </cell>
          <cell r="CD729" t="str">
            <v>P36</v>
          </cell>
        </row>
        <row r="730">
          <cell r="A730" t="str">
            <v>E236895</v>
          </cell>
          <cell r="AE730" t="str">
            <v>S21</v>
          </cell>
          <cell r="AO730" t="str">
            <v>S74</v>
          </cell>
          <cell r="CD730" t="str">
            <v>P39</v>
          </cell>
        </row>
        <row r="731">
          <cell r="A731" t="str">
            <v>E236896</v>
          </cell>
          <cell r="AE731" t="str">
            <v>S23</v>
          </cell>
          <cell r="AO731" t="str">
            <v>S8</v>
          </cell>
          <cell r="CD731" t="str">
            <v>P4</v>
          </cell>
        </row>
        <row r="732">
          <cell r="A732" t="str">
            <v>E236897</v>
          </cell>
          <cell r="AE732" t="str">
            <v>S3</v>
          </cell>
          <cell r="AO732" t="str">
            <v>S81</v>
          </cell>
          <cell r="CD732" t="str">
            <v>P41</v>
          </cell>
        </row>
        <row r="733">
          <cell r="A733" t="str">
            <v>E236898</v>
          </cell>
          <cell r="AE733" t="str">
            <v>S4</v>
          </cell>
          <cell r="AO733" t="str">
            <v>S9</v>
          </cell>
          <cell r="CD733" t="str">
            <v>P47</v>
          </cell>
        </row>
        <row r="734">
          <cell r="A734" t="str">
            <v>E236899</v>
          </cell>
          <cell r="AE734" t="str">
            <v>S41</v>
          </cell>
          <cell r="AO734" t="str">
            <v>S92</v>
          </cell>
          <cell r="CD734" t="str">
            <v>P48</v>
          </cell>
        </row>
        <row r="735">
          <cell r="A735" t="str">
            <v>E236900</v>
          </cell>
          <cell r="AE735" t="str">
            <v>S5</v>
          </cell>
          <cell r="AO735" t="str">
            <v>S93</v>
          </cell>
          <cell r="CD735" t="str">
            <v>P50</v>
          </cell>
        </row>
        <row r="736">
          <cell r="A736" t="str">
            <v>E237104</v>
          </cell>
          <cell r="AE736" t="str">
            <v>S7</v>
          </cell>
          <cell r="AO736" t="str">
            <v>S94</v>
          </cell>
          <cell r="CD736" t="str">
            <v>P51</v>
          </cell>
        </row>
        <row r="737">
          <cell r="A737" t="str">
            <v>E237106</v>
          </cell>
          <cell r="AE737" t="str">
            <v>S72</v>
          </cell>
          <cell r="AO737" t="str">
            <v>Shop 1009</v>
          </cell>
          <cell r="CD737" t="str">
            <v>P52</v>
          </cell>
        </row>
        <row r="738">
          <cell r="A738" t="str">
            <v>E237113</v>
          </cell>
          <cell r="AE738" t="str">
            <v>S73</v>
          </cell>
          <cell r="AO738" t="str">
            <v>Shop 1011</v>
          </cell>
          <cell r="CD738" t="str">
            <v>P53</v>
          </cell>
        </row>
        <row r="739">
          <cell r="A739" t="str">
            <v>E237122</v>
          </cell>
          <cell r="AE739" t="str">
            <v>S74</v>
          </cell>
          <cell r="AO739" t="str">
            <v>Shop 1012</v>
          </cell>
          <cell r="CD739" t="str">
            <v>P57</v>
          </cell>
        </row>
        <row r="740">
          <cell r="A740" t="str">
            <v>E237123</v>
          </cell>
          <cell r="AE740" t="str">
            <v>S8</v>
          </cell>
          <cell r="AO740" t="str">
            <v>Shop 1013</v>
          </cell>
          <cell r="CD740" t="str">
            <v>P58</v>
          </cell>
        </row>
        <row r="741">
          <cell r="A741" t="str">
            <v>E237124</v>
          </cell>
          <cell r="AE741" t="str">
            <v>S81</v>
          </cell>
          <cell r="AO741" t="str">
            <v>Shop 1016</v>
          </cell>
          <cell r="CD741" t="str">
            <v>P6</v>
          </cell>
        </row>
        <row r="742">
          <cell r="A742" t="str">
            <v>E237132</v>
          </cell>
          <cell r="AE742" t="str">
            <v>S83</v>
          </cell>
          <cell r="AO742" t="str">
            <v>Shop 1018</v>
          </cell>
          <cell r="CD742" t="str">
            <v>P66</v>
          </cell>
        </row>
        <row r="743">
          <cell r="A743" t="str">
            <v>E237133</v>
          </cell>
          <cell r="AE743" t="str">
            <v>S84</v>
          </cell>
          <cell r="AO743" t="str">
            <v>Shop 1019</v>
          </cell>
          <cell r="CD743" t="str">
            <v>P7</v>
          </cell>
        </row>
        <row r="744">
          <cell r="A744" t="str">
            <v>E237134</v>
          </cell>
          <cell r="AE744" t="str">
            <v>S9</v>
          </cell>
          <cell r="AO744" t="str">
            <v>Shop 1108</v>
          </cell>
          <cell r="CD744" t="str">
            <v>P70</v>
          </cell>
        </row>
        <row r="745">
          <cell r="A745" t="str">
            <v>E237135</v>
          </cell>
          <cell r="AE745" t="str">
            <v>S92</v>
          </cell>
          <cell r="AO745" t="str">
            <v>Shop 1110</v>
          </cell>
          <cell r="CD745" t="str">
            <v>P72</v>
          </cell>
        </row>
        <row r="746">
          <cell r="A746" t="str">
            <v>E237136</v>
          </cell>
          <cell r="AE746" t="str">
            <v>S93</v>
          </cell>
          <cell r="AO746" t="str">
            <v>Shop 1111</v>
          </cell>
          <cell r="CD746" t="str">
            <v>P73</v>
          </cell>
        </row>
        <row r="747">
          <cell r="A747" t="str">
            <v>E237138</v>
          </cell>
          <cell r="AE747" t="str">
            <v>S94</v>
          </cell>
          <cell r="AO747" t="str">
            <v>Shop 1209</v>
          </cell>
          <cell r="CD747" t="str">
            <v>P74</v>
          </cell>
        </row>
        <row r="748">
          <cell r="A748" t="str">
            <v>E237139</v>
          </cell>
          <cell r="AE748" t="str">
            <v>Shop 1009</v>
          </cell>
          <cell r="AO748" t="str">
            <v>Shop 1210</v>
          </cell>
          <cell r="CD748" t="str">
            <v>P75</v>
          </cell>
        </row>
        <row r="749">
          <cell r="A749" t="str">
            <v>E237140</v>
          </cell>
          <cell r="AE749" t="str">
            <v>Shop 1011</v>
          </cell>
          <cell r="AO749" t="str">
            <v>Shop 1215</v>
          </cell>
          <cell r="CD749" t="str">
            <v>P78</v>
          </cell>
        </row>
        <row r="750">
          <cell r="A750" t="str">
            <v>E237141</v>
          </cell>
          <cell r="AE750" t="str">
            <v>Shop 1012</v>
          </cell>
          <cell r="AO750" t="str">
            <v>Shop 1222</v>
          </cell>
          <cell r="CD750" t="str">
            <v>P79</v>
          </cell>
        </row>
        <row r="751">
          <cell r="A751" t="str">
            <v>E237142</v>
          </cell>
          <cell r="AE751" t="str">
            <v>Shop 1013</v>
          </cell>
          <cell r="AO751" t="str">
            <v>Shop 1223</v>
          </cell>
          <cell r="CD751" t="str">
            <v>P80</v>
          </cell>
        </row>
        <row r="752">
          <cell r="A752" t="str">
            <v>E237143</v>
          </cell>
          <cell r="AE752" t="str">
            <v>Shop 1016</v>
          </cell>
          <cell r="AO752" t="str">
            <v>Shop 1224</v>
          </cell>
          <cell r="CD752" t="str">
            <v>P81</v>
          </cell>
        </row>
        <row r="753">
          <cell r="A753" t="str">
            <v>E237144</v>
          </cell>
          <cell r="AE753" t="str">
            <v>Shop 1018</v>
          </cell>
          <cell r="AO753" t="str">
            <v>Shop 1308</v>
          </cell>
          <cell r="CD753" t="str">
            <v>P85</v>
          </cell>
        </row>
        <row r="754">
          <cell r="A754" t="str">
            <v>E237146</v>
          </cell>
          <cell r="AE754" t="str">
            <v>Shop 1019</v>
          </cell>
          <cell r="AO754" t="str">
            <v>Shop 1314</v>
          </cell>
          <cell r="CD754" t="str">
            <v>P90</v>
          </cell>
        </row>
        <row r="755">
          <cell r="A755" t="str">
            <v>E237147</v>
          </cell>
          <cell r="AE755" t="str">
            <v>Shop 1108</v>
          </cell>
          <cell r="AO755" t="str">
            <v>Shop 1414</v>
          </cell>
          <cell r="CD755" t="str">
            <v>P93</v>
          </cell>
        </row>
        <row r="756">
          <cell r="A756" t="str">
            <v>E237148</v>
          </cell>
          <cell r="AE756" t="str">
            <v>Shop 1110</v>
          </cell>
          <cell r="AO756" t="str">
            <v>Shop 1416</v>
          </cell>
          <cell r="CD756" t="str">
            <v>P95</v>
          </cell>
        </row>
        <row r="757">
          <cell r="A757" t="str">
            <v>E237149</v>
          </cell>
          <cell r="AE757" t="str">
            <v>Shop 1111</v>
          </cell>
          <cell r="AO757" t="str">
            <v>Shop 1417</v>
          </cell>
          <cell r="CD757" t="str">
            <v>P96</v>
          </cell>
        </row>
        <row r="758">
          <cell r="A758" t="str">
            <v>E237150</v>
          </cell>
          <cell r="AE758" t="str">
            <v>Shop 1209</v>
          </cell>
          <cell r="AO758" t="str">
            <v>Shop 1523</v>
          </cell>
          <cell r="CD758" t="str">
            <v>P97</v>
          </cell>
        </row>
        <row r="759">
          <cell r="A759" t="str">
            <v>E239251</v>
          </cell>
          <cell r="AE759" t="str">
            <v>Shop 1210</v>
          </cell>
          <cell r="AO759" t="str">
            <v>Shop 1524</v>
          </cell>
          <cell r="CD759" t="str">
            <v>PTIREMOUNT</v>
          </cell>
        </row>
        <row r="760">
          <cell r="A760" t="str">
            <v>E239257</v>
          </cell>
          <cell r="AE760" t="str">
            <v>Shop 1215</v>
          </cell>
          <cell r="AO760" t="str">
            <v>Shop 1530</v>
          </cell>
          <cell r="CD760" t="str">
            <v>Q16</v>
          </cell>
        </row>
        <row r="761">
          <cell r="A761" t="str">
            <v>E239258</v>
          </cell>
          <cell r="AE761" t="str">
            <v>Shop 1222</v>
          </cell>
          <cell r="AO761" t="str">
            <v>Shop 1532</v>
          </cell>
          <cell r="CD761" t="str">
            <v>Q17</v>
          </cell>
        </row>
        <row r="762">
          <cell r="A762" t="str">
            <v>E239259</v>
          </cell>
          <cell r="AE762" t="str">
            <v>Shop 1223</v>
          </cell>
          <cell r="AO762" t="str">
            <v>Shop 1605</v>
          </cell>
          <cell r="CD762" t="str">
            <v>Q18</v>
          </cell>
        </row>
        <row r="763">
          <cell r="A763" t="str">
            <v>E239260</v>
          </cell>
          <cell r="AE763" t="str">
            <v>Shop 1224</v>
          </cell>
          <cell r="AO763" t="str">
            <v>Shop 1606</v>
          </cell>
          <cell r="CD763" t="str">
            <v>Q19</v>
          </cell>
        </row>
        <row r="764">
          <cell r="A764" t="str">
            <v>E239262</v>
          </cell>
          <cell r="AE764" t="str">
            <v>Shop 1308</v>
          </cell>
          <cell r="AO764" t="str">
            <v>Shop 1608</v>
          </cell>
          <cell r="CD764" t="str">
            <v>Q28</v>
          </cell>
        </row>
        <row r="765">
          <cell r="A765" t="str">
            <v>E239263</v>
          </cell>
          <cell r="AE765" t="str">
            <v>Shop 1314</v>
          </cell>
          <cell r="AO765" t="str">
            <v>Shop 1618</v>
          </cell>
          <cell r="CD765" t="str">
            <v>Q30</v>
          </cell>
        </row>
        <row r="766">
          <cell r="A766" t="str">
            <v>E239264</v>
          </cell>
          <cell r="AE766" t="str">
            <v>Shop 1414</v>
          </cell>
          <cell r="AO766" t="str">
            <v>Shop 1619</v>
          </cell>
          <cell r="CD766" t="str">
            <v>Q41</v>
          </cell>
        </row>
        <row r="767">
          <cell r="A767" t="str">
            <v>E239266</v>
          </cell>
          <cell r="AE767" t="str">
            <v>Shop 1416</v>
          </cell>
          <cell r="AO767" t="str">
            <v>Shop 814</v>
          </cell>
          <cell r="CD767" t="str">
            <v>Q47</v>
          </cell>
        </row>
        <row r="768">
          <cell r="A768" t="str">
            <v>E239267</v>
          </cell>
          <cell r="AE768" t="str">
            <v>Shop 1417</v>
          </cell>
          <cell r="AO768" t="str">
            <v>Shop 815</v>
          </cell>
          <cell r="CD768" t="str">
            <v>Q72</v>
          </cell>
        </row>
        <row r="769">
          <cell r="A769" t="str">
            <v>E239269</v>
          </cell>
          <cell r="AE769" t="str">
            <v>Shop 187</v>
          </cell>
          <cell r="AO769" t="str">
            <v>Shop 820</v>
          </cell>
          <cell r="CD769" t="str">
            <v>Q73</v>
          </cell>
        </row>
        <row r="770">
          <cell r="A770" t="str">
            <v>E239270</v>
          </cell>
          <cell r="AE770" t="str">
            <v>Shop 814</v>
          </cell>
          <cell r="AO770" t="str">
            <v>Shop 821</v>
          </cell>
          <cell r="CD770" t="str">
            <v>Q74</v>
          </cell>
        </row>
        <row r="771">
          <cell r="A771" t="str">
            <v>E239271</v>
          </cell>
          <cell r="AE771" t="str">
            <v>Shop 815</v>
          </cell>
          <cell r="AO771" t="str">
            <v>Shop 824</v>
          </cell>
          <cell r="CD771" t="str">
            <v>Q93</v>
          </cell>
        </row>
        <row r="772">
          <cell r="A772" t="str">
            <v>E239272</v>
          </cell>
          <cell r="AE772" t="str">
            <v>Shop 820</v>
          </cell>
          <cell r="AO772" t="str">
            <v>Shop 825</v>
          </cell>
          <cell r="CD772" t="str">
            <v>R10</v>
          </cell>
        </row>
        <row r="773">
          <cell r="A773" t="str">
            <v>E239273</v>
          </cell>
          <cell r="AE773" t="str">
            <v>Shop 821</v>
          </cell>
          <cell r="AO773" t="str">
            <v>Shop 826</v>
          </cell>
          <cell r="CD773" t="str">
            <v>R13</v>
          </cell>
        </row>
        <row r="774">
          <cell r="A774" t="str">
            <v>E239274</v>
          </cell>
          <cell r="AE774" t="str">
            <v>Shop 824</v>
          </cell>
          <cell r="AO774" t="str">
            <v>Shop 838</v>
          </cell>
          <cell r="CD774" t="str">
            <v>R14</v>
          </cell>
        </row>
        <row r="775">
          <cell r="A775" t="str">
            <v>E239275</v>
          </cell>
          <cell r="AE775" t="str">
            <v>Shop 825</v>
          </cell>
          <cell r="AO775" t="str">
            <v>Shop 840</v>
          </cell>
          <cell r="CD775" t="str">
            <v>R15</v>
          </cell>
        </row>
        <row r="776">
          <cell r="A776" t="str">
            <v>E239277</v>
          </cell>
          <cell r="AE776" t="str">
            <v>Shop 826</v>
          </cell>
          <cell r="AO776" t="str">
            <v>Shop 842</v>
          </cell>
          <cell r="CD776" t="str">
            <v>RIVERPATROL</v>
          </cell>
        </row>
        <row r="777">
          <cell r="A777" t="str">
            <v>E239279</v>
          </cell>
          <cell r="AE777" t="str">
            <v>Shop 835</v>
          </cell>
          <cell r="AO777" t="str">
            <v>Shop 844</v>
          </cell>
          <cell r="CD777" t="str">
            <v>RM38</v>
          </cell>
        </row>
        <row r="778">
          <cell r="A778" t="str">
            <v>E239280</v>
          </cell>
          <cell r="AE778" t="str">
            <v>Shop 838</v>
          </cell>
          <cell r="AO778" t="str">
            <v>Shop 981</v>
          </cell>
          <cell r="CD778" t="str">
            <v>RM39</v>
          </cell>
        </row>
        <row r="779">
          <cell r="A779" t="str">
            <v>E239283</v>
          </cell>
          <cell r="AE779" t="str">
            <v>Shop 840</v>
          </cell>
          <cell r="AO779" t="str">
            <v>Shop TR04</v>
          </cell>
          <cell r="CD779" t="str">
            <v>ROADD1</v>
          </cell>
        </row>
        <row r="780">
          <cell r="A780" t="str">
            <v>E239288</v>
          </cell>
          <cell r="AE780" t="str">
            <v>Shop 842</v>
          </cell>
          <cell r="AO780" t="str">
            <v>SURVEYORS</v>
          </cell>
          <cell r="CD780" t="str">
            <v>ROADD4</v>
          </cell>
        </row>
        <row r="781">
          <cell r="A781" t="str">
            <v>E239289</v>
          </cell>
          <cell r="AE781" t="str">
            <v>Shop 844</v>
          </cell>
          <cell r="AO781" t="str">
            <v>SURVEYORS (Misc)</v>
          </cell>
          <cell r="CD781" t="str">
            <v>ROADD5</v>
          </cell>
        </row>
        <row r="782">
          <cell r="A782" t="str">
            <v>E239291</v>
          </cell>
          <cell r="AE782" t="str">
            <v>Shop 981</v>
          </cell>
          <cell r="AO782" t="str">
            <v>T11</v>
          </cell>
          <cell r="CD782" t="str">
            <v>ROADFUEL</v>
          </cell>
        </row>
        <row r="783">
          <cell r="A783" t="str">
            <v>E239292</v>
          </cell>
          <cell r="AE783" t="str">
            <v>Shop TBD</v>
          </cell>
          <cell r="AO783" t="str">
            <v>T21</v>
          </cell>
          <cell r="CD783" t="str">
            <v>ROADPRO</v>
          </cell>
        </row>
        <row r="784">
          <cell r="A784" t="str">
            <v>E239921</v>
          </cell>
          <cell r="AE784" t="str">
            <v>Shop TBD / SHOP 1417</v>
          </cell>
          <cell r="AO784" t="str">
            <v>T23</v>
          </cell>
          <cell r="CD784" t="str">
            <v>ROADRENT</v>
          </cell>
        </row>
        <row r="785">
          <cell r="A785" t="str">
            <v>E239922</v>
          </cell>
          <cell r="AE785" t="str">
            <v>STRIPING (Propane)</v>
          </cell>
          <cell r="AO785" t="str">
            <v>T27</v>
          </cell>
          <cell r="CD785" t="str">
            <v>ROADSTAFF</v>
          </cell>
        </row>
        <row r="786">
          <cell r="A786" t="str">
            <v>E239923</v>
          </cell>
          <cell r="AE786" t="str">
            <v>SURVEYORS (Misc)</v>
          </cell>
          <cell r="AO786" t="str">
            <v>T28</v>
          </cell>
          <cell r="CD786" t="str">
            <v>RPUATV</v>
          </cell>
        </row>
        <row r="787">
          <cell r="A787" t="str">
            <v>E239924</v>
          </cell>
          <cell r="AE787" t="str">
            <v>T1</v>
          </cell>
          <cell r="AO787" t="str">
            <v>T30</v>
          </cell>
          <cell r="CD787" t="str">
            <v>S21</v>
          </cell>
        </row>
        <row r="788">
          <cell r="A788" t="str">
            <v>E239925</v>
          </cell>
          <cell r="AE788" t="str">
            <v>T11</v>
          </cell>
          <cell r="AO788" t="str">
            <v>T32</v>
          </cell>
          <cell r="CD788" t="str">
            <v>S23</v>
          </cell>
        </row>
        <row r="789">
          <cell r="A789" t="str">
            <v>E239926</v>
          </cell>
          <cell r="AE789" t="str">
            <v>T12</v>
          </cell>
          <cell r="AO789" t="str">
            <v>T39</v>
          </cell>
          <cell r="CD789" t="str">
            <v>S41</v>
          </cell>
        </row>
        <row r="790">
          <cell r="A790" t="str">
            <v>E239927</v>
          </cell>
          <cell r="AE790" t="str">
            <v>T13</v>
          </cell>
          <cell r="AO790" t="str">
            <v>T4</v>
          </cell>
          <cell r="CD790" t="str">
            <v>S47</v>
          </cell>
        </row>
        <row r="791">
          <cell r="A791" t="str">
            <v>E239928</v>
          </cell>
          <cell r="AE791" t="str">
            <v>T15</v>
          </cell>
          <cell r="AO791" t="str">
            <v xml:space="preserve">T4 </v>
          </cell>
          <cell r="CD791" t="str">
            <v>S5</v>
          </cell>
        </row>
        <row r="792">
          <cell r="A792" t="str">
            <v>E239929</v>
          </cell>
          <cell r="AE792" t="str">
            <v>T2</v>
          </cell>
          <cell r="AO792" t="str">
            <v>T40</v>
          </cell>
          <cell r="CD792" t="str">
            <v>S72</v>
          </cell>
        </row>
        <row r="793">
          <cell r="A793" t="str">
            <v>E239930</v>
          </cell>
          <cell r="AE793" t="str">
            <v>T21</v>
          </cell>
          <cell r="AO793" t="str">
            <v>T44</v>
          </cell>
          <cell r="CD793" t="str">
            <v>S73</v>
          </cell>
        </row>
        <row r="794">
          <cell r="A794" t="str">
            <v>E239931</v>
          </cell>
          <cell r="AE794" t="str">
            <v>T23</v>
          </cell>
          <cell r="AO794" t="str">
            <v>T46</v>
          </cell>
          <cell r="CD794" t="str">
            <v>S74</v>
          </cell>
        </row>
        <row r="795">
          <cell r="A795" t="str">
            <v>E239934</v>
          </cell>
          <cell r="AE795" t="str">
            <v>T27</v>
          </cell>
          <cell r="AO795" t="str">
            <v>T47</v>
          </cell>
          <cell r="CD795" t="str">
            <v>S9</v>
          </cell>
        </row>
        <row r="796">
          <cell r="A796" t="str">
            <v>E239935</v>
          </cell>
          <cell r="AE796" t="str">
            <v>T28</v>
          </cell>
          <cell r="AO796" t="str">
            <v>TA11</v>
          </cell>
          <cell r="CD796" t="str">
            <v>S93</v>
          </cell>
        </row>
        <row r="797">
          <cell r="A797" t="str">
            <v>E239938</v>
          </cell>
          <cell r="AE797" t="str">
            <v>T3</v>
          </cell>
          <cell r="AO797" t="str">
            <v>TA13</v>
          </cell>
          <cell r="CD797" t="str">
            <v>SHOPSWEEP</v>
          </cell>
        </row>
        <row r="798">
          <cell r="A798" t="str">
            <v>E239939</v>
          </cell>
          <cell r="AE798" t="str">
            <v>T30</v>
          </cell>
          <cell r="AO798" t="str">
            <v>TRAFFIC (misc)</v>
          </cell>
          <cell r="CD798" t="str">
            <v>SSHOPCOMP</v>
          </cell>
        </row>
        <row r="799">
          <cell r="A799" t="str">
            <v>E239940</v>
          </cell>
          <cell r="AE799" t="str">
            <v>T32</v>
          </cell>
          <cell r="AO799" t="str">
            <v>TZG908</v>
          </cell>
          <cell r="CD799" t="str">
            <v>SURVEYORS</v>
          </cell>
        </row>
        <row r="800">
          <cell r="A800" t="str">
            <v>E239947</v>
          </cell>
          <cell r="AE800" t="str">
            <v>T39</v>
          </cell>
          <cell r="AO800" t="str">
            <v>U1</v>
          </cell>
          <cell r="CD800" t="str">
            <v>T21</v>
          </cell>
        </row>
        <row r="801">
          <cell r="A801" t="str">
            <v>E239948</v>
          </cell>
          <cell r="AE801" t="str">
            <v xml:space="preserve">T4 </v>
          </cell>
          <cell r="AO801" t="str">
            <v>U11</v>
          </cell>
          <cell r="CD801" t="str">
            <v>T23</v>
          </cell>
        </row>
        <row r="802">
          <cell r="A802" t="str">
            <v>E239949</v>
          </cell>
          <cell r="AE802" t="str">
            <v>T40</v>
          </cell>
          <cell r="AO802" t="str">
            <v>U12</v>
          </cell>
          <cell r="CD802" t="str">
            <v>T27</v>
          </cell>
        </row>
        <row r="803">
          <cell r="A803" t="str">
            <v>E239950</v>
          </cell>
          <cell r="AE803" t="str">
            <v>T44</v>
          </cell>
          <cell r="AO803" t="str">
            <v>U13</v>
          </cell>
          <cell r="CD803" t="str">
            <v>T28</v>
          </cell>
        </row>
        <row r="804">
          <cell r="A804" t="str">
            <v>E240351</v>
          </cell>
          <cell r="AE804" t="str">
            <v>T46</v>
          </cell>
          <cell r="AO804" t="str">
            <v>U14</v>
          </cell>
          <cell r="CD804" t="str">
            <v>T30</v>
          </cell>
        </row>
        <row r="805">
          <cell r="A805" t="str">
            <v>E240352</v>
          </cell>
          <cell r="AE805" t="str">
            <v>T47</v>
          </cell>
          <cell r="AO805" t="str">
            <v>U15</v>
          </cell>
          <cell r="CD805" t="str">
            <v>T32</v>
          </cell>
        </row>
        <row r="806">
          <cell r="A806" t="str">
            <v>E240353</v>
          </cell>
          <cell r="AE806" t="str">
            <v>T9</v>
          </cell>
          <cell r="AO806" t="str">
            <v>U16</v>
          </cell>
          <cell r="CD806" t="str">
            <v>T39</v>
          </cell>
        </row>
        <row r="807">
          <cell r="A807" t="str">
            <v>E240354</v>
          </cell>
          <cell r="AE807" t="str">
            <v>TRAFFIC (misc)</v>
          </cell>
          <cell r="AO807" t="str">
            <v>U17</v>
          </cell>
          <cell r="CD807" t="str">
            <v>T4</v>
          </cell>
        </row>
        <row r="808">
          <cell r="A808" t="str">
            <v>E240355</v>
          </cell>
          <cell r="AE808" t="str">
            <v>TZG908</v>
          </cell>
          <cell r="AO808" t="str">
            <v>U18</v>
          </cell>
          <cell r="CD808" t="str">
            <v>T40</v>
          </cell>
        </row>
        <row r="809">
          <cell r="A809" t="str">
            <v>E240356</v>
          </cell>
          <cell r="AE809" t="str">
            <v>U1</v>
          </cell>
          <cell r="AO809" t="str">
            <v>U19</v>
          </cell>
          <cell r="CD809" t="str">
            <v>T44</v>
          </cell>
        </row>
        <row r="810">
          <cell r="A810" t="str">
            <v>E240364</v>
          </cell>
          <cell r="AE810" t="str">
            <v>U10</v>
          </cell>
          <cell r="AO810" t="str">
            <v>U21</v>
          </cell>
          <cell r="CD810" t="str">
            <v>T46</v>
          </cell>
        </row>
        <row r="811">
          <cell r="A811" t="str">
            <v>E240366</v>
          </cell>
          <cell r="AE811" t="str">
            <v>U11</v>
          </cell>
          <cell r="AO811" t="str">
            <v>U26</v>
          </cell>
          <cell r="CD811" t="str">
            <v>T47</v>
          </cell>
        </row>
        <row r="812">
          <cell r="A812" t="str">
            <v>E240367</v>
          </cell>
          <cell r="AE812" t="str">
            <v>U12</v>
          </cell>
          <cell r="AO812" t="str">
            <v>U28</v>
          </cell>
          <cell r="CD812" t="str">
            <v>TA18</v>
          </cell>
        </row>
        <row r="813">
          <cell r="A813" t="str">
            <v>E240368</v>
          </cell>
          <cell r="AE813" t="str">
            <v>U13</v>
          </cell>
          <cell r="AO813" t="str">
            <v>U29</v>
          </cell>
          <cell r="CD813" t="str">
            <v>TRAFFIC</v>
          </cell>
        </row>
        <row r="814">
          <cell r="A814" t="str">
            <v>E240369</v>
          </cell>
          <cell r="AE814" t="str">
            <v>U14</v>
          </cell>
          <cell r="AO814" t="str">
            <v>U3</v>
          </cell>
          <cell r="CD814" t="str">
            <v>TSHOPCOMP</v>
          </cell>
        </row>
        <row r="815">
          <cell r="A815" t="str">
            <v>E240370</v>
          </cell>
          <cell r="AE815" t="str">
            <v>U15</v>
          </cell>
          <cell r="AO815" t="str">
            <v>U4</v>
          </cell>
          <cell r="CD815" t="str">
            <v>TTIREMOUNT</v>
          </cell>
        </row>
        <row r="816">
          <cell r="A816" t="str">
            <v>E240371</v>
          </cell>
          <cell r="AE816" t="str">
            <v>U16</v>
          </cell>
          <cell r="AO816" t="str">
            <v>U6</v>
          </cell>
          <cell r="CD816" t="str">
            <v>TZG908</v>
          </cell>
        </row>
        <row r="817">
          <cell r="A817" t="str">
            <v>E240372</v>
          </cell>
          <cell r="AE817" t="str">
            <v>U17</v>
          </cell>
          <cell r="AO817" t="str">
            <v>U72</v>
          </cell>
          <cell r="CD817" t="str">
            <v>U1</v>
          </cell>
        </row>
        <row r="818">
          <cell r="A818" t="str">
            <v>E240376</v>
          </cell>
          <cell r="AE818" t="str">
            <v>U18</v>
          </cell>
          <cell r="AO818" t="str">
            <v>U8</v>
          </cell>
          <cell r="CD818" t="str">
            <v>U11</v>
          </cell>
        </row>
        <row r="819">
          <cell r="A819" t="str">
            <v>E240377</v>
          </cell>
          <cell r="AE819" t="str">
            <v>U19</v>
          </cell>
          <cell r="AO819" t="str">
            <v>U9</v>
          </cell>
          <cell r="CD819" t="str">
            <v>U12</v>
          </cell>
        </row>
        <row r="820">
          <cell r="A820" t="str">
            <v>E240378</v>
          </cell>
          <cell r="AE820" t="str">
            <v>U2</v>
          </cell>
          <cell r="AO820" t="str">
            <v>U95</v>
          </cell>
          <cell r="CD820" t="str">
            <v>U13</v>
          </cell>
        </row>
        <row r="821">
          <cell r="A821" t="str">
            <v>E240379</v>
          </cell>
          <cell r="AE821" t="str">
            <v>U21</v>
          </cell>
          <cell r="AO821" t="str">
            <v>UCMISC (fuel)</v>
          </cell>
          <cell r="CD821" t="str">
            <v>U14</v>
          </cell>
        </row>
        <row r="822">
          <cell r="A822" t="str">
            <v>E240382</v>
          </cell>
          <cell r="AE822" t="str">
            <v>U26</v>
          </cell>
          <cell r="AO822" t="str">
            <v>VECTOR/OR252XC</v>
          </cell>
          <cell r="CD822" t="str">
            <v>U15</v>
          </cell>
        </row>
        <row r="823">
          <cell r="A823" t="str">
            <v>E240383</v>
          </cell>
          <cell r="AE823" t="str">
            <v>U28</v>
          </cell>
          <cell r="AO823" t="str">
            <v>VECTOR/OR708XC</v>
          </cell>
          <cell r="CD823" t="str">
            <v>U16</v>
          </cell>
        </row>
        <row r="824">
          <cell r="A824" t="str">
            <v>E240384</v>
          </cell>
          <cell r="AE824" t="str">
            <v>U3</v>
          </cell>
          <cell r="AO824" t="str">
            <v>YXD803</v>
          </cell>
          <cell r="CD824" t="str">
            <v>U17</v>
          </cell>
        </row>
        <row r="825">
          <cell r="A825" t="str">
            <v>E240385</v>
          </cell>
          <cell r="AE825" t="str">
            <v>U4</v>
          </cell>
          <cell r="AO825" t="str">
            <v>ZCC596</v>
          </cell>
          <cell r="CD825" t="str">
            <v>U18</v>
          </cell>
        </row>
        <row r="826">
          <cell r="A826" t="str">
            <v>E240386</v>
          </cell>
          <cell r="AE826" t="str">
            <v>U5</v>
          </cell>
          <cell r="AO826" t="str">
            <v>ZVZ569</v>
          </cell>
          <cell r="CD826" t="str">
            <v>U19</v>
          </cell>
        </row>
        <row r="827">
          <cell r="A827" t="str">
            <v>E240387</v>
          </cell>
          <cell r="AE827" t="str">
            <v>U6</v>
          </cell>
          <cell r="AO827" t="str">
            <v>ZWM285</v>
          </cell>
          <cell r="CD827" t="str">
            <v>U27</v>
          </cell>
        </row>
        <row r="828">
          <cell r="A828" t="str">
            <v>E240388</v>
          </cell>
          <cell r="AE828" t="str">
            <v>U7</v>
          </cell>
          <cell r="CD828" t="str">
            <v>U28</v>
          </cell>
        </row>
        <row r="829">
          <cell r="A829" t="str">
            <v>E240389</v>
          </cell>
          <cell r="AE829" t="str">
            <v>U72</v>
          </cell>
          <cell r="CD829" t="str">
            <v>U29</v>
          </cell>
        </row>
        <row r="830">
          <cell r="A830" t="str">
            <v>E241624</v>
          </cell>
          <cell r="AE830" t="str">
            <v>U8 (NO OH)</v>
          </cell>
          <cell r="CD830" t="str">
            <v>U357403</v>
          </cell>
        </row>
        <row r="831">
          <cell r="A831" t="str">
            <v>E242854</v>
          </cell>
          <cell r="AE831" t="str">
            <v>U9</v>
          </cell>
          <cell r="CD831" t="str">
            <v>U4</v>
          </cell>
        </row>
        <row r="832">
          <cell r="A832" t="str">
            <v>E242856</v>
          </cell>
          <cell r="AE832" t="str">
            <v>U95</v>
          </cell>
          <cell r="CD832" t="str">
            <v>U6</v>
          </cell>
        </row>
        <row r="833">
          <cell r="A833" t="str">
            <v>E242873</v>
          </cell>
          <cell r="AE833" t="str">
            <v>UCMISC (fuel)</v>
          </cell>
          <cell r="CD833" t="str">
            <v>U72</v>
          </cell>
        </row>
        <row r="834">
          <cell r="A834" t="str">
            <v>E242874</v>
          </cell>
          <cell r="AE834" t="str">
            <v>VECTOR (Misc)</v>
          </cell>
          <cell r="CD834" t="str">
            <v>U8</v>
          </cell>
        </row>
        <row r="835">
          <cell r="A835" t="str">
            <v>E242875</v>
          </cell>
          <cell r="AE835" t="str">
            <v>VECTOR/OR252XC</v>
          </cell>
          <cell r="CD835" t="str">
            <v>U95</v>
          </cell>
        </row>
        <row r="836">
          <cell r="A836" t="str">
            <v>E242876</v>
          </cell>
          <cell r="AE836" t="str">
            <v>VMK851</v>
          </cell>
          <cell r="CD836" t="str">
            <v>UCMISC</v>
          </cell>
        </row>
        <row r="837">
          <cell r="A837" t="str">
            <v>E242881</v>
          </cell>
          <cell r="AE837" t="str">
            <v>YEON</v>
          </cell>
          <cell r="CD837" t="str">
            <v>YEONPASS</v>
          </cell>
        </row>
        <row r="838">
          <cell r="A838" t="str">
            <v>E242882</v>
          </cell>
          <cell r="AE838" t="str">
            <v>YXD803</v>
          </cell>
          <cell r="CD838" t="str">
            <v>YXD803</v>
          </cell>
        </row>
        <row r="839">
          <cell r="A839" t="str">
            <v>E242896</v>
          </cell>
          <cell r="AE839" t="str">
            <v>ZCC596</v>
          </cell>
          <cell r="CD839" t="str">
            <v>ZCC596</v>
          </cell>
        </row>
        <row r="840">
          <cell r="A840" t="str">
            <v>E244312</v>
          </cell>
          <cell r="AE840" t="str">
            <v>ZVZ569</v>
          </cell>
          <cell r="CD840" t="str">
            <v>ZLV852</v>
          </cell>
        </row>
        <row r="841">
          <cell r="A841" t="str">
            <v>E244313</v>
          </cell>
          <cell r="AE841" t="str">
            <v>ZWM285</v>
          </cell>
          <cell r="CD841" t="str">
            <v>ZVZ569</v>
          </cell>
        </row>
        <row r="842">
          <cell r="A842" t="str">
            <v>E244315</v>
          </cell>
          <cell r="CD842" t="str">
            <v>ZWM285</v>
          </cell>
        </row>
        <row r="843">
          <cell r="A843" t="str">
            <v>E244317</v>
          </cell>
          <cell r="CD843" t="str">
            <v>ZWM292</v>
          </cell>
        </row>
        <row r="844">
          <cell r="A844" t="str">
            <v>E244318</v>
          </cell>
          <cell r="CD844" t="str">
            <v>ZZS693</v>
          </cell>
        </row>
        <row r="845">
          <cell r="A845" t="str">
            <v>E244319</v>
          </cell>
        </row>
        <row r="846">
          <cell r="A846" t="str">
            <v>E244320</v>
          </cell>
        </row>
        <row r="847">
          <cell r="A847" t="str">
            <v>E244321</v>
          </cell>
        </row>
        <row r="848">
          <cell r="A848" t="str">
            <v>E244325</v>
          </cell>
        </row>
        <row r="849">
          <cell r="A849" t="str">
            <v>E244326</v>
          </cell>
        </row>
        <row r="850">
          <cell r="A850" t="str">
            <v>E244327</v>
          </cell>
        </row>
        <row r="851">
          <cell r="A851" t="str">
            <v>E244328</v>
          </cell>
        </row>
        <row r="852">
          <cell r="A852" t="str">
            <v>E244329</v>
          </cell>
        </row>
        <row r="853">
          <cell r="A853" t="str">
            <v>E244330</v>
          </cell>
        </row>
        <row r="854">
          <cell r="A854" t="str">
            <v>E244331</v>
          </cell>
        </row>
        <row r="855">
          <cell r="A855" t="str">
            <v>E244332</v>
          </cell>
        </row>
        <row r="856">
          <cell r="A856" t="str">
            <v>E244333</v>
          </cell>
        </row>
        <row r="857">
          <cell r="A857" t="str">
            <v>E244334</v>
          </cell>
        </row>
        <row r="858">
          <cell r="A858" t="str">
            <v>E244335</v>
          </cell>
        </row>
        <row r="859">
          <cell r="A859" t="str">
            <v>E244336</v>
          </cell>
        </row>
        <row r="860">
          <cell r="A860" t="str">
            <v>E244337</v>
          </cell>
        </row>
        <row r="861">
          <cell r="A861" t="str">
            <v>E244338</v>
          </cell>
        </row>
        <row r="862">
          <cell r="A862" t="str">
            <v>E244345</v>
          </cell>
        </row>
        <row r="863">
          <cell r="A863" t="str">
            <v>E244346</v>
          </cell>
        </row>
        <row r="864">
          <cell r="A864" t="str">
            <v>E244347</v>
          </cell>
        </row>
        <row r="865">
          <cell r="A865" t="str">
            <v>E245651</v>
          </cell>
        </row>
        <row r="866">
          <cell r="A866" t="str">
            <v>E245652</v>
          </cell>
        </row>
        <row r="867">
          <cell r="A867" t="str">
            <v>E245653</v>
          </cell>
        </row>
        <row r="868">
          <cell r="A868" t="str">
            <v>E245654</v>
          </cell>
        </row>
        <row r="869">
          <cell r="A869" t="str">
            <v>E245655</v>
          </cell>
        </row>
        <row r="870">
          <cell r="A870" t="str">
            <v>E245656</v>
          </cell>
        </row>
        <row r="871">
          <cell r="A871" t="str">
            <v>E245657</v>
          </cell>
        </row>
        <row r="872">
          <cell r="A872" t="str">
            <v>E245658</v>
          </cell>
        </row>
        <row r="873">
          <cell r="A873" t="str">
            <v>E245659</v>
          </cell>
        </row>
        <row r="874">
          <cell r="A874" t="str">
            <v>E245660</v>
          </cell>
        </row>
        <row r="875">
          <cell r="A875" t="str">
            <v>E245661</v>
          </cell>
        </row>
        <row r="876">
          <cell r="A876" t="str">
            <v>E245662</v>
          </cell>
        </row>
        <row r="877">
          <cell r="A877" t="str">
            <v>E245663</v>
          </cell>
        </row>
        <row r="878">
          <cell r="A878" t="str">
            <v>E245664</v>
          </cell>
        </row>
        <row r="879">
          <cell r="A879" t="str">
            <v>E245665</v>
          </cell>
        </row>
        <row r="880">
          <cell r="A880" t="str">
            <v>E245667</v>
          </cell>
        </row>
        <row r="881">
          <cell r="A881" t="str">
            <v>E245668</v>
          </cell>
        </row>
        <row r="882">
          <cell r="A882" t="str">
            <v>E245669</v>
          </cell>
        </row>
        <row r="883">
          <cell r="A883" t="str">
            <v>E245670</v>
          </cell>
        </row>
        <row r="884">
          <cell r="A884" t="str">
            <v>E245671</v>
          </cell>
        </row>
        <row r="885">
          <cell r="A885" t="str">
            <v>E245672</v>
          </cell>
        </row>
        <row r="886">
          <cell r="A886" t="str">
            <v>E245692</v>
          </cell>
        </row>
        <row r="887">
          <cell r="A887" t="str">
            <v>E245693</v>
          </cell>
        </row>
        <row r="888">
          <cell r="A888" t="str">
            <v>E245694</v>
          </cell>
        </row>
        <row r="889">
          <cell r="A889" t="str">
            <v>E245697</v>
          </cell>
        </row>
        <row r="890">
          <cell r="A890" t="str">
            <v>E245698</v>
          </cell>
        </row>
        <row r="891">
          <cell r="A891" t="str">
            <v>E245699</v>
          </cell>
        </row>
        <row r="892">
          <cell r="A892" t="str">
            <v>E245700</v>
          </cell>
        </row>
        <row r="893">
          <cell r="A893" t="str">
            <v>E246905</v>
          </cell>
        </row>
        <row r="894">
          <cell r="A894" t="str">
            <v>E246906</v>
          </cell>
        </row>
        <row r="895">
          <cell r="A895" t="str">
            <v>E246909</v>
          </cell>
        </row>
        <row r="896">
          <cell r="A896" t="str">
            <v>E246915</v>
          </cell>
        </row>
        <row r="897">
          <cell r="A897" t="str">
            <v>E246916</v>
          </cell>
        </row>
        <row r="898">
          <cell r="A898" t="str">
            <v>E246917</v>
          </cell>
        </row>
        <row r="899">
          <cell r="A899" t="str">
            <v>E246919</v>
          </cell>
        </row>
        <row r="900">
          <cell r="A900" t="str">
            <v>E246921</v>
          </cell>
        </row>
        <row r="901">
          <cell r="A901" t="str">
            <v>E246922</v>
          </cell>
        </row>
        <row r="902">
          <cell r="A902" t="str">
            <v>E246923</v>
          </cell>
        </row>
        <row r="903">
          <cell r="A903" t="str">
            <v>E246924</v>
          </cell>
        </row>
        <row r="904">
          <cell r="A904" t="str">
            <v>E246933</v>
          </cell>
        </row>
        <row r="905">
          <cell r="A905" t="str">
            <v>E246934</v>
          </cell>
        </row>
        <row r="906">
          <cell r="A906" t="str">
            <v>E246947</v>
          </cell>
        </row>
        <row r="907">
          <cell r="A907" t="str">
            <v>E246949</v>
          </cell>
        </row>
        <row r="908">
          <cell r="A908" t="str">
            <v>E247353</v>
          </cell>
        </row>
        <row r="909">
          <cell r="A909" t="str">
            <v>E247361</v>
          </cell>
        </row>
        <row r="910">
          <cell r="A910" t="str">
            <v>E247368</v>
          </cell>
        </row>
        <row r="911">
          <cell r="A911" t="str">
            <v>E247376</v>
          </cell>
        </row>
        <row r="912">
          <cell r="A912" t="str">
            <v>E247377</v>
          </cell>
        </row>
        <row r="913">
          <cell r="A913" t="str">
            <v>E247380</v>
          </cell>
        </row>
        <row r="914">
          <cell r="A914" t="str">
            <v>E247383</v>
          </cell>
        </row>
        <row r="915">
          <cell r="A915" t="str">
            <v>E247384</v>
          </cell>
        </row>
        <row r="916">
          <cell r="A916" t="str">
            <v>E247385</v>
          </cell>
        </row>
        <row r="917">
          <cell r="A917" t="str">
            <v>E247386</v>
          </cell>
        </row>
        <row r="918">
          <cell r="A918" t="str">
            <v>E247387</v>
          </cell>
        </row>
        <row r="919">
          <cell r="A919" t="str">
            <v>E247389</v>
          </cell>
        </row>
        <row r="920">
          <cell r="A920" t="str">
            <v>E247392</v>
          </cell>
        </row>
        <row r="921">
          <cell r="A921" t="str">
            <v>E247393</v>
          </cell>
        </row>
        <row r="922">
          <cell r="A922" t="str">
            <v>E247398</v>
          </cell>
        </row>
        <row r="923">
          <cell r="A923" t="str">
            <v>E249952</v>
          </cell>
        </row>
        <row r="924">
          <cell r="A924" t="str">
            <v>E249958</v>
          </cell>
        </row>
        <row r="925">
          <cell r="A925" t="str">
            <v>E249961</v>
          </cell>
        </row>
        <row r="926">
          <cell r="A926" t="str">
            <v>E249963</v>
          </cell>
        </row>
        <row r="927">
          <cell r="A927" t="str">
            <v>E249964</v>
          </cell>
        </row>
        <row r="928">
          <cell r="A928" t="str">
            <v>E249968</v>
          </cell>
        </row>
        <row r="929">
          <cell r="A929" t="str">
            <v>E249983</v>
          </cell>
        </row>
        <row r="930">
          <cell r="A930" t="str">
            <v>E249984</v>
          </cell>
        </row>
        <row r="931">
          <cell r="A931" t="str">
            <v>E249985</v>
          </cell>
        </row>
        <row r="932">
          <cell r="A932" t="str">
            <v>E249988</v>
          </cell>
        </row>
        <row r="933">
          <cell r="A933" t="str">
            <v>E249996</v>
          </cell>
        </row>
        <row r="934">
          <cell r="A934" t="str">
            <v>E249997</v>
          </cell>
        </row>
        <row r="935">
          <cell r="A935" t="str">
            <v>E249998</v>
          </cell>
        </row>
        <row r="936">
          <cell r="A936" t="str">
            <v>E249999</v>
          </cell>
        </row>
        <row r="937">
          <cell r="A937" t="str">
            <v>E251266</v>
          </cell>
        </row>
        <row r="938">
          <cell r="A938" t="str">
            <v>E251269</v>
          </cell>
        </row>
        <row r="939">
          <cell r="A939" t="str">
            <v>E251277</v>
          </cell>
        </row>
        <row r="940">
          <cell r="A940" t="str">
            <v>E251278</v>
          </cell>
        </row>
        <row r="941">
          <cell r="A941" t="str">
            <v>E251279</v>
          </cell>
        </row>
        <row r="942">
          <cell r="A942" t="str">
            <v>E251280</v>
          </cell>
        </row>
        <row r="943">
          <cell r="A943" t="str">
            <v>E251281</v>
          </cell>
        </row>
        <row r="944">
          <cell r="A944" t="str">
            <v>E251282</v>
          </cell>
        </row>
        <row r="945">
          <cell r="A945" t="str">
            <v>E251292</v>
          </cell>
        </row>
        <row r="946">
          <cell r="A946" t="str">
            <v>E251293</v>
          </cell>
        </row>
        <row r="947">
          <cell r="A947" t="str">
            <v>E251294</v>
          </cell>
        </row>
        <row r="948">
          <cell r="A948" t="str">
            <v>E251295</v>
          </cell>
        </row>
        <row r="949">
          <cell r="A949" t="str">
            <v>E251296</v>
          </cell>
        </row>
        <row r="950">
          <cell r="A950" t="str">
            <v>E251297</v>
          </cell>
        </row>
        <row r="951">
          <cell r="A951" t="str">
            <v>E251298</v>
          </cell>
        </row>
        <row r="952">
          <cell r="A952" t="str">
            <v>E251299</v>
          </cell>
        </row>
        <row r="953">
          <cell r="A953" t="str">
            <v>E251300</v>
          </cell>
        </row>
        <row r="954">
          <cell r="A954" t="str">
            <v>E253159</v>
          </cell>
        </row>
        <row r="955">
          <cell r="A955" t="str">
            <v>E253162</v>
          </cell>
        </row>
        <row r="956">
          <cell r="A956" t="str">
            <v>E253163</v>
          </cell>
        </row>
        <row r="957">
          <cell r="A957" t="str">
            <v>E253164</v>
          </cell>
        </row>
        <row r="958">
          <cell r="A958" t="str">
            <v>E253166</v>
          </cell>
        </row>
        <row r="959">
          <cell r="A959" t="str">
            <v>E253176</v>
          </cell>
        </row>
        <row r="960">
          <cell r="A960" t="str">
            <v>E253179</v>
          </cell>
        </row>
        <row r="961">
          <cell r="A961" t="str">
            <v>E253180</v>
          </cell>
        </row>
        <row r="962">
          <cell r="A962" t="str">
            <v>E253184</v>
          </cell>
        </row>
        <row r="963">
          <cell r="A963" t="str">
            <v>E253185</v>
          </cell>
        </row>
        <row r="964">
          <cell r="A964" t="str">
            <v>E253198</v>
          </cell>
        </row>
        <row r="965">
          <cell r="A965" t="str">
            <v>E253199</v>
          </cell>
        </row>
        <row r="966">
          <cell r="A966" t="str">
            <v>E253200</v>
          </cell>
        </row>
        <row r="967">
          <cell r="A967" t="str">
            <v>E254951</v>
          </cell>
        </row>
        <row r="968">
          <cell r="A968" t="str">
            <v>E254952</v>
          </cell>
        </row>
        <row r="969">
          <cell r="A969" t="str">
            <v>E254959</v>
          </cell>
        </row>
        <row r="970">
          <cell r="A970" t="str">
            <v>E254960</v>
          </cell>
        </row>
        <row r="971">
          <cell r="A971" t="str">
            <v>E254961</v>
          </cell>
        </row>
        <row r="972">
          <cell r="A972" t="str">
            <v>E254963</v>
          </cell>
        </row>
        <row r="973">
          <cell r="A973" t="str">
            <v>E254977</v>
          </cell>
        </row>
        <row r="974">
          <cell r="A974" t="str">
            <v>E254978</v>
          </cell>
        </row>
        <row r="975">
          <cell r="A975" t="str">
            <v>E254980</v>
          </cell>
        </row>
        <row r="976">
          <cell r="A976" t="str">
            <v>E254993</v>
          </cell>
        </row>
        <row r="977">
          <cell r="A977" t="str">
            <v>E254998</v>
          </cell>
        </row>
        <row r="978">
          <cell r="A978" t="str">
            <v>E255000</v>
          </cell>
        </row>
        <row r="979">
          <cell r="A979" t="str">
            <v>E256901</v>
          </cell>
        </row>
        <row r="980">
          <cell r="A980" t="str">
            <v>E256912</v>
          </cell>
        </row>
        <row r="981">
          <cell r="A981" t="str">
            <v>E3</v>
          </cell>
        </row>
        <row r="982">
          <cell r="A982" t="str">
            <v>E5</v>
          </cell>
        </row>
        <row r="983">
          <cell r="A983" t="str">
            <v>E900663</v>
          </cell>
        </row>
        <row r="984">
          <cell r="A984" t="str">
            <v>E900664</v>
          </cell>
        </row>
        <row r="985">
          <cell r="A985" t="str">
            <v>E900671</v>
          </cell>
        </row>
        <row r="986">
          <cell r="A986" t="str">
            <v>E900674</v>
          </cell>
        </row>
        <row r="987">
          <cell r="A987" t="str">
            <v>E900805</v>
          </cell>
        </row>
        <row r="988">
          <cell r="A988" t="str">
            <v>E900862</v>
          </cell>
        </row>
        <row r="989">
          <cell r="A989" t="str">
            <v>E900950</v>
          </cell>
        </row>
        <row r="990">
          <cell r="A990" t="str">
            <v>E900954</v>
          </cell>
        </row>
        <row r="991">
          <cell r="A991" t="str">
            <v>E901002</v>
          </cell>
        </row>
        <row r="992">
          <cell r="A992" t="str">
            <v>E901009</v>
          </cell>
        </row>
        <row r="993">
          <cell r="A993" t="str">
            <v>E901072</v>
          </cell>
        </row>
        <row r="994">
          <cell r="A994" t="str">
            <v>E901111</v>
          </cell>
        </row>
        <row r="995">
          <cell r="A995" t="str">
            <v>E901112</v>
          </cell>
        </row>
        <row r="996">
          <cell r="A996" t="str">
            <v>E901114</v>
          </cell>
        </row>
        <row r="997">
          <cell r="A997" t="str">
            <v>E901120</v>
          </cell>
        </row>
        <row r="998">
          <cell r="A998" t="str">
            <v>E901121</v>
          </cell>
        </row>
        <row r="999">
          <cell r="A999" t="str">
            <v>E901122</v>
          </cell>
        </row>
        <row r="1000">
          <cell r="A1000" t="str">
            <v>E901123</v>
          </cell>
        </row>
        <row r="1001">
          <cell r="A1001" t="str">
            <v>E901309</v>
          </cell>
        </row>
        <row r="1002">
          <cell r="A1002" t="str">
            <v>E901310</v>
          </cell>
        </row>
        <row r="1003">
          <cell r="A1003" t="str">
            <v>E901448</v>
          </cell>
        </row>
        <row r="1004">
          <cell r="A1004" t="str">
            <v>ELECTIONS</v>
          </cell>
        </row>
        <row r="1005">
          <cell r="A1005" t="str">
            <v>ENGRS (Misc)</v>
          </cell>
        </row>
        <row r="1006">
          <cell r="A1006" t="str">
            <v>F1</v>
          </cell>
        </row>
        <row r="1007">
          <cell r="A1007" t="str">
            <v>FMMISC</v>
          </cell>
        </row>
        <row r="1008">
          <cell r="A1008" t="str">
            <v>FMMISC (Alarms)</v>
          </cell>
        </row>
        <row r="1009">
          <cell r="A1009" t="str">
            <v>FMMISC (Carps/Maint)</v>
          </cell>
        </row>
        <row r="1010">
          <cell r="A1010" t="str">
            <v>FMMISC (Electricians)</v>
          </cell>
        </row>
        <row r="1011">
          <cell r="A1011" t="str">
            <v>FMMISC (Engineers)</v>
          </cell>
        </row>
        <row r="1012">
          <cell r="A1012" t="str">
            <v>FMMISC (Lighting)</v>
          </cell>
        </row>
        <row r="1013">
          <cell r="A1013" t="str">
            <v>FMMISC (Locksmith)</v>
          </cell>
        </row>
        <row r="1014">
          <cell r="A1014" t="str">
            <v>FPMISC</v>
          </cell>
        </row>
        <row r="1015">
          <cell r="A1015" t="str">
            <v>G4</v>
          </cell>
        </row>
        <row r="1016">
          <cell r="A1016" t="str">
            <v>G5</v>
          </cell>
        </row>
        <row r="1017">
          <cell r="A1017" t="str">
            <v>G6</v>
          </cell>
        </row>
        <row r="1018">
          <cell r="A1018" t="str">
            <v>GEN1</v>
          </cell>
        </row>
        <row r="1019">
          <cell r="A1019" t="str">
            <v>GEN2</v>
          </cell>
        </row>
        <row r="1020">
          <cell r="A1020" t="str">
            <v>GEN3</v>
          </cell>
        </row>
        <row r="1021">
          <cell r="A1021" t="str">
            <v>GEN4</v>
          </cell>
        </row>
        <row r="1022">
          <cell r="A1022" t="str">
            <v>H1</v>
          </cell>
        </row>
        <row r="1023">
          <cell r="A1023" t="str">
            <v>H2</v>
          </cell>
        </row>
        <row r="1024">
          <cell r="A1024" t="str">
            <v>H3</v>
          </cell>
        </row>
        <row r="1025">
          <cell r="A1025" t="str">
            <v>H4</v>
          </cell>
        </row>
        <row r="1026">
          <cell r="A1026" t="str">
            <v>H5</v>
          </cell>
        </row>
        <row r="1027">
          <cell r="A1027" t="str">
            <v>H6</v>
          </cell>
        </row>
        <row r="1028">
          <cell r="A1028" t="str">
            <v>H7</v>
          </cell>
        </row>
        <row r="1029">
          <cell r="A1029" t="str">
            <v>H8 (Snowblower)</v>
          </cell>
        </row>
        <row r="1030">
          <cell r="A1030" t="str">
            <v>HEALTH</v>
          </cell>
        </row>
        <row r="1031">
          <cell r="A1031" t="str">
            <v>J1</v>
          </cell>
        </row>
        <row r="1032">
          <cell r="A1032" t="str">
            <v>J10</v>
          </cell>
        </row>
        <row r="1033">
          <cell r="A1033" t="str">
            <v>J12</v>
          </cell>
        </row>
        <row r="1034">
          <cell r="A1034" t="str">
            <v>J14</v>
          </cell>
        </row>
        <row r="1035">
          <cell r="A1035" t="str">
            <v>J17</v>
          </cell>
        </row>
        <row r="1036">
          <cell r="A1036" t="str">
            <v>J18</v>
          </cell>
        </row>
        <row r="1037">
          <cell r="A1037" t="str">
            <v>J19</v>
          </cell>
        </row>
        <row r="1038">
          <cell r="A1038" t="str">
            <v>J2</v>
          </cell>
        </row>
        <row r="1039">
          <cell r="A1039" t="str">
            <v>J20</v>
          </cell>
        </row>
        <row r="1040">
          <cell r="A1040" t="str">
            <v>J21</v>
          </cell>
        </row>
        <row r="1041">
          <cell r="A1041" t="str">
            <v>J3</v>
          </cell>
        </row>
        <row r="1042">
          <cell r="A1042" t="str">
            <v>J4</v>
          </cell>
        </row>
        <row r="1043">
          <cell r="A1043" t="str">
            <v>J5</v>
          </cell>
        </row>
        <row r="1044">
          <cell r="A1044" t="str">
            <v>J6</v>
          </cell>
        </row>
        <row r="1045">
          <cell r="A1045" t="str">
            <v>J7</v>
          </cell>
        </row>
        <row r="1046">
          <cell r="A1046" t="str">
            <v>J8</v>
          </cell>
        </row>
        <row r="1047">
          <cell r="A1047" t="str">
            <v>January 2010 Election</v>
          </cell>
        </row>
        <row r="1048">
          <cell r="A1048" t="str">
            <v>JUVMOW</v>
          </cell>
        </row>
        <row r="1049">
          <cell r="A1049" t="str">
            <v>JUVTRLR</v>
          </cell>
        </row>
        <row r="1050">
          <cell r="A1050" t="str">
            <v>JUVTRLR (trailers)</v>
          </cell>
        </row>
        <row r="1051">
          <cell r="A1051" t="str">
            <v>L1</v>
          </cell>
        </row>
        <row r="1052">
          <cell r="A1052" t="str">
            <v>L10</v>
          </cell>
        </row>
        <row r="1053">
          <cell r="A1053" t="str">
            <v>L11</v>
          </cell>
        </row>
        <row r="1054">
          <cell r="A1054" t="str">
            <v>L12</v>
          </cell>
        </row>
        <row r="1055">
          <cell r="A1055" t="str">
            <v>L14</v>
          </cell>
        </row>
        <row r="1056">
          <cell r="A1056" t="str">
            <v>L2</v>
          </cell>
        </row>
        <row r="1057">
          <cell r="A1057" t="str">
            <v>L3</v>
          </cell>
        </row>
        <row r="1058">
          <cell r="A1058" t="str">
            <v>L4</v>
          </cell>
        </row>
        <row r="1059">
          <cell r="A1059" t="str">
            <v>L5</v>
          </cell>
        </row>
        <row r="1060">
          <cell r="A1060" t="str">
            <v>L7</v>
          </cell>
        </row>
        <row r="1061">
          <cell r="A1061" t="str">
            <v>L8</v>
          </cell>
        </row>
        <row r="1062">
          <cell r="A1062" t="str">
            <v>L9</v>
          </cell>
        </row>
        <row r="1063">
          <cell r="A1063" t="str">
            <v>LIBRARY</v>
          </cell>
        </row>
        <row r="1064">
          <cell r="A1064" t="str">
            <v>M1</v>
          </cell>
        </row>
        <row r="1065">
          <cell r="A1065" t="str">
            <v>M2</v>
          </cell>
        </row>
        <row r="1066">
          <cell r="A1066" t="str">
            <v>M6</v>
          </cell>
        </row>
        <row r="1067">
          <cell r="A1067" t="str">
            <v>M7</v>
          </cell>
        </row>
        <row r="1068">
          <cell r="A1068" t="str">
            <v>M8</v>
          </cell>
        </row>
        <row r="1069">
          <cell r="A1069" t="str">
            <v>M9</v>
          </cell>
        </row>
        <row r="1070">
          <cell r="A1070" t="str">
            <v>MAINTSUPP</v>
          </cell>
        </row>
        <row r="1071">
          <cell r="A1071" t="str">
            <v>MAXII</v>
          </cell>
        </row>
        <row r="1072">
          <cell r="A1072" t="str">
            <v>MCIJMISC</v>
          </cell>
        </row>
        <row r="1073">
          <cell r="A1073" t="str">
            <v>MCIJTRLR</v>
          </cell>
        </row>
        <row r="1074">
          <cell r="A1074" t="str">
            <v>MCS (Misc)</v>
          </cell>
        </row>
        <row r="1075">
          <cell r="A1075" t="str">
            <v>MCS0 (Misc)</v>
          </cell>
        </row>
        <row r="1076">
          <cell r="A1076" t="str">
            <v>MCS01 (Misc)</v>
          </cell>
        </row>
        <row r="1077">
          <cell r="A1077" t="str">
            <v>MCS02 (Misc)</v>
          </cell>
        </row>
        <row r="1078">
          <cell r="A1078" t="str">
            <v>MCS03 (Misc)</v>
          </cell>
        </row>
        <row r="1079">
          <cell r="A1079" t="str">
            <v>MCSODIESEL</v>
          </cell>
        </row>
        <row r="1080">
          <cell r="A1080" t="str">
            <v>MCTRLR - E231115</v>
          </cell>
        </row>
        <row r="1081">
          <cell r="A1081" t="str">
            <v>MCYCTRLR</v>
          </cell>
        </row>
        <row r="1082">
          <cell r="A1082" t="str">
            <v>MISC</v>
          </cell>
        </row>
        <row r="1083">
          <cell r="A1083" t="str">
            <v>MISC BRIDGE EQUIP (BR)</v>
          </cell>
        </row>
        <row r="1084">
          <cell r="A1084" t="str">
            <v>MISC BRIDGE EQUIP (BR14)</v>
          </cell>
        </row>
        <row r="1085">
          <cell r="A1085" t="str">
            <v xml:space="preserve">MISC SM EQUIP (RM) </v>
          </cell>
        </row>
        <row r="1086">
          <cell r="A1086" t="str">
            <v>MISC SM EQUIP (TA)</v>
          </cell>
        </row>
        <row r="1087">
          <cell r="A1087" t="str">
            <v>Misc.</v>
          </cell>
        </row>
        <row r="1088">
          <cell r="A1088" t="str">
            <v xml:space="preserve">MISCROAD </v>
          </cell>
        </row>
        <row r="1089">
          <cell r="A1089" t="str">
            <v>MOWTRAILER</v>
          </cell>
        </row>
        <row r="1090">
          <cell r="A1090" t="str">
            <v xml:space="preserve">MT EQUIP (U) </v>
          </cell>
        </row>
        <row r="1091">
          <cell r="A1091" t="str">
            <v>n.a.</v>
          </cell>
        </row>
        <row r="1092">
          <cell r="A1092" t="str">
            <v>N1</v>
          </cell>
        </row>
        <row r="1093">
          <cell r="A1093" t="str">
            <v>N10</v>
          </cell>
        </row>
        <row r="1094">
          <cell r="A1094" t="str">
            <v>N11</v>
          </cell>
        </row>
        <row r="1095">
          <cell r="A1095" t="str">
            <v>N12</v>
          </cell>
        </row>
        <row r="1096">
          <cell r="A1096" t="str">
            <v>N13</v>
          </cell>
        </row>
        <row r="1097">
          <cell r="A1097" t="str">
            <v>N14</v>
          </cell>
        </row>
        <row r="1098">
          <cell r="A1098" t="str">
            <v>New Fusion</v>
          </cell>
        </row>
        <row r="1099">
          <cell r="A1099" t="str">
            <v>New MCI Bus</v>
          </cell>
        </row>
        <row r="1100">
          <cell r="A1100" t="str">
            <v>New Patrol 4x4</v>
          </cell>
        </row>
        <row r="1101">
          <cell r="A1101" t="str">
            <v>New Van</v>
          </cell>
        </row>
        <row r="1102">
          <cell r="A1102" t="str">
            <v>One-time only replacement rebate for remaining L-5 Athey collection</v>
          </cell>
        </row>
        <row r="1103">
          <cell r="A1103" t="str">
            <v>OR252XC</v>
          </cell>
        </row>
        <row r="1104">
          <cell r="A1104" t="str">
            <v>OR252XC (Boat)</v>
          </cell>
        </row>
        <row r="1105">
          <cell r="A1105" t="str">
            <v>OR285XC</v>
          </cell>
        </row>
        <row r="1106">
          <cell r="A1106" t="str">
            <v>P1</v>
          </cell>
        </row>
        <row r="1107">
          <cell r="A1107" t="str">
            <v>P10</v>
          </cell>
        </row>
        <row r="1108">
          <cell r="A1108" t="str">
            <v>P10-November Charges</v>
          </cell>
        </row>
        <row r="1109">
          <cell r="A1109" t="str">
            <v>P10-October Charges</v>
          </cell>
        </row>
        <row r="1110">
          <cell r="A1110" t="str">
            <v>P10-September Charges</v>
          </cell>
        </row>
        <row r="1111">
          <cell r="A1111" t="str">
            <v>P11</v>
          </cell>
        </row>
        <row r="1112">
          <cell r="A1112" t="str">
            <v>P12</v>
          </cell>
        </row>
        <row r="1113">
          <cell r="A1113" t="str">
            <v>P13</v>
          </cell>
        </row>
        <row r="1114">
          <cell r="A1114" t="str">
            <v>P14</v>
          </cell>
        </row>
        <row r="1115">
          <cell r="A1115" t="str">
            <v>P15</v>
          </cell>
        </row>
        <row r="1116">
          <cell r="A1116" t="str">
            <v>P16</v>
          </cell>
        </row>
        <row r="1117">
          <cell r="A1117" t="str">
            <v>P17</v>
          </cell>
        </row>
        <row r="1118">
          <cell r="A1118" t="str">
            <v>P18</v>
          </cell>
        </row>
        <row r="1119">
          <cell r="A1119" t="str">
            <v>P19</v>
          </cell>
        </row>
        <row r="1120">
          <cell r="A1120" t="str">
            <v>P2</v>
          </cell>
        </row>
        <row r="1121">
          <cell r="A1121" t="str">
            <v>P20</v>
          </cell>
        </row>
        <row r="1122">
          <cell r="A1122" t="str">
            <v>P21</v>
          </cell>
        </row>
        <row r="1123">
          <cell r="A1123" t="str">
            <v>P22</v>
          </cell>
        </row>
        <row r="1124">
          <cell r="A1124" t="str">
            <v>P23</v>
          </cell>
        </row>
        <row r="1125">
          <cell r="A1125" t="str">
            <v>P24</v>
          </cell>
        </row>
        <row r="1126">
          <cell r="A1126" t="str">
            <v>P25</v>
          </cell>
        </row>
        <row r="1127">
          <cell r="A1127" t="str">
            <v>P26</v>
          </cell>
        </row>
        <row r="1128">
          <cell r="A1128" t="str">
            <v>P27</v>
          </cell>
        </row>
        <row r="1129">
          <cell r="A1129" t="str">
            <v>P28</v>
          </cell>
        </row>
        <row r="1130">
          <cell r="A1130" t="str">
            <v>P29</v>
          </cell>
        </row>
        <row r="1131">
          <cell r="A1131" t="str">
            <v>P3</v>
          </cell>
        </row>
        <row r="1132">
          <cell r="A1132" t="str">
            <v>P30</v>
          </cell>
        </row>
        <row r="1133">
          <cell r="A1133" t="str">
            <v>P31</v>
          </cell>
        </row>
        <row r="1134">
          <cell r="A1134" t="str">
            <v>P32</v>
          </cell>
        </row>
        <row r="1135">
          <cell r="A1135" t="str">
            <v>P33</v>
          </cell>
        </row>
        <row r="1136">
          <cell r="A1136" t="str">
            <v>P34</v>
          </cell>
        </row>
        <row r="1137">
          <cell r="A1137" t="str">
            <v>P35</v>
          </cell>
        </row>
        <row r="1138">
          <cell r="A1138" t="str">
            <v>P36</v>
          </cell>
        </row>
        <row r="1139">
          <cell r="A1139" t="str">
            <v>P37</v>
          </cell>
        </row>
        <row r="1140">
          <cell r="A1140" t="str">
            <v>P38</v>
          </cell>
        </row>
        <row r="1141">
          <cell r="A1141" t="str">
            <v>P39</v>
          </cell>
        </row>
        <row r="1142">
          <cell r="A1142" t="str">
            <v>P4</v>
          </cell>
        </row>
        <row r="1143">
          <cell r="A1143" t="str">
            <v>P40</v>
          </cell>
        </row>
        <row r="1144">
          <cell r="A1144" t="str">
            <v>P40 (E187723)</v>
          </cell>
        </row>
        <row r="1145">
          <cell r="A1145" t="str">
            <v>P41</v>
          </cell>
        </row>
        <row r="1146">
          <cell r="A1146" t="str">
            <v>P42</v>
          </cell>
        </row>
        <row r="1147">
          <cell r="A1147" t="str">
            <v>P43</v>
          </cell>
        </row>
        <row r="1148">
          <cell r="A1148" t="str">
            <v>P44</v>
          </cell>
        </row>
        <row r="1149">
          <cell r="A1149" t="str">
            <v>P45</v>
          </cell>
        </row>
        <row r="1150">
          <cell r="A1150" t="str">
            <v>P46</v>
          </cell>
        </row>
        <row r="1151">
          <cell r="A1151" t="str">
            <v>P47</v>
          </cell>
        </row>
        <row r="1152">
          <cell r="A1152" t="str">
            <v>P48</v>
          </cell>
        </row>
        <row r="1153">
          <cell r="A1153" t="str">
            <v>P49</v>
          </cell>
        </row>
        <row r="1154">
          <cell r="A1154" t="str">
            <v>P5</v>
          </cell>
        </row>
        <row r="1155">
          <cell r="A1155" t="str">
            <v>P50</v>
          </cell>
        </row>
        <row r="1156">
          <cell r="A1156" t="str">
            <v>P51</v>
          </cell>
        </row>
        <row r="1157">
          <cell r="A1157" t="str">
            <v>P52</v>
          </cell>
        </row>
        <row r="1158">
          <cell r="A1158" t="str">
            <v>P53</v>
          </cell>
        </row>
        <row r="1159">
          <cell r="A1159" t="str">
            <v>P54</v>
          </cell>
        </row>
        <row r="1160">
          <cell r="A1160" t="str">
            <v>P54/E187719</v>
          </cell>
        </row>
        <row r="1161">
          <cell r="A1161" t="str">
            <v>P55</v>
          </cell>
        </row>
        <row r="1162">
          <cell r="A1162" t="str">
            <v>P56</v>
          </cell>
        </row>
        <row r="1163">
          <cell r="A1163" t="str">
            <v>P57</v>
          </cell>
        </row>
        <row r="1164">
          <cell r="A1164" t="str">
            <v>P58</v>
          </cell>
        </row>
        <row r="1165">
          <cell r="A1165" t="str">
            <v>P59</v>
          </cell>
        </row>
        <row r="1166">
          <cell r="A1166" t="str">
            <v>P6</v>
          </cell>
        </row>
        <row r="1167">
          <cell r="A1167" t="str">
            <v>P60</v>
          </cell>
        </row>
        <row r="1168">
          <cell r="A1168" t="str">
            <v xml:space="preserve">P61 </v>
          </cell>
        </row>
        <row r="1169">
          <cell r="A1169" t="str">
            <v>P62</v>
          </cell>
        </row>
        <row r="1170">
          <cell r="A1170" t="str">
            <v>P63</v>
          </cell>
        </row>
        <row r="1171">
          <cell r="A1171" t="str">
            <v>P64</v>
          </cell>
        </row>
        <row r="1172">
          <cell r="A1172" t="str">
            <v>P65</v>
          </cell>
        </row>
        <row r="1173">
          <cell r="A1173" t="str">
            <v>P66</v>
          </cell>
        </row>
        <row r="1174">
          <cell r="A1174" t="str">
            <v>P67</v>
          </cell>
        </row>
        <row r="1175">
          <cell r="A1175" t="str">
            <v>P68</v>
          </cell>
        </row>
        <row r="1176">
          <cell r="A1176" t="str">
            <v>P69</v>
          </cell>
        </row>
        <row r="1177">
          <cell r="A1177" t="str">
            <v>P7</v>
          </cell>
        </row>
        <row r="1178">
          <cell r="A1178" t="str">
            <v xml:space="preserve">P7 </v>
          </cell>
        </row>
        <row r="1179">
          <cell r="A1179" t="str">
            <v>P7/LICENSE E215501</v>
          </cell>
        </row>
        <row r="1180">
          <cell r="A1180" t="str">
            <v>P70</v>
          </cell>
        </row>
        <row r="1181">
          <cell r="A1181" t="str">
            <v>P71</v>
          </cell>
        </row>
        <row r="1182">
          <cell r="A1182" t="str">
            <v>P72</v>
          </cell>
        </row>
        <row r="1183">
          <cell r="A1183" t="str">
            <v>P73</v>
          </cell>
        </row>
        <row r="1184">
          <cell r="A1184" t="str">
            <v>P74</v>
          </cell>
        </row>
        <row r="1185">
          <cell r="A1185" t="str">
            <v>P75</v>
          </cell>
        </row>
        <row r="1186">
          <cell r="A1186" t="str">
            <v>P76</v>
          </cell>
        </row>
        <row r="1187">
          <cell r="A1187" t="str">
            <v>P77</v>
          </cell>
        </row>
        <row r="1188">
          <cell r="A1188" t="str">
            <v>P78</v>
          </cell>
        </row>
        <row r="1189">
          <cell r="A1189" t="str">
            <v>P79</v>
          </cell>
        </row>
        <row r="1190">
          <cell r="A1190" t="str">
            <v>P8</v>
          </cell>
        </row>
        <row r="1191">
          <cell r="A1191" t="str">
            <v>P80</v>
          </cell>
        </row>
        <row r="1192">
          <cell r="A1192" t="str">
            <v>P81</v>
          </cell>
        </row>
        <row r="1193">
          <cell r="A1193" t="str">
            <v>P82</v>
          </cell>
        </row>
        <row r="1194">
          <cell r="A1194" t="str">
            <v>P83</v>
          </cell>
        </row>
        <row r="1195">
          <cell r="A1195" t="str">
            <v>P84</v>
          </cell>
        </row>
        <row r="1196">
          <cell r="A1196" t="str">
            <v>P85</v>
          </cell>
        </row>
        <row r="1197">
          <cell r="A1197" t="str">
            <v>P86</v>
          </cell>
        </row>
        <row r="1198">
          <cell r="A1198" t="str">
            <v>P87</v>
          </cell>
        </row>
        <row r="1199">
          <cell r="A1199" t="str">
            <v>P88</v>
          </cell>
        </row>
        <row r="1200">
          <cell r="A1200" t="str">
            <v>P89</v>
          </cell>
        </row>
        <row r="1201">
          <cell r="A1201" t="str">
            <v>P9</v>
          </cell>
        </row>
        <row r="1202">
          <cell r="A1202" t="str">
            <v>P90</v>
          </cell>
        </row>
        <row r="1203">
          <cell r="A1203" t="str">
            <v>P91</v>
          </cell>
        </row>
        <row r="1204">
          <cell r="A1204" t="str">
            <v>P92</v>
          </cell>
        </row>
        <row r="1205">
          <cell r="A1205" t="str">
            <v>P93</v>
          </cell>
        </row>
        <row r="1206">
          <cell r="A1206" t="str">
            <v>P94</v>
          </cell>
        </row>
        <row r="1207">
          <cell r="A1207" t="str">
            <v>P95</v>
          </cell>
        </row>
        <row r="1208">
          <cell r="A1208" t="str">
            <v>P99</v>
          </cell>
        </row>
        <row r="1209">
          <cell r="A1209" t="str">
            <v>Patrol sedans repl (4)</v>
          </cell>
        </row>
        <row r="1210">
          <cell r="A1210" t="str">
            <v>Patrol sedans repl (5)</v>
          </cell>
        </row>
        <row r="1211">
          <cell r="A1211" t="str">
            <v>Patrol sedans repl (7)</v>
          </cell>
        </row>
        <row r="1212">
          <cell r="A1212" t="str">
            <v xml:space="preserve">Patrol SUV repl (1) </v>
          </cell>
        </row>
        <row r="1213">
          <cell r="A1213" t="str">
            <v>PATROLVEH</v>
          </cell>
        </row>
        <row r="1214">
          <cell r="A1214" t="str">
            <v>PSFLEET</v>
          </cell>
        </row>
        <row r="1215">
          <cell r="A1215" t="str">
            <v>Purchase of New Sedan</v>
          </cell>
        </row>
        <row r="1216">
          <cell r="A1216" t="str">
            <v>Purchase ofNew truck</v>
          </cell>
        </row>
        <row r="1217">
          <cell r="A1217" t="str">
            <v>Q1</v>
          </cell>
        </row>
        <row r="1218">
          <cell r="A1218" t="str">
            <v>Q10</v>
          </cell>
        </row>
        <row r="1219">
          <cell r="A1219" t="str">
            <v>Q11</v>
          </cell>
        </row>
        <row r="1220">
          <cell r="A1220" t="str">
            <v>Q12</v>
          </cell>
        </row>
        <row r="1221">
          <cell r="A1221" t="str">
            <v>Q13</v>
          </cell>
        </row>
        <row r="1222">
          <cell r="A1222" t="str">
            <v>Q14</v>
          </cell>
        </row>
        <row r="1223">
          <cell r="A1223" t="str">
            <v>Q16</v>
          </cell>
        </row>
        <row r="1224">
          <cell r="A1224" t="str">
            <v>Q17</v>
          </cell>
        </row>
        <row r="1225">
          <cell r="A1225" t="str">
            <v>Q18</v>
          </cell>
        </row>
        <row r="1226">
          <cell r="A1226" t="str">
            <v>Q19</v>
          </cell>
        </row>
        <row r="1227">
          <cell r="A1227" t="str">
            <v>Q2</v>
          </cell>
        </row>
        <row r="1228">
          <cell r="A1228" t="str">
            <v>Q20</v>
          </cell>
        </row>
        <row r="1229">
          <cell r="A1229" t="str">
            <v>Q28</v>
          </cell>
        </row>
        <row r="1230">
          <cell r="A1230" t="str">
            <v>Q29</v>
          </cell>
        </row>
        <row r="1231">
          <cell r="A1231" t="str">
            <v>Q3</v>
          </cell>
        </row>
        <row r="1232">
          <cell r="A1232" t="str">
            <v>Q30</v>
          </cell>
        </row>
        <row r="1233">
          <cell r="A1233" t="str">
            <v>Q4</v>
          </cell>
        </row>
        <row r="1234">
          <cell r="A1234" t="str">
            <v>Q41</v>
          </cell>
        </row>
        <row r="1235">
          <cell r="A1235" t="str">
            <v>Q42</v>
          </cell>
        </row>
        <row r="1236">
          <cell r="A1236" t="str">
            <v>Q72</v>
          </cell>
        </row>
        <row r="1237">
          <cell r="A1237" t="str">
            <v>Q73</v>
          </cell>
        </row>
        <row r="1238">
          <cell r="A1238" t="str">
            <v>Q74</v>
          </cell>
        </row>
        <row r="1239">
          <cell r="A1239" t="str">
            <v>Q8</v>
          </cell>
        </row>
        <row r="1240">
          <cell r="A1240" t="str">
            <v>Q9</v>
          </cell>
        </row>
        <row r="1241">
          <cell r="A1241" t="str">
            <v>Q91</v>
          </cell>
        </row>
        <row r="1242">
          <cell r="A1242" t="str">
            <v>Q92</v>
          </cell>
        </row>
        <row r="1243">
          <cell r="A1243" t="str">
            <v>Q93</v>
          </cell>
        </row>
        <row r="1244">
          <cell r="A1244" t="str">
            <v>Q94</v>
          </cell>
        </row>
        <row r="1245">
          <cell r="A1245" t="str">
            <v xml:space="preserve">QQN649 </v>
          </cell>
        </row>
        <row r="1246">
          <cell r="A1246" t="str">
            <v>R1</v>
          </cell>
        </row>
        <row r="1247">
          <cell r="A1247" t="str">
            <v>R10</v>
          </cell>
        </row>
        <row r="1248">
          <cell r="A1248" t="str">
            <v>R12</v>
          </cell>
        </row>
        <row r="1249">
          <cell r="A1249" t="str">
            <v>R13</v>
          </cell>
        </row>
        <row r="1250">
          <cell r="A1250" t="str">
            <v>R2</v>
          </cell>
        </row>
        <row r="1251">
          <cell r="A1251" t="str">
            <v>R3</v>
          </cell>
        </row>
        <row r="1252">
          <cell r="A1252" t="str">
            <v>R4</v>
          </cell>
        </row>
        <row r="1253">
          <cell r="A1253" t="str">
            <v>R5</v>
          </cell>
        </row>
        <row r="1254">
          <cell r="A1254" t="str">
            <v>R6</v>
          </cell>
        </row>
        <row r="1255">
          <cell r="A1255" t="str">
            <v>R7</v>
          </cell>
        </row>
        <row r="1256">
          <cell r="A1256" t="str">
            <v>R9</v>
          </cell>
        </row>
        <row r="1257">
          <cell r="A1257" t="str">
            <v>Replacement Credits</v>
          </cell>
        </row>
        <row r="1258">
          <cell r="A1258" t="str">
            <v>RIVERPATROL</v>
          </cell>
        </row>
        <row r="1259">
          <cell r="A1259" t="str">
            <v>ROADCR</v>
          </cell>
        </row>
        <row r="1260">
          <cell r="A1260" t="str">
            <v>ROADD1</v>
          </cell>
        </row>
        <row r="1261">
          <cell r="A1261" t="str">
            <v>ROADD4</v>
          </cell>
        </row>
        <row r="1262">
          <cell r="A1262" t="str">
            <v>ROADD5</v>
          </cell>
        </row>
        <row r="1263">
          <cell r="A1263" t="str">
            <v>ROADFUEL</v>
          </cell>
        </row>
        <row r="1264">
          <cell r="A1264" t="str">
            <v>ROADPRO</v>
          </cell>
        </row>
        <row r="1265">
          <cell r="A1265" t="str">
            <v>ROADRENT</v>
          </cell>
        </row>
        <row r="1266">
          <cell r="A1266" t="str">
            <v>ROADSTAFF</v>
          </cell>
        </row>
        <row r="1267">
          <cell r="A1267" t="str">
            <v>RPUATV</v>
          </cell>
        </row>
        <row r="1268">
          <cell r="A1268" t="str">
            <v>RWH320</v>
          </cell>
        </row>
        <row r="1269">
          <cell r="A1269" t="str">
            <v>S21</v>
          </cell>
        </row>
        <row r="1270">
          <cell r="A1270" t="str">
            <v>S23</v>
          </cell>
        </row>
        <row r="1271">
          <cell r="A1271" t="str">
            <v>S3</v>
          </cell>
        </row>
        <row r="1272">
          <cell r="A1272" t="str">
            <v>S4</v>
          </cell>
        </row>
        <row r="1273">
          <cell r="A1273" t="str">
            <v>S41</v>
          </cell>
        </row>
        <row r="1274">
          <cell r="A1274" t="str">
            <v>S42</v>
          </cell>
        </row>
        <row r="1275">
          <cell r="A1275" t="str">
            <v>S5</v>
          </cell>
        </row>
        <row r="1276">
          <cell r="A1276" t="str">
            <v>S6</v>
          </cell>
        </row>
        <row r="1277">
          <cell r="A1277" t="str">
            <v>S7</v>
          </cell>
        </row>
        <row r="1278">
          <cell r="A1278" t="str">
            <v>S72</v>
          </cell>
        </row>
        <row r="1279">
          <cell r="A1279" t="str">
            <v>S73</v>
          </cell>
        </row>
        <row r="1280">
          <cell r="A1280" t="str">
            <v>S74</v>
          </cell>
        </row>
        <row r="1281">
          <cell r="A1281" t="str">
            <v>S8</v>
          </cell>
        </row>
        <row r="1282">
          <cell r="A1282" t="str">
            <v>S81</v>
          </cell>
        </row>
        <row r="1283">
          <cell r="A1283" t="str">
            <v>S83</v>
          </cell>
        </row>
        <row r="1284">
          <cell r="A1284" t="str">
            <v>S84</v>
          </cell>
        </row>
        <row r="1285">
          <cell r="A1285" t="str">
            <v>S9</v>
          </cell>
        </row>
        <row r="1286">
          <cell r="A1286" t="str">
            <v>S91</v>
          </cell>
        </row>
        <row r="1287">
          <cell r="A1287" t="str">
            <v>S92</v>
          </cell>
        </row>
        <row r="1288">
          <cell r="A1288" t="str">
            <v>S93</v>
          </cell>
        </row>
        <row r="1289">
          <cell r="A1289" t="str">
            <v>S94</v>
          </cell>
        </row>
        <row r="1290">
          <cell r="A1290" t="str">
            <v>SANDER (E &amp; S)</v>
          </cell>
        </row>
        <row r="1291">
          <cell r="A1291" t="str">
            <v>SANDER (E or S)</v>
          </cell>
        </row>
        <row r="1292">
          <cell r="A1292" t="str">
            <v>SANDER (S)</v>
          </cell>
        </row>
        <row r="1293">
          <cell r="A1293" t="str">
            <v>SANDER (S21 &amp; S23)</v>
          </cell>
        </row>
        <row r="1294">
          <cell r="A1294" t="str">
            <v>SEDAN</v>
          </cell>
        </row>
        <row r="1295">
          <cell r="A1295" t="str">
            <v>SGV802</v>
          </cell>
        </row>
        <row r="1296">
          <cell r="A1296" t="str">
            <v>SGV802/ZVA547</v>
          </cell>
        </row>
        <row r="1297">
          <cell r="A1297" t="str">
            <v>Shop 1009</v>
          </cell>
        </row>
        <row r="1298">
          <cell r="A1298" t="str">
            <v>Shop 1011</v>
          </cell>
        </row>
        <row r="1299">
          <cell r="A1299" t="str">
            <v>Shop 1013</v>
          </cell>
        </row>
        <row r="1300">
          <cell r="A1300" t="str">
            <v>Shop 1016</v>
          </cell>
        </row>
        <row r="1301">
          <cell r="A1301" t="str">
            <v>Shop 1018</v>
          </cell>
        </row>
        <row r="1302">
          <cell r="A1302" t="str">
            <v>Shop 1019</v>
          </cell>
        </row>
        <row r="1303">
          <cell r="A1303" t="str">
            <v>Shop 102</v>
          </cell>
        </row>
        <row r="1304">
          <cell r="A1304" t="str">
            <v>Shop 104</v>
          </cell>
        </row>
        <row r="1305">
          <cell r="A1305" t="str">
            <v>Shop 1108</v>
          </cell>
        </row>
        <row r="1306">
          <cell r="A1306" t="str">
            <v>Shop 1110</v>
          </cell>
        </row>
        <row r="1307">
          <cell r="A1307" t="str">
            <v>Shop 1111</v>
          </cell>
        </row>
        <row r="1308">
          <cell r="A1308" t="str">
            <v>Shop 1210</v>
          </cell>
        </row>
        <row r="1309">
          <cell r="A1309" t="str">
            <v>Shop 152</v>
          </cell>
        </row>
        <row r="1310">
          <cell r="A1310" t="str">
            <v>Shop 170</v>
          </cell>
        </row>
        <row r="1311">
          <cell r="A1311" t="str">
            <v>Shop 175</v>
          </cell>
        </row>
        <row r="1312">
          <cell r="A1312" t="str">
            <v>Shop 182</v>
          </cell>
        </row>
        <row r="1313">
          <cell r="A1313" t="str">
            <v>Shop 187</v>
          </cell>
        </row>
        <row r="1314">
          <cell r="A1314" t="str">
            <v>Shop 188</v>
          </cell>
        </row>
        <row r="1315">
          <cell r="A1315" t="str">
            <v>Shop 188/E254986</v>
          </cell>
        </row>
        <row r="1316">
          <cell r="A1316" t="str">
            <v>Shop 238</v>
          </cell>
        </row>
        <row r="1317">
          <cell r="A1317" t="str">
            <v>Shop 240</v>
          </cell>
        </row>
        <row r="1318">
          <cell r="A1318" t="str">
            <v>Shop 283</v>
          </cell>
        </row>
        <row r="1319">
          <cell r="A1319" t="str">
            <v>Shop 511</v>
          </cell>
        </row>
        <row r="1320">
          <cell r="A1320" t="str">
            <v>Shop 716</v>
          </cell>
        </row>
        <row r="1321">
          <cell r="A1321" t="str">
            <v>Shop 718</v>
          </cell>
        </row>
        <row r="1322">
          <cell r="A1322" t="str">
            <v>Shop 814</v>
          </cell>
        </row>
        <row r="1323">
          <cell r="A1323" t="str">
            <v>Shop 815</v>
          </cell>
        </row>
        <row r="1324">
          <cell r="A1324" t="str">
            <v>Shop 816</v>
          </cell>
        </row>
        <row r="1325">
          <cell r="A1325" t="str">
            <v>Shop 820</v>
          </cell>
        </row>
        <row r="1326">
          <cell r="A1326" t="str">
            <v>Shop 821</v>
          </cell>
        </row>
        <row r="1327">
          <cell r="A1327" t="str">
            <v>Shop 824</v>
          </cell>
        </row>
        <row r="1328">
          <cell r="A1328" t="str">
            <v>Shop 825</v>
          </cell>
        </row>
        <row r="1329">
          <cell r="A1329" t="str">
            <v>Shop 826</v>
          </cell>
        </row>
        <row r="1330">
          <cell r="A1330" t="str">
            <v>Shop 831</v>
          </cell>
        </row>
        <row r="1331">
          <cell r="A1331" t="str">
            <v>Shop 835</v>
          </cell>
        </row>
        <row r="1332">
          <cell r="A1332" t="str">
            <v>Shop 838</v>
          </cell>
        </row>
        <row r="1333">
          <cell r="A1333" t="str">
            <v>Shop 840</v>
          </cell>
        </row>
        <row r="1334">
          <cell r="A1334" t="str">
            <v>Shop 842</v>
          </cell>
        </row>
        <row r="1335">
          <cell r="A1335" t="str">
            <v>Shop 843</v>
          </cell>
        </row>
        <row r="1336">
          <cell r="A1336" t="str">
            <v>Shop 844</v>
          </cell>
        </row>
        <row r="1337">
          <cell r="A1337" t="str">
            <v>SHOP# 102</v>
          </cell>
        </row>
        <row r="1338">
          <cell r="A1338" t="str">
            <v>SHOP# 175</v>
          </cell>
        </row>
        <row r="1339">
          <cell r="A1339" t="str">
            <v>SHOP# 187</v>
          </cell>
        </row>
        <row r="1340">
          <cell r="A1340" t="str">
            <v>SHOP# 188</v>
          </cell>
        </row>
        <row r="1341">
          <cell r="A1341" t="str">
            <v>SHOP# 815</v>
          </cell>
        </row>
        <row r="1342">
          <cell r="A1342" t="str">
            <v>SHOP# 816</v>
          </cell>
        </row>
        <row r="1343">
          <cell r="A1343" t="str">
            <v>SHOP# 820</v>
          </cell>
        </row>
        <row r="1344">
          <cell r="A1344" t="str">
            <v>SHOP# 821</v>
          </cell>
        </row>
        <row r="1345">
          <cell r="A1345" t="str">
            <v>SHOP# 824</v>
          </cell>
        </row>
        <row r="1346">
          <cell r="A1346" t="str">
            <v>SHOP# 826</v>
          </cell>
        </row>
        <row r="1347">
          <cell r="A1347" t="str">
            <v>SLN020</v>
          </cell>
        </row>
        <row r="1348">
          <cell r="A1348" t="str">
            <v>SLN927</v>
          </cell>
        </row>
        <row r="1349">
          <cell r="A1349" t="str">
            <v>SLN929</v>
          </cell>
        </row>
        <row r="1350">
          <cell r="A1350" t="str">
            <v>SLN930</v>
          </cell>
        </row>
        <row r="1351">
          <cell r="A1351" t="str">
            <v>SMY131</v>
          </cell>
        </row>
        <row r="1352">
          <cell r="A1352" t="str">
            <v>SMY132</v>
          </cell>
        </row>
        <row r="1353">
          <cell r="A1353" t="str">
            <v>SMY283</v>
          </cell>
        </row>
        <row r="1354">
          <cell r="A1354" t="str">
            <v>SMY286</v>
          </cell>
        </row>
        <row r="1355">
          <cell r="A1355" t="str">
            <v>SMY287</v>
          </cell>
        </row>
        <row r="1356">
          <cell r="A1356" t="str">
            <v>SNOWPLOWS (Q)</v>
          </cell>
        </row>
        <row r="1357">
          <cell r="A1357" t="str">
            <v>STRIPING (Propane)</v>
          </cell>
        </row>
        <row r="1358">
          <cell r="A1358" t="str">
            <v>STX865</v>
          </cell>
        </row>
        <row r="1359">
          <cell r="A1359" t="str">
            <v>SURVEYORS (Misc)</v>
          </cell>
        </row>
        <row r="1360">
          <cell r="A1360" t="str">
            <v>SUV</v>
          </cell>
        </row>
        <row r="1361">
          <cell r="A1361" t="str">
            <v>T1</v>
          </cell>
        </row>
        <row r="1362">
          <cell r="A1362" t="str">
            <v>T10</v>
          </cell>
        </row>
        <row r="1363">
          <cell r="A1363" t="str">
            <v>T11</v>
          </cell>
        </row>
        <row r="1364">
          <cell r="A1364" t="str">
            <v>T12</v>
          </cell>
        </row>
        <row r="1365">
          <cell r="A1365" t="str">
            <v>T13</v>
          </cell>
        </row>
        <row r="1366">
          <cell r="A1366" t="str">
            <v>T15</v>
          </cell>
        </row>
        <row r="1367">
          <cell r="A1367" t="str">
            <v>T16</v>
          </cell>
        </row>
        <row r="1368">
          <cell r="A1368" t="str">
            <v>T17</v>
          </cell>
        </row>
        <row r="1369">
          <cell r="A1369" t="str">
            <v>T19</v>
          </cell>
        </row>
        <row r="1370">
          <cell r="A1370" t="str">
            <v>T2</v>
          </cell>
        </row>
        <row r="1371">
          <cell r="A1371" t="str">
            <v>T20</v>
          </cell>
        </row>
        <row r="1372">
          <cell r="A1372" t="str">
            <v>T21</v>
          </cell>
        </row>
        <row r="1373">
          <cell r="A1373" t="str">
            <v>T22</v>
          </cell>
        </row>
        <row r="1374">
          <cell r="A1374" t="str">
            <v>T23</v>
          </cell>
        </row>
        <row r="1375">
          <cell r="A1375" t="str">
            <v>T27</v>
          </cell>
        </row>
        <row r="1376">
          <cell r="A1376" t="str">
            <v>T28</v>
          </cell>
        </row>
        <row r="1377">
          <cell r="A1377" t="str">
            <v>T29</v>
          </cell>
        </row>
        <row r="1378">
          <cell r="A1378" t="str">
            <v>T3</v>
          </cell>
        </row>
        <row r="1379">
          <cell r="A1379" t="str">
            <v>T30</v>
          </cell>
        </row>
        <row r="1380">
          <cell r="A1380" t="str">
            <v>T32</v>
          </cell>
        </row>
        <row r="1381">
          <cell r="A1381" t="str">
            <v>T35</v>
          </cell>
        </row>
        <row r="1382">
          <cell r="A1382" t="str">
            <v>T36</v>
          </cell>
        </row>
        <row r="1383">
          <cell r="A1383" t="str">
            <v>T39</v>
          </cell>
        </row>
        <row r="1384">
          <cell r="A1384" t="str">
            <v>T4</v>
          </cell>
        </row>
        <row r="1385">
          <cell r="A1385" t="str">
            <v>T40</v>
          </cell>
        </row>
        <row r="1386">
          <cell r="A1386" t="str">
            <v>T44</v>
          </cell>
        </row>
        <row r="1387">
          <cell r="A1387" t="str">
            <v>T45</v>
          </cell>
        </row>
        <row r="1388">
          <cell r="A1388" t="str">
            <v>T46</v>
          </cell>
        </row>
        <row r="1389">
          <cell r="A1389" t="str">
            <v>T49</v>
          </cell>
        </row>
        <row r="1390">
          <cell r="A1390" t="str">
            <v>T5</v>
          </cell>
        </row>
        <row r="1391">
          <cell r="A1391" t="str">
            <v>T523891/E227956</v>
          </cell>
        </row>
        <row r="1392">
          <cell r="A1392" t="str">
            <v>T6</v>
          </cell>
        </row>
        <row r="1393">
          <cell r="A1393" t="str">
            <v>T7</v>
          </cell>
        </row>
        <row r="1394">
          <cell r="A1394" t="str">
            <v>T8</v>
          </cell>
        </row>
        <row r="1395">
          <cell r="A1395" t="str">
            <v>T9</v>
          </cell>
        </row>
        <row r="1396">
          <cell r="A1396" t="str">
            <v>TAG939</v>
          </cell>
        </row>
        <row r="1397">
          <cell r="A1397" t="str">
            <v>TARPOTS (N)</v>
          </cell>
        </row>
        <row r="1398">
          <cell r="A1398" t="str">
            <v xml:space="preserve">TARPOTS (N) </v>
          </cell>
        </row>
        <row r="1399">
          <cell r="A1399" t="str">
            <v>TARPOTS (N) N13</v>
          </cell>
        </row>
        <row r="1400">
          <cell r="A1400" t="str">
            <v>TAY901</v>
          </cell>
        </row>
        <row r="1401">
          <cell r="A1401" t="str">
            <v>TET780</v>
          </cell>
        </row>
        <row r="1402">
          <cell r="A1402" t="str">
            <v>TET928</v>
          </cell>
        </row>
        <row r="1403">
          <cell r="A1403" t="str">
            <v>TEV577</v>
          </cell>
        </row>
        <row r="1404">
          <cell r="A1404" t="str">
            <v>TFV606</v>
          </cell>
        </row>
        <row r="1405">
          <cell r="A1405" t="str">
            <v xml:space="preserve">TGB816 </v>
          </cell>
        </row>
        <row r="1406">
          <cell r="A1406" t="str">
            <v>TJC311</v>
          </cell>
        </row>
        <row r="1407">
          <cell r="A1407" t="str">
            <v>TJF643</v>
          </cell>
        </row>
        <row r="1408">
          <cell r="A1408" t="str">
            <v>TKA704</v>
          </cell>
        </row>
        <row r="1409">
          <cell r="A1409" t="str">
            <v>TRAFFIC (misc)</v>
          </cell>
        </row>
        <row r="1410">
          <cell r="A1410" t="str">
            <v>TRAILER (J)</v>
          </cell>
        </row>
        <row r="1411">
          <cell r="A1411" t="str">
            <v>TRAILER (J) J14</v>
          </cell>
        </row>
        <row r="1412">
          <cell r="A1412" t="str">
            <v>TRAILERS</v>
          </cell>
        </row>
        <row r="1413">
          <cell r="A1413" t="str">
            <v>TSR135</v>
          </cell>
        </row>
        <row r="1414">
          <cell r="A1414" t="str">
            <v>TVU676</v>
          </cell>
        </row>
        <row r="1415">
          <cell r="A1415" t="str">
            <v>TZG908</v>
          </cell>
        </row>
        <row r="1416">
          <cell r="A1416" t="str">
            <v>U1</v>
          </cell>
        </row>
        <row r="1417">
          <cell r="A1417" t="str">
            <v>U10</v>
          </cell>
        </row>
        <row r="1418">
          <cell r="A1418" t="str">
            <v>U11</v>
          </cell>
        </row>
        <row r="1419">
          <cell r="A1419" t="str">
            <v>U12</v>
          </cell>
        </row>
        <row r="1420">
          <cell r="A1420" t="str">
            <v>U13</v>
          </cell>
        </row>
        <row r="1421">
          <cell r="A1421" t="str">
            <v>U14</v>
          </cell>
        </row>
        <row r="1422">
          <cell r="A1422" t="str">
            <v>U15</v>
          </cell>
        </row>
        <row r="1423">
          <cell r="A1423" t="str">
            <v>U16</v>
          </cell>
        </row>
        <row r="1424">
          <cell r="A1424" t="str">
            <v>U17</v>
          </cell>
        </row>
        <row r="1425">
          <cell r="A1425" t="str">
            <v>U2</v>
          </cell>
        </row>
        <row r="1426">
          <cell r="A1426" t="str">
            <v>U21</v>
          </cell>
        </row>
        <row r="1427">
          <cell r="A1427" t="str">
            <v>U22</v>
          </cell>
        </row>
        <row r="1428">
          <cell r="A1428" t="str">
            <v>U23</v>
          </cell>
        </row>
        <row r="1429">
          <cell r="A1429" t="str">
            <v>U24</v>
          </cell>
        </row>
        <row r="1430">
          <cell r="A1430" t="str">
            <v>U26</v>
          </cell>
        </row>
        <row r="1431">
          <cell r="A1431" t="str">
            <v>U3</v>
          </cell>
        </row>
        <row r="1432">
          <cell r="A1432" t="str">
            <v>U4</v>
          </cell>
        </row>
        <row r="1433">
          <cell r="A1433" t="str">
            <v>U5</v>
          </cell>
        </row>
        <row r="1434">
          <cell r="A1434" t="str">
            <v>U6</v>
          </cell>
        </row>
        <row r="1435">
          <cell r="A1435" t="str">
            <v>U7</v>
          </cell>
        </row>
        <row r="1436">
          <cell r="A1436" t="str">
            <v>U8</v>
          </cell>
        </row>
        <row r="1437">
          <cell r="A1437" t="str">
            <v>U9</v>
          </cell>
        </row>
        <row r="1438">
          <cell r="A1438" t="str">
            <v>U95</v>
          </cell>
        </row>
        <row r="1439">
          <cell r="A1439" t="str">
            <v>UCMISC (fuel)</v>
          </cell>
        </row>
        <row r="1440">
          <cell r="A1440" t="str">
            <v>UJK587</v>
          </cell>
        </row>
        <row r="1441">
          <cell r="A1441" t="str">
            <v>UJK599</v>
          </cell>
        </row>
        <row r="1442">
          <cell r="A1442" t="str">
            <v>UJK601</v>
          </cell>
        </row>
        <row r="1443">
          <cell r="A1443" t="str">
            <v>UJK680</v>
          </cell>
        </row>
        <row r="1444">
          <cell r="A1444" t="str">
            <v>UJK683</v>
          </cell>
        </row>
        <row r="1445">
          <cell r="A1445" t="str">
            <v>UJK688</v>
          </cell>
        </row>
        <row r="1446">
          <cell r="A1446" t="str">
            <v>UKH267</v>
          </cell>
        </row>
        <row r="1447">
          <cell r="A1447" t="str">
            <v>UKH272</v>
          </cell>
        </row>
        <row r="1448">
          <cell r="A1448" t="str">
            <v>UKH284</v>
          </cell>
        </row>
        <row r="1449">
          <cell r="A1449" t="str">
            <v>UKL279</v>
          </cell>
        </row>
        <row r="1450">
          <cell r="A1450" t="str">
            <v xml:space="preserve">UKL279 </v>
          </cell>
        </row>
        <row r="1451">
          <cell r="A1451" t="str">
            <v>UKL291</v>
          </cell>
        </row>
        <row r="1452">
          <cell r="A1452" t="str">
            <v xml:space="preserve">UKL292 </v>
          </cell>
        </row>
        <row r="1453">
          <cell r="A1453" t="str">
            <v>UUA201</v>
          </cell>
        </row>
        <row r="1454">
          <cell r="A1454" t="str">
            <v>UVG116</v>
          </cell>
        </row>
        <row r="1455">
          <cell r="A1455" t="str">
            <v>UYM145</v>
          </cell>
        </row>
        <row r="1456">
          <cell r="A1456" t="str">
            <v>UZU761</v>
          </cell>
        </row>
        <row r="1457">
          <cell r="A1457" t="str">
            <v>VAM834</v>
          </cell>
        </row>
        <row r="1458">
          <cell r="A1458" t="str">
            <v>VAM957</v>
          </cell>
        </row>
        <row r="1459">
          <cell r="A1459" t="str">
            <v>Van</v>
          </cell>
        </row>
        <row r="1460">
          <cell r="A1460" t="str">
            <v>VAS839</v>
          </cell>
        </row>
        <row r="1461">
          <cell r="A1461" t="str">
            <v>VECTOR (ATV/Misc)</v>
          </cell>
        </row>
        <row r="1462">
          <cell r="A1462" t="str">
            <v>VECTOR (Misc)</v>
          </cell>
        </row>
        <row r="1463">
          <cell r="A1463" t="str">
            <v>VECTOR/OR252XC</v>
          </cell>
        </row>
        <row r="1464">
          <cell r="A1464" t="str">
            <v>VJM846</v>
          </cell>
        </row>
        <row r="1465">
          <cell r="A1465" t="str">
            <v>VJM846/ZXE015</v>
          </cell>
        </row>
        <row r="1466">
          <cell r="A1466" t="str">
            <v>VMK851</v>
          </cell>
        </row>
        <row r="1467">
          <cell r="A1467" t="str">
            <v>VMK857</v>
          </cell>
        </row>
        <row r="1468">
          <cell r="A1468" t="str">
            <v xml:space="preserve">VNJ653 </v>
          </cell>
        </row>
        <row r="1469">
          <cell r="A1469" t="str">
            <v xml:space="preserve">VNQ664 </v>
          </cell>
        </row>
        <row r="1470">
          <cell r="A1470" t="str">
            <v xml:space="preserve">VNQ670 </v>
          </cell>
        </row>
        <row r="1471">
          <cell r="A1471" t="str">
            <v xml:space="preserve">VNQ675 </v>
          </cell>
        </row>
        <row r="1472">
          <cell r="A1472" t="str">
            <v>VPD156</v>
          </cell>
        </row>
        <row r="1473">
          <cell r="A1473" t="str">
            <v>VPD163</v>
          </cell>
        </row>
        <row r="1474">
          <cell r="A1474" t="str">
            <v xml:space="preserve">VPM001 </v>
          </cell>
        </row>
        <row r="1475">
          <cell r="A1475" t="str">
            <v>VPM022</v>
          </cell>
        </row>
        <row r="1476">
          <cell r="A1476" t="str">
            <v xml:space="preserve">VPM022 </v>
          </cell>
        </row>
        <row r="1477">
          <cell r="A1477" t="str">
            <v>VQW477</v>
          </cell>
        </row>
        <row r="1478">
          <cell r="A1478" t="str">
            <v>VRE034</v>
          </cell>
        </row>
        <row r="1479">
          <cell r="A1479" t="str">
            <v>VXX748</v>
          </cell>
        </row>
        <row r="1480">
          <cell r="A1480" t="str">
            <v>VXZ256</v>
          </cell>
        </row>
        <row r="1481">
          <cell r="A1481" t="str">
            <v>VXZ809</v>
          </cell>
        </row>
        <row r="1482">
          <cell r="A1482" t="str">
            <v>VXZ813</v>
          </cell>
        </row>
        <row r="1483">
          <cell r="A1483" t="str">
            <v>VZN484</v>
          </cell>
        </row>
        <row r="1484">
          <cell r="A1484" t="str">
            <v>VZN489</v>
          </cell>
        </row>
        <row r="1485">
          <cell r="A1485" t="str">
            <v>VZN492</v>
          </cell>
        </row>
        <row r="1486">
          <cell r="A1486" t="str">
            <v>WDY277</v>
          </cell>
        </row>
        <row r="1487">
          <cell r="A1487" t="str">
            <v>Weedeater</v>
          </cell>
        </row>
        <row r="1488">
          <cell r="A1488" t="str">
            <v>WEG180</v>
          </cell>
        </row>
        <row r="1489">
          <cell r="A1489" t="str">
            <v>WKQ182</v>
          </cell>
        </row>
        <row r="1490">
          <cell r="A1490" t="str">
            <v>WMA401</v>
          </cell>
        </row>
        <row r="1491">
          <cell r="A1491" t="str">
            <v>WMA401/ZWE780</v>
          </cell>
        </row>
        <row r="1492">
          <cell r="A1492" t="str">
            <v>WMA407</v>
          </cell>
        </row>
        <row r="1493">
          <cell r="A1493" t="str">
            <v>WMA410</v>
          </cell>
        </row>
        <row r="1494">
          <cell r="A1494" t="str">
            <v>WPW602</v>
          </cell>
        </row>
        <row r="1495">
          <cell r="A1495" t="str">
            <v>WPW602/ZWT086</v>
          </cell>
        </row>
        <row r="1496">
          <cell r="A1496" t="str">
            <v xml:space="preserve">WRX123 </v>
          </cell>
        </row>
        <row r="1497">
          <cell r="A1497" t="str">
            <v>WSQ720</v>
          </cell>
        </row>
        <row r="1498">
          <cell r="A1498" t="str">
            <v>WUA120</v>
          </cell>
        </row>
        <row r="1499">
          <cell r="A1499" t="str">
            <v>WUA123</v>
          </cell>
        </row>
        <row r="1500">
          <cell r="A1500" t="str">
            <v>WUA540</v>
          </cell>
        </row>
        <row r="1501">
          <cell r="A1501" t="str">
            <v>WXC001</v>
          </cell>
        </row>
        <row r="1502">
          <cell r="A1502" t="str">
            <v>WXC661</v>
          </cell>
        </row>
        <row r="1503">
          <cell r="A1503" t="str">
            <v>WXC672</v>
          </cell>
        </row>
        <row r="1504">
          <cell r="A1504" t="str">
            <v>WZD024</v>
          </cell>
        </row>
        <row r="1505">
          <cell r="A1505" t="str">
            <v>WZD030</v>
          </cell>
        </row>
        <row r="1506">
          <cell r="A1506" t="str">
            <v>XAH022</v>
          </cell>
        </row>
        <row r="1507">
          <cell r="A1507" t="str">
            <v xml:space="preserve">XAS018 </v>
          </cell>
        </row>
        <row r="1508">
          <cell r="A1508" t="str">
            <v>XBC473</v>
          </cell>
        </row>
        <row r="1509">
          <cell r="A1509" t="str">
            <v>XDB199</v>
          </cell>
        </row>
        <row r="1510">
          <cell r="A1510" t="str">
            <v>XER214</v>
          </cell>
        </row>
        <row r="1511">
          <cell r="A1511" t="str">
            <v>XJF593</v>
          </cell>
        </row>
        <row r="1512">
          <cell r="A1512" t="str">
            <v>XMD857</v>
          </cell>
        </row>
        <row r="1513">
          <cell r="A1513" t="str">
            <v>XMD865</v>
          </cell>
        </row>
        <row r="1514">
          <cell r="A1514" t="str">
            <v>XMV503</v>
          </cell>
        </row>
        <row r="1515">
          <cell r="A1515" t="str">
            <v>XNH008</v>
          </cell>
        </row>
        <row r="1516">
          <cell r="A1516" t="str">
            <v>XNV511</v>
          </cell>
        </row>
        <row r="1517">
          <cell r="A1517" t="str">
            <v>XNV738</v>
          </cell>
        </row>
        <row r="1518">
          <cell r="A1518" t="str">
            <v>XPS010</v>
          </cell>
        </row>
        <row r="1519">
          <cell r="A1519" t="str">
            <v>XPS073</v>
          </cell>
        </row>
        <row r="1520">
          <cell r="A1520" t="str">
            <v>XQC259</v>
          </cell>
        </row>
        <row r="1521">
          <cell r="A1521" t="str">
            <v>XQC266</v>
          </cell>
        </row>
        <row r="1522">
          <cell r="A1522" t="str">
            <v>XQE002</v>
          </cell>
        </row>
        <row r="1523">
          <cell r="A1523" t="str">
            <v>XQY023</v>
          </cell>
        </row>
        <row r="1524">
          <cell r="A1524" t="str">
            <v>XQY030</v>
          </cell>
        </row>
        <row r="1525">
          <cell r="A1525" t="str">
            <v>XQY030/E237146</v>
          </cell>
        </row>
        <row r="1526">
          <cell r="A1526" t="str">
            <v>XTB192</v>
          </cell>
        </row>
        <row r="1527">
          <cell r="A1527" t="str">
            <v>XVD703</v>
          </cell>
        </row>
        <row r="1528">
          <cell r="A1528" t="str">
            <v>XXXX</v>
          </cell>
        </row>
        <row r="1529">
          <cell r="A1529" t="str">
            <v>YCL046</v>
          </cell>
        </row>
        <row r="1530">
          <cell r="A1530" t="str">
            <v>YEON</v>
          </cell>
        </row>
        <row r="1531">
          <cell r="A1531" t="str">
            <v>YJG845</v>
          </cell>
        </row>
        <row r="1532">
          <cell r="A1532" t="str">
            <v>YJG850</v>
          </cell>
        </row>
        <row r="1533">
          <cell r="A1533" t="str">
            <v>YJG852</v>
          </cell>
        </row>
        <row r="1534">
          <cell r="A1534" t="str">
            <v>YLT595</v>
          </cell>
        </row>
        <row r="1535">
          <cell r="A1535" t="str">
            <v>YNS440</v>
          </cell>
        </row>
        <row r="1536">
          <cell r="A1536" t="str">
            <v>YNS440/ZWT093</v>
          </cell>
        </row>
        <row r="1537">
          <cell r="A1537" t="str">
            <v>YPL516</v>
          </cell>
        </row>
        <row r="1538">
          <cell r="A1538" t="str">
            <v>YPL516/ZXE011</v>
          </cell>
        </row>
        <row r="1539">
          <cell r="A1539" t="str">
            <v>YTH049</v>
          </cell>
        </row>
        <row r="1540">
          <cell r="A1540" t="str">
            <v>YUA020</v>
          </cell>
        </row>
        <row r="1541">
          <cell r="A1541" t="str">
            <v>YUA020/ZWE777</v>
          </cell>
        </row>
        <row r="1542">
          <cell r="A1542" t="str">
            <v>YVG650</v>
          </cell>
        </row>
        <row r="1543">
          <cell r="A1543" t="str">
            <v>YVG654</v>
          </cell>
        </row>
        <row r="1544">
          <cell r="A1544" t="str">
            <v>YVW437</v>
          </cell>
        </row>
        <row r="1545">
          <cell r="A1545" t="str">
            <v>YWG955</v>
          </cell>
        </row>
        <row r="1546">
          <cell r="A1546" t="str">
            <v>YWG963</v>
          </cell>
        </row>
        <row r="1547">
          <cell r="A1547" t="str">
            <v>YXQ557</v>
          </cell>
        </row>
        <row r="1548">
          <cell r="A1548" t="str">
            <v>ZAH994</v>
          </cell>
        </row>
        <row r="1549">
          <cell r="A1549" t="str">
            <v>ZAX907</v>
          </cell>
        </row>
        <row r="1550">
          <cell r="A1550" t="str">
            <v>ZAX907/ZXE004</v>
          </cell>
        </row>
        <row r="1551">
          <cell r="A1551" t="str">
            <v>ZCX846</v>
          </cell>
        </row>
        <row r="1552">
          <cell r="A1552" t="str">
            <v>ZEH444</v>
          </cell>
        </row>
        <row r="1553">
          <cell r="A1553" t="str">
            <v>ZEH445</v>
          </cell>
        </row>
        <row r="1554">
          <cell r="A1554" t="str">
            <v>ZEH453</v>
          </cell>
        </row>
        <row r="1555">
          <cell r="A1555" t="str">
            <v>ZFK963</v>
          </cell>
        </row>
        <row r="1556">
          <cell r="A1556" t="str">
            <v>ZHC228/E237150</v>
          </cell>
        </row>
        <row r="1557">
          <cell r="A1557" t="str">
            <v>ZHC246</v>
          </cell>
        </row>
        <row r="1558">
          <cell r="A1558" t="str">
            <v>ZNZ629</v>
          </cell>
        </row>
        <row r="1559">
          <cell r="A1559" t="str">
            <v>ZNZ629 (EX1)</v>
          </cell>
        </row>
        <row r="1560">
          <cell r="A1560" t="str">
            <v>ZPD007</v>
          </cell>
        </row>
        <row r="1561">
          <cell r="A1561" t="str">
            <v>ZPD007/ZWT032</v>
          </cell>
        </row>
        <row r="1562">
          <cell r="A1562" t="str">
            <v>ZRF196</v>
          </cell>
        </row>
        <row r="1563">
          <cell r="A1563" t="str">
            <v>ZRX855</v>
          </cell>
        </row>
        <row r="1564">
          <cell r="A1564" t="str">
            <v>ZSG770</v>
          </cell>
        </row>
        <row r="1565">
          <cell r="A1565" t="str">
            <v>ZTN830</v>
          </cell>
        </row>
        <row r="1566">
          <cell r="A1566" t="str">
            <v>ZTN855</v>
          </cell>
        </row>
        <row r="1567">
          <cell r="A1567" t="str">
            <v>ZVA547</v>
          </cell>
        </row>
        <row r="1568">
          <cell r="A1568" t="str">
            <v>ZVN483/E237149</v>
          </cell>
        </row>
        <row r="1569">
          <cell r="A1569" t="str">
            <v>ZVZ569</v>
          </cell>
        </row>
        <row r="1570">
          <cell r="A1570" t="str">
            <v>ZWE777</v>
          </cell>
        </row>
        <row r="1571">
          <cell r="A1571" t="str">
            <v>ZWE780</v>
          </cell>
        </row>
        <row r="1572">
          <cell r="A1572" t="str">
            <v>ZWM285</v>
          </cell>
        </row>
        <row r="1573">
          <cell r="A1573" t="str">
            <v>ZWT032</v>
          </cell>
        </row>
        <row r="1574">
          <cell r="A1574" t="str">
            <v>ZWT086</v>
          </cell>
        </row>
        <row r="1575">
          <cell r="A1575" t="str">
            <v>ZWT093</v>
          </cell>
        </row>
        <row r="1576">
          <cell r="A1576" t="str">
            <v>ZXE004</v>
          </cell>
        </row>
        <row r="1577">
          <cell r="A1577" t="str">
            <v>ZXE011</v>
          </cell>
        </row>
        <row r="1578">
          <cell r="A1578" t="str">
            <v>ZXE015</v>
          </cell>
        </row>
        <row r="1579">
          <cell r="A1579" t="str">
            <v>ZXG342/E237148</v>
          </cell>
        </row>
        <row r="1580">
          <cell r="A1580" t="str">
            <v>ZXR514</v>
          </cell>
        </row>
        <row r="1581">
          <cell r="A1581" t="str">
            <v>ZYP899</v>
          </cell>
        </row>
        <row r="1582">
          <cell r="A1582" t="str">
            <v>ZZM522</v>
          </cell>
        </row>
        <row r="1583">
          <cell r="A1583" t="str">
            <v>ZZM528</v>
          </cell>
        </row>
        <row r="1584">
          <cell r="A1584" t="str">
            <v>ZZM531</v>
          </cell>
        </row>
        <row r="1585">
          <cell r="A1585" t="str">
            <v>ZZM535</v>
          </cell>
        </row>
        <row r="1586">
          <cell r="A1586" t="str">
            <v>ZZU519</v>
          </cell>
        </row>
        <row r="1587">
          <cell r="A1587" t="str">
            <v>ZZU521</v>
          </cell>
        </row>
        <row r="1588">
          <cell r="A1588" t="str">
            <v>ZZU528</v>
          </cell>
        </row>
        <row r="1589">
          <cell r="A1589" t="str">
            <v>ZZU532</v>
          </cell>
        </row>
        <row r="1590">
          <cell r="A1590">
            <v>0</v>
          </cell>
        </row>
      </sheetData>
      <sheetData sheetId="2">
        <row r="9">
          <cell r="A9" t="str">
            <v>EQ ID</v>
          </cell>
        </row>
        <row r="10">
          <cell r="A10">
            <v>8</v>
          </cell>
        </row>
        <row r="11">
          <cell r="A11">
            <v>9</v>
          </cell>
        </row>
        <row r="12">
          <cell r="A12">
            <v>15</v>
          </cell>
        </row>
        <row r="13">
          <cell r="A13">
            <v>16</v>
          </cell>
        </row>
        <row r="14">
          <cell r="A14">
            <v>17</v>
          </cell>
        </row>
        <row r="15">
          <cell r="A15">
            <v>78</v>
          </cell>
        </row>
        <row r="16">
          <cell r="A16" t="str">
            <v>(blank)</v>
          </cell>
        </row>
        <row r="17">
          <cell r="A17" t="str">
            <v xml:space="preserve">(RM) Misc small equip </v>
          </cell>
        </row>
        <row r="18">
          <cell r="A18" t="str">
            <v>(TA) Misc small equip</v>
          </cell>
        </row>
        <row r="19">
          <cell r="A19" t="str">
            <v>?</v>
          </cell>
        </row>
        <row r="20">
          <cell r="A20" t="str">
            <v>002BHE</v>
          </cell>
        </row>
        <row r="21">
          <cell r="A21" t="str">
            <v>002BHE/Shop 104</v>
          </cell>
        </row>
        <row r="22">
          <cell r="A22" t="str">
            <v>014EUL</v>
          </cell>
        </row>
        <row r="23">
          <cell r="A23" t="str">
            <v>030DSV</v>
          </cell>
        </row>
        <row r="24">
          <cell r="A24" t="str">
            <v>621EVS</v>
          </cell>
        </row>
        <row r="25">
          <cell r="A25" t="str">
            <v>753DXE</v>
          </cell>
        </row>
        <row r="26">
          <cell r="A26" t="str">
            <v>E218994</v>
          </cell>
        </row>
        <row r="27">
          <cell r="A27" t="str">
            <v>E242883</v>
          </cell>
        </row>
        <row r="28">
          <cell r="A28" t="str">
            <v>E243566</v>
          </cell>
        </row>
        <row r="29">
          <cell r="A29" t="str">
            <v>E244324</v>
          </cell>
        </row>
        <row r="30">
          <cell r="A30" t="str">
            <v>E251273</v>
          </cell>
        </row>
        <row r="31">
          <cell r="A31" t="str">
            <v>E256902</v>
          </cell>
        </row>
        <row r="32">
          <cell r="A32" t="str">
            <v>E263170</v>
          </cell>
        </row>
        <row r="33">
          <cell r="A33" t="str">
            <v>replace (1)</v>
          </cell>
        </row>
        <row r="34">
          <cell r="A34" t="str">
            <v>replace (5)</v>
          </cell>
        </row>
        <row r="35">
          <cell r="A35" t="str">
            <v>replace 1</v>
          </cell>
        </row>
        <row r="36">
          <cell r="A36" t="str">
            <v>replace 5</v>
          </cell>
        </row>
        <row r="37">
          <cell r="A37" t="str">
            <v>012BCU</v>
          </cell>
        </row>
        <row r="38">
          <cell r="A38" t="str">
            <v>012EYJ</v>
          </cell>
        </row>
        <row r="39">
          <cell r="A39" t="str">
            <v>013BHE</v>
          </cell>
        </row>
        <row r="40">
          <cell r="A40" t="str">
            <v>014BHE</v>
          </cell>
        </row>
        <row r="41">
          <cell r="A41" t="str">
            <v>014EBC</v>
          </cell>
        </row>
        <row r="42">
          <cell r="A42" t="str">
            <v>016GCG</v>
          </cell>
        </row>
        <row r="43">
          <cell r="A43" t="str">
            <v>020EYY</v>
          </cell>
        </row>
        <row r="44">
          <cell r="A44" t="str">
            <v>042EJN</v>
          </cell>
        </row>
        <row r="45">
          <cell r="A45" t="str">
            <v>067BMB</v>
          </cell>
        </row>
        <row r="46">
          <cell r="A46" t="str">
            <v>068BMB</v>
          </cell>
        </row>
        <row r="47">
          <cell r="A47" t="str">
            <v xml:space="preserve">092BYD </v>
          </cell>
        </row>
        <row r="48">
          <cell r="A48" t="str">
            <v>100EBQ</v>
          </cell>
        </row>
        <row r="49">
          <cell r="A49" t="str">
            <v>105ETT</v>
          </cell>
        </row>
        <row r="50">
          <cell r="A50" t="str">
            <v>155DQG</v>
          </cell>
        </row>
        <row r="51">
          <cell r="A51" t="str">
            <v>15COMP</v>
          </cell>
        </row>
        <row r="52">
          <cell r="A52" t="str">
            <v>16COMP</v>
          </cell>
        </row>
        <row r="53">
          <cell r="A53" t="str">
            <v>189BPY</v>
          </cell>
        </row>
        <row r="54">
          <cell r="A54" t="str">
            <v>189BPY/E237139</v>
          </cell>
        </row>
        <row r="55">
          <cell r="A55" t="str">
            <v>1Unimog (H8)</v>
          </cell>
        </row>
        <row r="56">
          <cell r="A56" t="str">
            <v>200EEQ</v>
          </cell>
        </row>
        <row r="57">
          <cell r="A57" t="str">
            <v>202CBQ</v>
          </cell>
        </row>
        <row r="58">
          <cell r="A58" t="str">
            <v>208DWL</v>
          </cell>
        </row>
        <row r="59">
          <cell r="A59" t="str">
            <v>252ESS</v>
          </cell>
        </row>
        <row r="60">
          <cell r="A60" t="str">
            <v>2C4RDGBG8FR6517</v>
          </cell>
        </row>
        <row r="61">
          <cell r="A61" t="str">
            <v>325BZM</v>
          </cell>
        </row>
        <row r="62">
          <cell r="A62" t="str">
            <v>338BZM</v>
          </cell>
        </row>
        <row r="63">
          <cell r="A63" t="str">
            <v>348BGG</v>
          </cell>
        </row>
        <row r="64">
          <cell r="A64" t="str">
            <v>355BGG</v>
          </cell>
        </row>
        <row r="65">
          <cell r="A65" t="str">
            <v>363DVK</v>
          </cell>
        </row>
        <row r="66">
          <cell r="A66" t="str">
            <v>381HMB</v>
          </cell>
        </row>
        <row r="67">
          <cell r="A67" t="str">
            <v>389DQG</v>
          </cell>
        </row>
        <row r="68">
          <cell r="A68" t="str">
            <v>467ETG</v>
          </cell>
        </row>
        <row r="69">
          <cell r="A69" t="str">
            <v>4FORKLIFT</v>
          </cell>
        </row>
        <row r="70">
          <cell r="A70" t="str">
            <v>526GQB</v>
          </cell>
        </row>
        <row r="71">
          <cell r="A71" t="str">
            <v>534CEZ</v>
          </cell>
        </row>
        <row r="72">
          <cell r="A72" t="str">
            <v>547BKW</v>
          </cell>
        </row>
        <row r="73">
          <cell r="A73" t="str">
            <v>554BKW</v>
          </cell>
        </row>
        <row r="74">
          <cell r="A74" t="str">
            <v>555BKW</v>
          </cell>
        </row>
        <row r="75">
          <cell r="A75" t="str">
            <v>569AEH</v>
          </cell>
        </row>
        <row r="76">
          <cell r="A76" t="str">
            <v>598EPZ</v>
          </cell>
        </row>
        <row r="77">
          <cell r="A77" t="str">
            <v>606EVS</v>
          </cell>
        </row>
        <row r="78">
          <cell r="A78" t="str">
            <v>608BRH</v>
          </cell>
        </row>
        <row r="79">
          <cell r="A79" t="str">
            <v>611CFT</v>
          </cell>
        </row>
        <row r="80">
          <cell r="A80" t="str">
            <v>611CFT/E237140</v>
          </cell>
        </row>
        <row r="81">
          <cell r="A81" t="str">
            <v>648CDJ</v>
          </cell>
        </row>
        <row r="82">
          <cell r="A82" t="str">
            <v>654CDJ</v>
          </cell>
        </row>
        <row r="83">
          <cell r="A83" t="str">
            <v>668DTZ</v>
          </cell>
        </row>
        <row r="84">
          <cell r="A84" t="str">
            <v>670BXC</v>
          </cell>
        </row>
        <row r="85">
          <cell r="A85" t="str">
            <v>726FPN</v>
          </cell>
        </row>
        <row r="86">
          <cell r="A86" t="str">
            <v>728BBB</v>
          </cell>
        </row>
        <row r="87">
          <cell r="A87" t="str">
            <v>747ETG</v>
          </cell>
        </row>
        <row r="88">
          <cell r="A88" t="str">
            <v>748HKU</v>
          </cell>
        </row>
        <row r="89">
          <cell r="A89" t="str">
            <v>749ELY</v>
          </cell>
        </row>
        <row r="90">
          <cell r="A90" t="str">
            <v>751CAC</v>
          </cell>
        </row>
        <row r="91">
          <cell r="A91" t="str">
            <v>760BJC</v>
          </cell>
        </row>
        <row r="92">
          <cell r="A92" t="str">
            <v>768CAC</v>
          </cell>
        </row>
        <row r="93">
          <cell r="A93" t="str">
            <v>796BYV</v>
          </cell>
        </row>
        <row r="94">
          <cell r="A94" t="str">
            <v>831CET</v>
          </cell>
        </row>
        <row r="95">
          <cell r="A95" t="str">
            <v>833CCS</v>
          </cell>
        </row>
        <row r="96">
          <cell r="A96" t="str">
            <v>847EPG</v>
          </cell>
        </row>
        <row r="97">
          <cell r="A97" t="str">
            <v>849BBQ</v>
          </cell>
        </row>
        <row r="98">
          <cell r="A98" t="str">
            <v>856BBQ</v>
          </cell>
        </row>
        <row r="99">
          <cell r="A99" t="str">
            <v>875BNT</v>
          </cell>
        </row>
        <row r="100">
          <cell r="A100" t="str">
            <v>875BNT/E237141</v>
          </cell>
        </row>
        <row r="101">
          <cell r="A101" t="str">
            <v>884BNT</v>
          </cell>
        </row>
        <row r="102">
          <cell r="A102" t="str">
            <v>884BNT/E237142</v>
          </cell>
        </row>
        <row r="103">
          <cell r="A103" t="str">
            <v>890HLM</v>
          </cell>
        </row>
        <row r="104">
          <cell r="A104" t="str">
            <v>899CFX</v>
          </cell>
        </row>
        <row r="105">
          <cell r="A105" t="str">
            <v>899CFX/E237143</v>
          </cell>
        </row>
        <row r="106">
          <cell r="A106" t="str">
            <v>905DWK</v>
          </cell>
        </row>
        <row r="107">
          <cell r="A107" t="str">
            <v>906CFX</v>
          </cell>
        </row>
        <row r="108">
          <cell r="A108" t="str">
            <v>906CFX/E237144</v>
          </cell>
        </row>
        <row r="109">
          <cell r="A109" t="str">
            <v>910CFX</v>
          </cell>
        </row>
        <row r="110">
          <cell r="A110" t="str">
            <v>910CFX/E237147</v>
          </cell>
        </row>
        <row r="111">
          <cell r="A111" t="str">
            <v>936HQL</v>
          </cell>
        </row>
        <row r="112">
          <cell r="A112" t="str">
            <v>939BNB</v>
          </cell>
        </row>
        <row r="113">
          <cell r="A113" t="str">
            <v>973GXA</v>
          </cell>
        </row>
        <row r="114">
          <cell r="A114" t="str">
            <v>997BDR</v>
          </cell>
        </row>
        <row r="115">
          <cell r="A115" t="str">
            <v xml:space="preserve">ACONTROL </v>
          </cell>
        </row>
        <row r="116">
          <cell r="A116" t="str">
            <v>ACONTROL (Misc)</v>
          </cell>
        </row>
        <row r="117">
          <cell r="A117" t="str">
            <v>ACSTRLR</v>
          </cell>
        </row>
        <row r="118">
          <cell r="A118" t="str">
            <v>ARGO</v>
          </cell>
        </row>
        <row r="119">
          <cell r="A119" t="str">
            <v>ATV1</v>
          </cell>
        </row>
        <row r="120">
          <cell r="A120" t="str">
            <v>ATV2</v>
          </cell>
        </row>
        <row r="121">
          <cell r="A121" t="str">
            <v>ATV3</v>
          </cell>
        </row>
        <row r="122">
          <cell r="A122" t="str">
            <v>ATV4</v>
          </cell>
        </row>
        <row r="123">
          <cell r="A123" t="str">
            <v>B1</v>
          </cell>
        </row>
        <row r="124">
          <cell r="A124" t="str">
            <v>B10</v>
          </cell>
        </row>
        <row r="125">
          <cell r="A125" t="str">
            <v>B2</v>
          </cell>
        </row>
        <row r="126">
          <cell r="A126" t="str">
            <v>B3</v>
          </cell>
        </row>
        <row r="127">
          <cell r="A127" t="str">
            <v>B4</v>
          </cell>
        </row>
        <row r="128">
          <cell r="A128" t="str">
            <v>B5</v>
          </cell>
        </row>
        <row r="129">
          <cell r="A129" t="str">
            <v>B6</v>
          </cell>
        </row>
        <row r="130">
          <cell r="A130" t="str">
            <v>B7</v>
          </cell>
        </row>
        <row r="131">
          <cell r="A131" t="str">
            <v>B8</v>
          </cell>
        </row>
        <row r="132">
          <cell r="A132" t="str">
            <v>B9</v>
          </cell>
        </row>
        <row r="133">
          <cell r="A133" t="str">
            <v>BOAT LOGOS</v>
          </cell>
        </row>
        <row r="134">
          <cell r="A134" t="str">
            <v>BR1 (no OH)</v>
          </cell>
        </row>
        <row r="135">
          <cell r="A135" t="str">
            <v>BR11</v>
          </cell>
        </row>
        <row r="136">
          <cell r="A136" t="str">
            <v>BR11 (no OH)</v>
          </cell>
        </row>
        <row r="137">
          <cell r="A137" t="str">
            <v>BR14</v>
          </cell>
        </row>
        <row r="138">
          <cell r="A138" t="str">
            <v>BR14 (no OH)</v>
          </cell>
        </row>
        <row r="139">
          <cell r="A139" t="str">
            <v>BR15</v>
          </cell>
        </row>
        <row r="140">
          <cell r="A140" t="str">
            <v>BR5</v>
          </cell>
        </row>
        <row r="141">
          <cell r="A141" t="str">
            <v>BR5 (no OH)</v>
          </cell>
        </row>
        <row r="142">
          <cell r="A142" t="str">
            <v>BRIDGE (Misc)</v>
          </cell>
        </row>
        <row r="143">
          <cell r="A143" t="str">
            <v>BRIDGE (Misc) 4Forklift</v>
          </cell>
        </row>
        <row r="144">
          <cell r="A144" t="str">
            <v>BRIDGE (Misc) U6</v>
          </cell>
        </row>
        <row r="145">
          <cell r="A145" t="str">
            <v>BRRENTAL</v>
          </cell>
        </row>
        <row r="146">
          <cell r="A146" t="str">
            <v>C29</v>
          </cell>
        </row>
        <row r="147">
          <cell r="A147" t="str">
            <v>CH1</v>
          </cell>
        </row>
        <row r="148">
          <cell r="A148" t="str">
            <v>CH2</v>
          </cell>
        </row>
        <row r="149">
          <cell r="A149" t="str">
            <v>CH3</v>
          </cell>
        </row>
        <row r="150">
          <cell r="A150" t="str">
            <v>CH4</v>
          </cell>
        </row>
        <row r="151">
          <cell r="A151" t="str">
            <v>CH5</v>
          </cell>
        </row>
        <row r="152">
          <cell r="A152" t="str">
            <v>CHAINSAWS</v>
          </cell>
        </row>
        <row r="153">
          <cell r="A153" t="str">
            <v>CHAINSAWS (C)</v>
          </cell>
        </row>
        <row r="154">
          <cell r="A154" t="str">
            <v>CHAINSAWS ('C')</v>
          </cell>
        </row>
        <row r="155">
          <cell r="A155" t="str">
            <v>CHAINSAWS {C}</v>
          </cell>
        </row>
        <row r="156">
          <cell r="A156" t="str">
            <v>CHAINSAWS &lt;C&gt;</v>
          </cell>
        </row>
        <row r="157">
          <cell r="A157" t="str">
            <v>CHAINSAWS ©</v>
          </cell>
        </row>
        <row r="158">
          <cell r="A158" t="str">
            <v>COMPRESSORS</v>
          </cell>
        </row>
        <row r="159">
          <cell r="A159" t="str">
            <v>CREWMOWER</v>
          </cell>
        </row>
        <row r="160">
          <cell r="A160" t="str">
            <v>CREWS</v>
          </cell>
        </row>
        <row r="161">
          <cell r="A161" t="str">
            <v>CREWS (fuel)</v>
          </cell>
        </row>
        <row r="162">
          <cell r="A162" t="str">
            <v>CREWS-trailer w/o plate</v>
          </cell>
        </row>
        <row r="163">
          <cell r="A163" t="str">
            <v>D1</v>
          </cell>
        </row>
        <row r="164">
          <cell r="A164" t="str">
            <v>DIST4FUEL</v>
          </cell>
        </row>
        <row r="165">
          <cell r="A165" t="str">
            <v>DISTMISC</v>
          </cell>
        </row>
        <row r="166">
          <cell r="A166" t="str">
            <v>DUIENF</v>
          </cell>
        </row>
        <row r="167">
          <cell r="A167" t="str">
            <v>DUISGT</v>
          </cell>
        </row>
        <row r="168">
          <cell r="A168" t="str">
            <v>E142427</v>
          </cell>
        </row>
        <row r="169">
          <cell r="A169" t="str">
            <v>E159882</v>
          </cell>
        </row>
        <row r="170">
          <cell r="A170" t="str">
            <v>E161963</v>
          </cell>
        </row>
        <row r="171">
          <cell r="A171" t="str">
            <v>E161981</v>
          </cell>
        </row>
        <row r="172">
          <cell r="A172" t="str">
            <v>E162000</v>
          </cell>
        </row>
        <row r="173">
          <cell r="A173" t="str">
            <v>E169452-1</v>
          </cell>
        </row>
        <row r="174">
          <cell r="A174" t="str">
            <v>E169455</v>
          </cell>
        </row>
        <row r="175">
          <cell r="A175" t="str">
            <v>E169459</v>
          </cell>
        </row>
        <row r="176">
          <cell r="A176" t="str">
            <v>E169461</v>
          </cell>
        </row>
        <row r="177">
          <cell r="A177" t="str">
            <v>E169462</v>
          </cell>
        </row>
        <row r="178">
          <cell r="A178" t="str">
            <v>E169463</v>
          </cell>
        </row>
        <row r="179">
          <cell r="A179" t="str">
            <v>E169464</v>
          </cell>
        </row>
        <row r="180">
          <cell r="A180" t="str">
            <v>E169467</v>
          </cell>
        </row>
        <row r="181">
          <cell r="A181" t="str">
            <v>E169489</v>
          </cell>
        </row>
        <row r="182">
          <cell r="A182" t="str">
            <v>E169490</v>
          </cell>
        </row>
        <row r="183">
          <cell r="A183" t="str">
            <v>E169498</v>
          </cell>
        </row>
        <row r="184">
          <cell r="A184" t="str">
            <v>E170751</v>
          </cell>
        </row>
        <row r="185">
          <cell r="A185" t="str">
            <v>E170769</v>
          </cell>
        </row>
        <row r="186">
          <cell r="A186" t="str">
            <v>E170774</v>
          </cell>
        </row>
        <row r="187">
          <cell r="A187" t="str">
            <v xml:space="preserve">E170775 </v>
          </cell>
        </row>
        <row r="188">
          <cell r="A188" t="str">
            <v xml:space="preserve">E170776 </v>
          </cell>
        </row>
        <row r="189">
          <cell r="A189" t="str">
            <v xml:space="preserve">E170778 </v>
          </cell>
        </row>
        <row r="190">
          <cell r="A190" t="str">
            <v>E170788</v>
          </cell>
        </row>
        <row r="191">
          <cell r="A191" t="str">
            <v>E170798</v>
          </cell>
        </row>
        <row r="192">
          <cell r="A192" t="str">
            <v>E170798-Temp</v>
          </cell>
        </row>
        <row r="193">
          <cell r="A193" t="str">
            <v>E170799</v>
          </cell>
        </row>
        <row r="194">
          <cell r="A194" t="str">
            <v>E172714</v>
          </cell>
        </row>
        <row r="195">
          <cell r="A195" t="str">
            <v>E172714 (P54)</v>
          </cell>
        </row>
        <row r="196">
          <cell r="A196" t="str">
            <v>E172723</v>
          </cell>
        </row>
        <row r="197">
          <cell r="A197" t="str">
            <v>E172737</v>
          </cell>
        </row>
        <row r="198">
          <cell r="A198" t="str">
            <v>E175599</v>
          </cell>
        </row>
        <row r="199">
          <cell r="A199" t="str">
            <v>E175600</v>
          </cell>
        </row>
        <row r="200">
          <cell r="A200" t="str">
            <v>E177055</v>
          </cell>
        </row>
        <row r="201">
          <cell r="A201" t="str">
            <v>E177065</v>
          </cell>
        </row>
        <row r="202">
          <cell r="A202" t="str">
            <v>E177069</v>
          </cell>
        </row>
        <row r="203">
          <cell r="A203" t="str">
            <v>E177071</v>
          </cell>
        </row>
        <row r="204">
          <cell r="A204" t="str">
            <v>E177075</v>
          </cell>
        </row>
        <row r="205">
          <cell r="A205" t="str">
            <v>E177079</v>
          </cell>
        </row>
        <row r="206">
          <cell r="A206" t="str">
            <v>E177087</v>
          </cell>
        </row>
        <row r="207">
          <cell r="A207" t="str">
            <v>E178054</v>
          </cell>
        </row>
        <row r="208">
          <cell r="A208" t="str">
            <v>E178055</v>
          </cell>
        </row>
        <row r="209">
          <cell r="A209" t="str">
            <v>E180011</v>
          </cell>
        </row>
        <row r="210">
          <cell r="A210" t="str">
            <v>E180012</v>
          </cell>
        </row>
        <row r="211">
          <cell r="A211" t="str">
            <v>E180015</v>
          </cell>
        </row>
        <row r="212">
          <cell r="A212" t="str">
            <v>E180016</v>
          </cell>
        </row>
        <row r="213">
          <cell r="A213" t="str">
            <v>E180018</v>
          </cell>
        </row>
        <row r="214">
          <cell r="A214" t="str">
            <v>E180019</v>
          </cell>
        </row>
        <row r="215">
          <cell r="A215" t="str">
            <v>E180024</v>
          </cell>
        </row>
        <row r="216">
          <cell r="A216" t="str">
            <v>E181368</v>
          </cell>
        </row>
        <row r="217">
          <cell r="A217" t="str">
            <v>E181370</v>
          </cell>
        </row>
        <row r="218">
          <cell r="A218" t="str">
            <v>E181388</v>
          </cell>
        </row>
        <row r="219">
          <cell r="A219" t="str">
            <v>E181861</v>
          </cell>
        </row>
        <row r="220">
          <cell r="A220" t="str">
            <v>E181862</v>
          </cell>
        </row>
        <row r="221">
          <cell r="A221" t="str">
            <v>E181863</v>
          </cell>
        </row>
        <row r="222">
          <cell r="A222" t="str">
            <v>E181864</v>
          </cell>
        </row>
        <row r="223">
          <cell r="A223" t="str">
            <v>E181865</v>
          </cell>
        </row>
        <row r="224">
          <cell r="A224" t="str">
            <v>E183317</v>
          </cell>
        </row>
        <row r="225">
          <cell r="A225" t="str">
            <v>E183322</v>
          </cell>
        </row>
        <row r="226">
          <cell r="A226" t="str">
            <v>E183336</v>
          </cell>
        </row>
        <row r="227">
          <cell r="A227" t="str">
            <v>E183346</v>
          </cell>
        </row>
        <row r="228">
          <cell r="A228" t="str">
            <v>E183347</v>
          </cell>
        </row>
        <row r="229">
          <cell r="A229" t="str">
            <v>E183349</v>
          </cell>
        </row>
        <row r="230">
          <cell r="A230" t="str">
            <v>E185166</v>
          </cell>
        </row>
        <row r="231">
          <cell r="A231" t="str">
            <v>E185178</v>
          </cell>
        </row>
        <row r="232">
          <cell r="A232" t="str">
            <v>E185198</v>
          </cell>
        </row>
        <row r="233">
          <cell r="A233" t="str">
            <v>E185199</v>
          </cell>
        </row>
        <row r="234">
          <cell r="A234" t="str">
            <v>E185200</v>
          </cell>
        </row>
        <row r="235">
          <cell r="A235" t="str">
            <v>E185865</v>
          </cell>
        </row>
        <row r="236">
          <cell r="A236" t="str">
            <v>E186738</v>
          </cell>
        </row>
        <row r="237">
          <cell r="A237" t="str">
            <v>E187383</v>
          </cell>
        </row>
        <row r="238">
          <cell r="A238" t="str">
            <v>E187709</v>
          </cell>
        </row>
        <row r="239">
          <cell r="A239" t="str">
            <v>E187717</v>
          </cell>
        </row>
        <row r="240">
          <cell r="A240" t="str">
            <v>E187723</v>
          </cell>
        </row>
        <row r="241">
          <cell r="A241" t="str">
            <v>E187725</v>
          </cell>
        </row>
        <row r="242">
          <cell r="A242" t="str">
            <v>E187727</v>
          </cell>
        </row>
        <row r="243">
          <cell r="A243" t="str">
            <v>E187728</v>
          </cell>
        </row>
        <row r="244">
          <cell r="A244" t="str">
            <v>E187734</v>
          </cell>
        </row>
        <row r="245">
          <cell r="A245" t="str">
            <v>E187735</v>
          </cell>
        </row>
        <row r="246">
          <cell r="A246" t="str">
            <v>E187738</v>
          </cell>
        </row>
        <row r="247">
          <cell r="A247" t="str">
            <v>E187739</v>
          </cell>
        </row>
        <row r="248">
          <cell r="A248" t="str">
            <v>E187740</v>
          </cell>
        </row>
        <row r="249">
          <cell r="A249" t="str">
            <v>E187744</v>
          </cell>
        </row>
        <row r="250">
          <cell r="A250" t="str">
            <v>E187745</v>
          </cell>
        </row>
        <row r="251">
          <cell r="A251" t="str">
            <v>E187746</v>
          </cell>
        </row>
        <row r="252">
          <cell r="A252" t="str">
            <v>E187747</v>
          </cell>
        </row>
        <row r="253">
          <cell r="A253" t="str">
            <v>E187747-to sale</v>
          </cell>
        </row>
        <row r="254">
          <cell r="A254" t="str">
            <v>E187748</v>
          </cell>
        </row>
        <row r="255">
          <cell r="A255" t="str">
            <v>E188659</v>
          </cell>
        </row>
        <row r="256">
          <cell r="A256" t="str">
            <v>E188662</v>
          </cell>
        </row>
        <row r="257">
          <cell r="A257" t="str">
            <v>E188813</v>
          </cell>
        </row>
        <row r="258">
          <cell r="A258" t="str">
            <v>E188816 (old P46)</v>
          </cell>
        </row>
        <row r="259">
          <cell r="A259" t="str">
            <v>E188822</v>
          </cell>
        </row>
        <row r="260">
          <cell r="A260" t="str">
            <v>E188833</v>
          </cell>
        </row>
        <row r="261">
          <cell r="A261" t="str">
            <v>E188834</v>
          </cell>
        </row>
        <row r="262">
          <cell r="A262" t="str">
            <v>E188835</v>
          </cell>
        </row>
        <row r="263">
          <cell r="A263" t="str">
            <v>E188839</v>
          </cell>
        </row>
        <row r="264">
          <cell r="A264" t="str">
            <v>E188842</v>
          </cell>
        </row>
        <row r="265">
          <cell r="A265" t="str">
            <v>E188843</v>
          </cell>
        </row>
        <row r="266">
          <cell r="A266" t="str">
            <v>E188869</v>
          </cell>
        </row>
        <row r="267">
          <cell r="A267" t="str">
            <v>E191001</v>
          </cell>
        </row>
        <row r="268">
          <cell r="A268" t="str">
            <v>E191036</v>
          </cell>
        </row>
        <row r="269">
          <cell r="A269" t="str">
            <v>E191939</v>
          </cell>
        </row>
        <row r="270">
          <cell r="A270" t="str">
            <v>E192614</v>
          </cell>
        </row>
        <row r="271">
          <cell r="A271" t="str">
            <v>E192802</v>
          </cell>
        </row>
        <row r="272">
          <cell r="A272" t="str">
            <v>E192803</v>
          </cell>
        </row>
        <row r="273">
          <cell r="A273" t="str">
            <v>E192804</v>
          </cell>
        </row>
        <row r="274">
          <cell r="A274" t="str">
            <v>E192805</v>
          </cell>
        </row>
        <row r="275">
          <cell r="A275" t="str">
            <v>E192806</v>
          </cell>
        </row>
        <row r="276">
          <cell r="A276" t="str">
            <v>E192808</v>
          </cell>
        </row>
        <row r="277">
          <cell r="A277" t="str">
            <v>E192811</v>
          </cell>
        </row>
        <row r="278">
          <cell r="A278" t="str">
            <v>E192816</v>
          </cell>
        </row>
        <row r="279">
          <cell r="A279" t="str">
            <v>E192828</v>
          </cell>
        </row>
        <row r="280">
          <cell r="A280" t="str">
            <v>E192829</v>
          </cell>
        </row>
        <row r="281">
          <cell r="A281" t="str">
            <v>E192830</v>
          </cell>
        </row>
        <row r="282">
          <cell r="A282" t="str">
            <v>E192832</v>
          </cell>
        </row>
        <row r="283">
          <cell r="A283" t="str">
            <v>E192833</v>
          </cell>
        </row>
        <row r="284">
          <cell r="A284" t="str">
            <v>E192848</v>
          </cell>
        </row>
        <row r="285">
          <cell r="A285" t="str">
            <v>E192850</v>
          </cell>
        </row>
        <row r="286">
          <cell r="A286" t="str">
            <v>E193984</v>
          </cell>
        </row>
        <row r="287">
          <cell r="A287" t="str">
            <v>E195887</v>
          </cell>
        </row>
        <row r="288">
          <cell r="A288" t="str">
            <v>E195896</v>
          </cell>
        </row>
        <row r="289">
          <cell r="A289" t="str">
            <v>E195896/spare van</v>
          </cell>
        </row>
        <row r="290">
          <cell r="A290" t="str">
            <v>E195897</v>
          </cell>
        </row>
        <row r="291">
          <cell r="A291" t="str">
            <v>E195899</v>
          </cell>
        </row>
        <row r="292">
          <cell r="A292" t="str">
            <v>E195900</v>
          </cell>
        </row>
        <row r="293">
          <cell r="A293" t="str">
            <v>E195901</v>
          </cell>
        </row>
        <row r="294">
          <cell r="A294" t="str">
            <v>E195902</v>
          </cell>
        </row>
        <row r="295">
          <cell r="A295" t="str">
            <v>E196174</v>
          </cell>
        </row>
        <row r="296">
          <cell r="A296" t="str">
            <v>E196175</v>
          </cell>
        </row>
        <row r="297">
          <cell r="A297" t="str">
            <v>E196176</v>
          </cell>
        </row>
        <row r="298">
          <cell r="A298" t="str">
            <v>E196351</v>
          </cell>
        </row>
        <row r="299">
          <cell r="A299" t="str">
            <v>E196352</v>
          </cell>
        </row>
        <row r="300">
          <cell r="A300" t="str">
            <v>E196353</v>
          </cell>
        </row>
        <row r="301">
          <cell r="A301" t="str">
            <v>E196354</v>
          </cell>
        </row>
        <row r="302">
          <cell r="A302" t="str">
            <v>E196355</v>
          </cell>
        </row>
        <row r="303">
          <cell r="A303" t="str">
            <v>E196360</v>
          </cell>
        </row>
        <row r="304">
          <cell r="A304" t="str">
            <v>E196361</v>
          </cell>
        </row>
        <row r="305">
          <cell r="A305" t="str">
            <v>E196365</v>
          </cell>
        </row>
        <row r="306">
          <cell r="A306" t="str">
            <v>E196366</v>
          </cell>
        </row>
        <row r="307">
          <cell r="A307" t="str">
            <v>E196368</v>
          </cell>
        </row>
        <row r="308">
          <cell r="A308" t="str">
            <v>E196369</v>
          </cell>
        </row>
        <row r="309">
          <cell r="A309" t="str">
            <v>E196371</v>
          </cell>
        </row>
        <row r="310">
          <cell r="A310" t="str">
            <v>E196372</v>
          </cell>
        </row>
        <row r="311">
          <cell r="A311" t="str">
            <v>E196384</v>
          </cell>
        </row>
        <row r="312">
          <cell r="A312" t="str">
            <v>E196387</v>
          </cell>
        </row>
        <row r="313">
          <cell r="A313" t="str">
            <v>E196394</v>
          </cell>
        </row>
        <row r="314">
          <cell r="A314" t="str">
            <v>E196395</v>
          </cell>
        </row>
        <row r="315">
          <cell r="A315" t="str">
            <v>E198909</v>
          </cell>
        </row>
        <row r="316">
          <cell r="A316" t="str">
            <v>E198910</v>
          </cell>
        </row>
        <row r="317">
          <cell r="A317" t="str">
            <v>E198911</v>
          </cell>
        </row>
        <row r="318">
          <cell r="A318" t="str">
            <v>E198912</v>
          </cell>
        </row>
        <row r="319">
          <cell r="A319" t="str">
            <v>E198913</v>
          </cell>
        </row>
        <row r="320">
          <cell r="A320" t="str">
            <v>E198914</v>
          </cell>
        </row>
        <row r="321">
          <cell r="A321" t="str">
            <v>E198914 (no OH)</v>
          </cell>
        </row>
        <row r="322">
          <cell r="A322" t="str">
            <v>E198915</v>
          </cell>
        </row>
        <row r="323">
          <cell r="A323" t="str">
            <v>E198917</v>
          </cell>
        </row>
        <row r="324">
          <cell r="A324" t="str">
            <v>E198918</v>
          </cell>
        </row>
        <row r="325">
          <cell r="A325" t="str">
            <v>E198921</v>
          </cell>
        </row>
        <row r="326">
          <cell r="A326" t="str">
            <v>E198924</v>
          </cell>
        </row>
        <row r="327">
          <cell r="A327" t="str">
            <v>E198925</v>
          </cell>
        </row>
        <row r="328">
          <cell r="A328" t="str">
            <v>E198926</v>
          </cell>
        </row>
        <row r="329">
          <cell r="A329" t="str">
            <v>E198927</v>
          </cell>
        </row>
        <row r="330">
          <cell r="A330" t="str">
            <v>E198928</v>
          </cell>
        </row>
        <row r="331">
          <cell r="A331" t="str">
            <v>E198929</v>
          </cell>
        </row>
        <row r="332">
          <cell r="A332" t="str">
            <v>E198930</v>
          </cell>
        </row>
        <row r="333">
          <cell r="A333" t="str">
            <v>E198931</v>
          </cell>
        </row>
        <row r="334">
          <cell r="A334" t="str">
            <v>E198934</v>
          </cell>
        </row>
        <row r="335">
          <cell r="A335" t="str">
            <v>E198935</v>
          </cell>
        </row>
        <row r="336">
          <cell r="A336" t="str">
            <v>E198936</v>
          </cell>
        </row>
        <row r="337">
          <cell r="A337" t="str">
            <v>E198937</v>
          </cell>
        </row>
        <row r="338">
          <cell r="A338" t="str">
            <v>E198949</v>
          </cell>
        </row>
        <row r="339">
          <cell r="A339" t="str">
            <v>E198950</v>
          </cell>
        </row>
        <row r="340">
          <cell r="A340" t="str">
            <v>E200951</v>
          </cell>
        </row>
        <row r="341">
          <cell r="A341" t="str">
            <v>E200953</v>
          </cell>
        </row>
        <row r="342">
          <cell r="A342" t="str">
            <v>E200955</v>
          </cell>
        </row>
        <row r="343">
          <cell r="A343" t="str">
            <v>E200956</v>
          </cell>
        </row>
        <row r="344">
          <cell r="A344" t="str">
            <v>E200965</v>
          </cell>
        </row>
        <row r="345">
          <cell r="A345" t="str">
            <v>E200966</v>
          </cell>
        </row>
        <row r="346">
          <cell r="A346" t="str">
            <v>E200968</v>
          </cell>
        </row>
        <row r="347">
          <cell r="A347" t="str">
            <v>E200969</v>
          </cell>
        </row>
        <row r="348">
          <cell r="A348" t="str">
            <v>E200970</v>
          </cell>
        </row>
        <row r="349">
          <cell r="A349" t="str">
            <v>E200971</v>
          </cell>
        </row>
        <row r="350">
          <cell r="A350" t="str">
            <v>E200972</v>
          </cell>
        </row>
        <row r="351">
          <cell r="A351" t="str">
            <v>E200973</v>
          </cell>
        </row>
        <row r="352">
          <cell r="A352" t="str">
            <v>E200978</v>
          </cell>
        </row>
        <row r="353">
          <cell r="A353" t="str">
            <v>E200979</v>
          </cell>
        </row>
        <row r="354">
          <cell r="A354" t="str">
            <v>E200980</v>
          </cell>
        </row>
        <row r="355">
          <cell r="A355" t="str">
            <v>E200982</v>
          </cell>
        </row>
        <row r="356">
          <cell r="A356" t="str">
            <v>E200987</v>
          </cell>
        </row>
        <row r="357">
          <cell r="A357" t="str">
            <v>E200991</v>
          </cell>
        </row>
        <row r="358">
          <cell r="A358" t="str">
            <v>E200995</v>
          </cell>
        </row>
        <row r="359">
          <cell r="A359" t="str">
            <v>E201006</v>
          </cell>
        </row>
        <row r="360">
          <cell r="A360" t="str">
            <v>E201007</v>
          </cell>
        </row>
        <row r="361">
          <cell r="A361" t="str">
            <v>E201008</v>
          </cell>
        </row>
        <row r="362">
          <cell r="A362" t="str">
            <v>E201010</v>
          </cell>
        </row>
        <row r="363">
          <cell r="A363" t="str">
            <v>E201030</v>
          </cell>
        </row>
        <row r="364">
          <cell r="A364" t="str">
            <v>E201031</v>
          </cell>
        </row>
        <row r="365">
          <cell r="A365" t="str">
            <v>E201032</v>
          </cell>
        </row>
        <row r="366">
          <cell r="A366" t="str">
            <v>E201033</v>
          </cell>
        </row>
        <row r="367">
          <cell r="A367" t="str">
            <v>E201034</v>
          </cell>
        </row>
        <row r="368">
          <cell r="A368" t="str">
            <v>E201035</v>
          </cell>
        </row>
        <row r="369">
          <cell r="A369" t="str">
            <v>E201036</v>
          </cell>
        </row>
        <row r="370">
          <cell r="A370" t="str">
            <v>E201037</v>
          </cell>
        </row>
        <row r="371">
          <cell r="A371" t="str">
            <v>E201038</v>
          </cell>
        </row>
        <row r="372">
          <cell r="A372" t="str">
            <v>E203402</v>
          </cell>
        </row>
        <row r="373">
          <cell r="A373" t="str">
            <v>E203403</v>
          </cell>
        </row>
        <row r="374">
          <cell r="A374" t="str">
            <v>E203410</v>
          </cell>
        </row>
        <row r="375">
          <cell r="A375" t="str">
            <v>E203411</v>
          </cell>
        </row>
        <row r="376">
          <cell r="A376" t="str">
            <v>E203412</v>
          </cell>
        </row>
        <row r="377">
          <cell r="A377" t="str">
            <v>E203413</v>
          </cell>
        </row>
        <row r="378">
          <cell r="A378" t="str">
            <v>E203415</v>
          </cell>
        </row>
        <row r="379">
          <cell r="A379" t="str">
            <v>E203417</v>
          </cell>
        </row>
        <row r="380">
          <cell r="A380" t="str">
            <v>E203423</v>
          </cell>
        </row>
        <row r="381">
          <cell r="A381" t="str">
            <v>E203424</v>
          </cell>
        </row>
        <row r="382">
          <cell r="A382" t="str">
            <v>E203427</v>
          </cell>
        </row>
        <row r="383">
          <cell r="A383" t="str">
            <v>E203428</v>
          </cell>
        </row>
        <row r="384">
          <cell r="A384" t="str">
            <v>E203430</v>
          </cell>
        </row>
        <row r="385">
          <cell r="A385" t="str">
            <v>E203434</v>
          </cell>
        </row>
        <row r="386">
          <cell r="A386" t="str">
            <v>E203435</v>
          </cell>
        </row>
        <row r="387">
          <cell r="A387" t="str">
            <v>E203436</v>
          </cell>
        </row>
        <row r="388">
          <cell r="A388" t="str">
            <v>E203437</v>
          </cell>
        </row>
        <row r="389">
          <cell r="A389" t="str">
            <v>E203438</v>
          </cell>
        </row>
        <row r="390">
          <cell r="A390" t="str">
            <v>E203439</v>
          </cell>
        </row>
        <row r="391">
          <cell r="A391" t="str">
            <v>E203440</v>
          </cell>
        </row>
        <row r="392">
          <cell r="A392" t="str">
            <v>E203441</v>
          </cell>
        </row>
        <row r="393">
          <cell r="A393" t="str">
            <v>E203442</v>
          </cell>
        </row>
        <row r="394">
          <cell r="A394" t="str">
            <v>E203443</v>
          </cell>
        </row>
        <row r="395">
          <cell r="A395" t="str">
            <v>E203444</v>
          </cell>
        </row>
        <row r="396">
          <cell r="A396" t="str">
            <v>E204953</v>
          </cell>
        </row>
        <row r="397">
          <cell r="A397" t="str">
            <v>E204954</v>
          </cell>
        </row>
        <row r="398">
          <cell r="A398" t="str">
            <v>E204958</v>
          </cell>
        </row>
        <row r="399">
          <cell r="A399" t="str">
            <v>E204960</v>
          </cell>
        </row>
        <row r="400">
          <cell r="A400" t="str">
            <v>E204962</v>
          </cell>
        </row>
        <row r="401">
          <cell r="A401" t="str">
            <v>E204981</v>
          </cell>
        </row>
        <row r="402">
          <cell r="A402" t="str">
            <v>E204985</v>
          </cell>
        </row>
        <row r="403">
          <cell r="A403" t="str">
            <v>E204987</v>
          </cell>
        </row>
        <row r="404">
          <cell r="A404" t="str">
            <v>E204988</v>
          </cell>
        </row>
        <row r="405">
          <cell r="A405" t="str">
            <v>E206751</v>
          </cell>
        </row>
        <row r="406">
          <cell r="A406" t="str">
            <v>E206752</v>
          </cell>
        </row>
        <row r="407">
          <cell r="A407" t="str">
            <v>E206759</v>
          </cell>
        </row>
        <row r="408">
          <cell r="A408" t="str">
            <v>E206760</v>
          </cell>
        </row>
        <row r="409">
          <cell r="A409" t="str">
            <v>E206761</v>
          </cell>
        </row>
        <row r="410">
          <cell r="A410" t="str">
            <v>E206762</v>
          </cell>
        </row>
        <row r="411">
          <cell r="A411" t="str">
            <v>E206763</v>
          </cell>
        </row>
        <row r="412">
          <cell r="A412" t="str">
            <v>E206764</v>
          </cell>
        </row>
        <row r="413">
          <cell r="A413" t="str">
            <v>E206766</v>
          </cell>
        </row>
        <row r="414">
          <cell r="A414" t="str">
            <v>E206768</v>
          </cell>
        </row>
        <row r="415">
          <cell r="A415" t="str">
            <v>E206769</v>
          </cell>
        </row>
        <row r="416">
          <cell r="A416" t="str">
            <v>E206770</v>
          </cell>
        </row>
        <row r="417">
          <cell r="A417" t="str">
            <v>E206771</v>
          </cell>
        </row>
        <row r="418">
          <cell r="A418" t="str">
            <v>E206773</v>
          </cell>
        </row>
        <row r="419">
          <cell r="A419" t="str">
            <v>E206774</v>
          </cell>
        </row>
        <row r="420">
          <cell r="A420" t="str">
            <v>E206775</v>
          </cell>
        </row>
        <row r="421">
          <cell r="A421" t="str">
            <v>E206776</v>
          </cell>
        </row>
        <row r="422">
          <cell r="A422" t="str">
            <v>E206781</v>
          </cell>
        </row>
        <row r="423">
          <cell r="A423" t="str">
            <v>E206782</v>
          </cell>
        </row>
        <row r="424">
          <cell r="A424" t="str">
            <v>E206784</v>
          </cell>
        </row>
        <row r="425">
          <cell r="A425" t="str">
            <v>E206785</v>
          </cell>
        </row>
        <row r="426">
          <cell r="A426" t="str">
            <v>E206787</v>
          </cell>
        </row>
        <row r="427">
          <cell r="A427" t="str">
            <v>E206788</v>
          </cell>
        </row>
        <row r="428">
          <cell r="A428" t="str">
            <v>E206788/E227981</v>
          </cell>
        </row>
        <row r="429">
          <cell r="A429" t="str">
            <v>E206789</v>
          </cell>
        </row>
        <row r="430">
          <cell r="A430" t="str">
            <v>E206790</v>
          </cell>
        </row>
        <row r="431">
          <cell r="A431" t="str">
            <v>E206791</v>
          </cell>
        </row>
        <row r="432">
          <cell r="A432" t="str">
            <v>E206792</v>
          </cell>
        </row>
        <row r="433">
          <cell r="A433" t="str">
            <v>E206793</v>
          </cell>
        </row>
        <row r="434">
          <cell r="A434" t="str">
            <v>E206794</v>
          </cell>
        </row>
        <row r="435">
          <cell r="A435" t="str">
            <v>E206795</v>
          </cell>
        </row>
        <row r="436">
          <cell r="A436" t="str">
            <v>E206796</v>
          </cell>
        </row>
        <row r="437">
          <cell r="A437" t="str">
            <v>E206797</v>
          </cell>
        </row>
        <row r="438">
          <cell r="A438" t="str">
            <v>E206798</v>
          </cell>
        </row>
        <row r="439">
          <cell r="A439" t="str">
            <v>E206799</v>
          </cell>
        </row>
        <row r="440">
          <cell r="A440" t="str">
            <v>E208651</v>
          </cell>
        </row>
        <row r="441">
          <cell r="A441" t="str">
            <v>E208653</v>
          </cell>
        </row>
        <row r="442">
          <cell r="A442" t="str">
            <v>E208654</v>
          </cell>
        </row>
        <row r="443">
          <cell r="A443" t="str">
            <v>E208655</v>
          </cell>
        </row>
        <row r="444">
          <cell r="A444" t="str">
            <v>E208656</v>
          </cell>
        </row>
        <row r="445">
          <cell r="A445" t="str">
            <v>E208657</v>
          </cell>
        </row>
        <row r="446">
          <cell r="A446" t="str">
            <v>E208658</v>
          </cell>
        </row>
        <row r="447">
          <cell r="A447" t="str">
            <v>E208659</v>
          </cell>
        </row>
        <row r="448">
          <cell r="A448" t="str">
            <v>E208661</v>
          </cell>
        </row>
        <row r="449">
          <cell r="A449" t="str">
            <v>E208662</v>
          </cell>
        </row>
        <row r="450">
          <cell r="A450" t="str">
            <v>E208667</v>
          </cell>
        </row>
        <row r="451">
          <cell r="A451" t="str">
            <v>E208668</v>
          </cell>
        </row>
        <row r="452">
          <cell r="A452" t="str">
            <v>E208669</v>
          </cell>
        </row>
        <row r="453">
          <cell r="A453" t="str">
            <v>E208670</v>
          </cell>
        </row>
        <row r="454">
          <cell r="A454" t="str">
            <v>E208671</v>
          </cell>
        </row>
        <row r="455">
          <cell r="A455" t="str">
            <v>E208675</v>
          </cell>
        </row>
        <row r="456">
          <cell r="A456" t="str">
            <v>E208676</v>
          </cell>
        </row>
        <row r="457">
          <cell r="A457" t="str">
            <v>E208677</v>
          </cell>
        </row>
        <row r="458">
          <cell r="A458" t="str">
            <v>E208678</v>
          </cell>
        </row>
        <row r="459">
          <cell r="A459" t="str">
            <v>E208679</v>
          </cell>
        </row>
        <row r="460">
          <cell r="A460" t="str">
            <v>E208680</v>
          </cell>
        </row>
        <row r="461">
          <cell r="A461" t="str">
            <v>E208681</v>
          </cell>
        </row>
        <row r="462">
          <cell r="A462" t="str">
            <v>E208682</v>
          </cell>
        </row>
        <row r="463">
          <cell r="A463" t="str">
            <v>E208684</v>
          </cell>
        </row>
        <row r="464">
          <cell r="A464" t="str">
            <v>E208685</v>
          </cell>
        </row>
        <row r="465">
          <cell r="A465" t="str">
            <v>E208686</v>
          </cell>
        </row>
        <row r="466">
          <cell r="A466" t="str">
            <v>E208687</v>
          </cell>
        </row>
        <row r="467">
          <cell r="A467" t="str">
            <v>E208688</v>
          </cell>
        </row>
        <row r="468">
          <cell r="A468" t="str">
            <v>E208689</v>
          </cell>
        </row>
        <row r="469">
          <cell r="A469" t="str">
            <v>E208690</v>
          </cell>
        </row>
        <row r="470">
          <cell r="A470" t="str">
            <v>E208691</v>
          </cell>
        </row>
        <row r="471">
          <cell r="A471" t="str">
            <v>E208692</v>
          </cell>
        </row>
        <row r="472">
          <cell r="A472" t="str">
            <v>E208693</v>
          </cell>
        </row>
        <row r="473">
          <cell r="A473" t="str">
            <v>E208699</v>
          </cell>
        </row>
        <row r="474">
          <cell r="A474" t="str">
            <v>E209651</v>
          </cell>
        </row>
        <row r="475">
          <cell r="A475" t="str">
            <v>E209652</v>
          </cell>
        </row>
        <row r="476">
          <cell r="A476" t="str">
            <v>E209653</v>
          </cell>
        </row>
        <row r="477">
          <cell r="A477" t="str">
            <v>E209654</v>
          </cell>
        </row>
        <row r="478">
          <cell r="A478" t="str">
            <v>E209655</v>
          </cell>
        </row>
        <row r="479">
          <cell r="A479" t="str">
            <v>E209656</v>
          </cell>
        </row>
        <row r="480">
          <cell r="A480" t="str">
            <v>E209658</v>
          </cell>
        </row>
        <row r="481">
          <cell r="A481" t="str">
            <v>E209659</v>
          </cell>
        </row>
        <row r="482">
          <cell r="A482" t="str">
            <v>E209660</v>
          </cell>
        </row>
        <row r="483">
          <cell r="A483" t="str">
            <v>E209661</v>
          </cell>
        </row>
        <row r="484">
          <cell r="A484" t="str">
            <v>E209662</v>
          </cell>
        </row>
        <row r="485">
          <cell r="A485" t="str">
            <v>E209663</v>
          </cell>
        </row>
        <row r="486">
          <cell r="A486" t="str">
            <v>E209664</v>
          </cell>
        </row>
        <row r="487">
          <cell r="A487" t="str">
            <v>E209665</v>
          </cell>
        </row>
        <row r="488">
          <cell r="A488" t="str">
            <v>E209666</v>
          </cell>
        </row>
        <row r="489">
          <cell r="A489" t="str">
            <v>E209666 (16)</v>
          </cell>
        </row>
        <row r="490">
          <cell r="A490" t="str">
            <v>E209674</v>
          </cell>
        </row>
        <row r="491">
          <cell r="A491" t="str">
            <v>E209674 (EVOC)</v>
          </cell>
        </row>
        <row r="492">
          <cell r="A492" t="str">
            <v>E209675</v>
          </cell>
        </row>
        <row r="493">
          <cell r="A493" t="str">
            <v>E209676</v>
          </cell>
        </row>
        <row r="494">
          <cell r="A494" t="str">
            <v>E209677</v>
          </cell>
        </row>
        <row r="495">
          <cell r="A495" t="str">
            <v>E209679</v>
          </cell>
        </row>
        <row r="496">
          <cell r="A496" t="str">
            <v>E209681</v>
          </cell>
        </row>
        <row r="497">
          <cell r="A497" t="str">
            <v>E209683</v>
          </cell>
        </row>
        <row r="498">
          <cell r="A498" t="str">
            <v>E209683 (EVOC)</v>
          </cell>
        </row>
        <row r="499">
          <cell r="A499" t="str">
            <v>E209684</v>
          </cell>
        </row>
        <row r="500">
          <cell r="A500" t="str">
            <v>E209691</v>
          </cell>
        </row>
        <row r="501">
          <cell r="A501" t="str">
            <v>E209692</v>
          </cell>
        </row>
        <row r="502">
          <cell r="A502" t="str">
            <v>E209693</v>
          </cell>
        </row>
        <row r="503">
          <cell r="A503" t="str">
            <v>E209694</v>
          </cell>
        </row>
        <row r="504">
          <cell r="A504" t="str">
            <v>E209698</v>
          </cell>
        </row>
        <row r="505">
          <cell r="A505" t="str">
            <v>E211105</v>
          </cell>
        </row>
        <row r="506">
          <cell r="A506" t="str">
            <v>E211110</v>
          </cell>
        </row>
        <row r="507">
          <cell r="A507" t="str">
            <v>E211113</v>
          </cell>
        </row>
        <row r="508">
          <cell r="A508" t="str">
            <v>E211361</v>
          </cell>
        </row>
        <row r="509">
          <cell r="A509" t="str">
            <v>E211363</v>
          </cell>
        </row>
        <row r="510">
          <cell r="A510" t="str">
            <v>E211364</v>
          </cell>
        </row>
        <row r="511">
          <cell r="A511" t="str">
            <v>E211365</v>
          </cell>
        </row>
        <row r="512">
          <cell r="A512" t="str">
            <v>E211370</v>
          </cell>
        </row>
        <row r="513">
          <cell r="A513" t="str">
            <v>E211371</v>
          </cell>
        </row>
        <row r="514">
          <cell r="A514" t="str">
            <v>E211376</v>
          </cell>
        </row>
        <row r="515">
          <cell r="A515" t="str">
            <v>E211383</v>
          </cell>
        </row>
        <row r="516">
          <cell r="A516" t="str">
            <v>E211384</v>
          </cell>
        </row>
        <row r="517">
          <cell r="A517" t="str">
            <v>E211385</v>
          </cell>
        </row>
        <row r="518">
          <cell r="A518" t="str">
            <v>E211386</v>
          </cell>
        </row>
        <row r="519">
          <cell r="A519" t="str">
            <v>E211387</v>
          </cell>
        </row>
        <row r="520">
          <cell r="A520" t="str">
            <v>E211388</v>
          </cell>
        </row>
        <row r="521">
          <cell r="A521" t="str">
            <v>E211389</v>
          </cell>
        </row>
        <row r="522">
          <cell r="A522" t="str">
            <v>E211391</v>
          </cell>
        </row>
        <row r="523">
          <cell r="A523" t="str">
            <v>E211391 (HUMR)</v>
          </cell>
        </row>
        <row r="524">
          <cell r="A524" t="str">
            <v>E211393</v>
          </cell>
        </row>
        <row r="525">
          <cell r="A525" t="str">
            <v>E211397</v>
          </cell>
        </row>
        <row r="526">
          <cell r="A526" t="str">
            <v>E211398</v>
          </cell>
        </row>
        <row r="527">
          <cell r="A527" t="str">
            <v>E211399</v>
          </cell>
        </row>
        <row r="528">
          <cell r="A528" t="str">
            <v>E211400</v>
          </cell>
        </row>
        <row r="529">
          <cell r="A529" t="str">
            <v>E212151</v>
          </cell>
        </row>
        <row r="530">
          <cell r="A530" t="str">
            <v>E212155</v>
          </cell>
        </row>
        <row r="531">
          <cell r="A531" t="str">
            <v>E212158</v>
          </cell>
        </row>
        <row r="532">
          <cell r="A532" t="str">
            <v>E212159</v>
          </cell>
        </row>
        <row r="533">
          <cell r="A533" t="str">
            <v>E212162</v>
          </cell>
        </row>
        <row r="534">
          <cell r="A534" t="str">
            <v>E212163</v>
          </cell>
        </row>
        <row r="535">
          <cell r="A535" t="str">
            <v>E212164</v>
          </cell>
        </row>
        <row r="536">
          <cell r="A536" t="str">
            <v>E212167</v>
          </cell>
        </row>
        <row r="537">
          <cell r="A537" t="str">
            <v>E212169</v>
          </cell>
        </row>
        <row r="538">
          <cell r="A538" t="str">
            <v>E212175</v>
          </cell>
        </row>
        <row r="539">
          <cell r="A539" t="str">
            <v>E212179</v>
          </cell>
        </row>
        <row r="540">
          <cell r="A540" t="str">
            <v>E212190</v>
          </cell>
        </row>
        <row r="541">
          <cell r="A541" t="str">
            <v>E213202</v>
          </cell>
        </row>
        <row r="542">
          <cell r="A542" t="str">
            <v>E213208</v>
          </cell>
        </row>
        <row r="543">
          <cell r="A543" t="str">
            <v>E213212</v>
          </cell>
        </row>
        <row r="544">
          <cell r="A544" t="str">
            <v>E213214</v>
          </cell>
        </row>
        <row r="545">
          <cell r="A545" t="str">
            <v>E213215</v>
          </cell>
        </row>
        <row r="546">
          <cell r="A546" t="str">
            <v>E213216</v>
          </cell>
        </row>
        <row r="547">
          <cell r="A547" t="str">
            <v>E213218</v>
          </cell>
        </row>
        <row r="548">
          <cell r="A548" t="str">
            <v>E213219</v>
          </cell>
        </row>
        <row r="549">
          <cell r="A549" t="str">
            <v>E213220</v>
          </cell>
        </row>
        <row r="550">
          <cell r="A550" t="str">
            <v>E213221</v>
          </cell>
        </row>
        <row r="551">
          <cell r="A551" t="str">
            <v>E213222</v>
          </cell>
        </row>
        <row r="552">
          <cell r="A552" t="str">
            <v>E213223</v>
          </cell>
        </row>
        <row r="553">
          <cell r="A553" t="str">
            <v>E213223 (EVOC)</v>
          </cell>
        </row>
        <row r="554">
          <cell r="A554" t="str">
            <v xml:space="preserve">E213223-EVOC </v>
          </cell>
        </row>
        <row r="555">
          <cell r="A555" t="str">
            <v>E213225</v>
          </cell>
        </row>
        <row r="556">
          <cell r="A556" t="str">
            <v>E213226</v>
          </cell>
        </row>
        <row r="557">
          <cell r="A557" t="str">
            <v>E213227</v>
          </cell>
        </row>
        <row r="558">
          <cell r="A558" t="str">
            <v>E213228</v>
          </cell>
        </row>
        <row r="559">
          <cell r="A559" t="str">
            <v>E213230</v>
          </cell>
        </row>
        <row r="560">
          <cell r="A560" t="str">
            <v>E213231</v>
          </cell>
        </row>
        <row r="561">
          <cell r="A561" t="str">
            <v>E213233</v>
          </cell>
        </row>
        <row r="562">
          <cell r="A562" t="str">
            <v>E213240</v>
          </cell>
        </row>
        <row r="563">
          <cell r="A563" t="str">
            <v>E213248</v>
          </cell>
        </row>
        <row r="564">
          <cell r="A564" t="str">
            <v>E213249</v>
          </cell>
        </row>
        <row r="565">
          <cell r="A565" t="str">
            <v>E213250</v>
          </cell>
        </row>
        <row r="566">
          <cell r="A566" t="str">
            <v>E215501</v>
          </cell>
        </row>
        <row r="567">
          <cell r="A567" t="str">
            <v>E215502</v>
          </cell>
        </row>
        <row r="568">
          <cell r="A568" t="str">
            <v>E215506</v>
          </cell>
        </row>
        <row r="569">
          <cell r="A569" t="str">
            <v>E215507</v>
          </cell>
        </row>
        <row r="570">
          <cell r="A570" t="str">
            <v>E215508</v>
          </cell>
        </row>
        <row r="571">
          <cell r="A571" t="str">
            <v>E215508/OR285XC Boat</v>
          </cell>
        </row>
        <row r="572">
          <cell r="A572" t="str">
            <v>E215519</v>
          </cell>
        </row>
        <row r="573">
          <cell r="A573" t="str">
            <v>E215522</v>
          </cell>
        </row>
        <row r="574">
          <cell r="A574" t="str">
            <v>E215524</v>
          </cell>
        </row>
        <row r="575">
          <cell r="A575" t="str">
            <v>E215525</v>
          </cell>
        </row>
        <row r="576">
          <cell r="A576" t="str">
            <v>E215527</v>
          </cell>
        </row>
        <row r="577">
          <cell r="A577" t="str">
            <v>E215528</v>
          </cell>
        </row>
        <row r="578">
          <cell r="A578" t="str">
            <v>E215529</v>
          </cell>
        </row>
        <row r="579">
          <cell r="A579" t="str">
            <v>E215531</v>
          </cell>
        </row>
        <row r="580">
          <cell r="A580" t="str">
            <v>E215532</v>
          </cell>
        </row>
        <row r="581">
          <cell r="A581" t="str">
            <v>E215534</v>
          </cell>
        </row>
        <row r="582">
          <cell r="A582" t="str">
            <v>E215535</v>
          </cell>
        </row>
        <row r="583">
          <cell r="A583" t="str">
            <v>E215536</v>
          </cell>
        </row>
        <row r="584">
          <cell r="A584" t="str">
            <v>E215538</v>
          </cell>
        </row>
        <row r="585">
          <cell r="A585" t="str">
            <v>E215539</v>
          </cell>
        </row>
        <row r="586">
          <cell r="A586" t="str">
            <v>E215540</v>
          </cell>
        </row>
        <row r="587">
          <cell r="A587" t="str">
            <v>E215541</v>
          </cell>
        </row>
        <row r="588">
          <cell r="A588" t="str">
            <v>E215542</v>
          </cell>
        </row>
        <row r="589">
          <cell r="A589" t="str">
            <v>E215543</v>
          </cell>
        </row>
        <row r="590">
          <cell r="A590" t="str">
            <v>E215545</v>
          </cell>
        </row>
        <row r="591">
          <cell r="A591" t="str">
            <v>E215546</v>
          </cell>
        </row>
        <row r="592">
          <cell r="A592" t="str">
            <v>E215550</v>
          </cell>
        </row>
        <row r="593">
          <cell r="A593" t="str">
            <v>E217451</v>
          </cell>
        </row>
        <row r="594">
          <cell r="A594" t="str">
            <v>E217452</v>
          </cell>
        </row>
        <row r="595">
          <cell r="A595" t="str">
            <v>E217453</v>
          </cell>
        </row>
        <row r="596">
          <cell r="A596" t="str">
            <v>E217454</v>
          </cell>
        </row>
        <row r="597">
          <cell r="A597" t="str">
            <v>E217455</v>
          </cell>
        </row>
        <row r="598">
          <cell r="A598" t="str">
            <v>E217456</v>
          </cell>
        </row>
        <row r="599">
          <cell r="A599" t="str">
            <v>E217457</v>
          </cell>
        </row>
        <row r="600">
          <cell r="A600" t="str">
            <v>E217458</v>
          </cell>
        </row>
        <row r="601">
          <cell r="A601" t="str">
            <v>E217465</v>
          </cell>
        </row>
        <row r="602">
          <cell r="A602" t="str">
            <v>E217470</v>
          </cell>
        </row>
        <row r="603">
          <cell r="A603" t="str">
            <v>E217471</v>
          </cell>
        </row>
        <row r="604">
          <cell r="A604" t="str">
            <v>E217472</v>
          </cell>
        </row>
        <row r="605">
          <cell r="A605" t="str">
            <v>E217473</v>
          </cell>
        </row>
        <row r="606">
          <cell r="A606" t="str">
            <v>E217475</v>
          </cell>
        </row>
        <row r="607">
          <cell r="A607" t="str">
            <v>E217476</v>
          </cell>
        </row>
        <row r="608">
          <cell r="A608" t="str">
            <v>E217477</v>
          </cell>
        </row>
        <row r="609">
          <cell r="A609" t="str">
            <v>E217478</v>
          </cell>
        </row>
        <row r="610">
          <cell r="A610" t="str">
            <v>E217480</v>
          </cell>
        </row>
        <row r="611">
          <cell r="A611" t="str">
            <v>E217492</v>
          </cell>
        </row>
        <row r="612">
          <cell r="A612" t="str">
            <v>E217496</v>
          </cell>
        </row>
        <row r="613">
          <cell r="A613" t="str">
            <v>E217499</v>
          </cell>
        </row>
        <row r="614">
          <cell r="A614" t="str">
            <v>E217642</v>
          </cell>
        </row>
        <row r="615">
          <cell r="A615" t="str">
            <v>E217643</v>
          </cell>
        </row>
        <row r="616">
          <cell r="A616" t="str">
            <v>E217644</v>
          </cell>
        </row>
        <row r="617">
          <cell r="A617" t="str">
            <v>E217645</v>
          </cell>
        </row>
        <row r="618">
          <cell r="A618" t="str">
            <v>E217646</v>
          </cell>
        </row>
        <row r="619">
          <cell r="A619" t="str">
            <v>E217647</v>
          </cell>
        </row>
        <row r="620">
          <cell r="A620" t="str">
            <v>E217648</v>
          </cell>
        </row>
        <row r="621">
          <cell r="A621" t="str">
            <v>E217649</v>
          </cell>
        </row>
        <row r="622">
          <cell r="A622" t="str">
            <v>E217650</v>
          </cell>
        </row>
        <row r="623">
          <cell r="A623" t="str">
            <v>E218059</v>
          </cell>
        </row>
        <row r="624">
          <cell r="A624" t="str">
            <v>E218061</v>
          </cell>
        </row>
        <row r="625">
          <cell r="A625" t="str">
            <v>E218064</v>
          </cell>
        </row>
        <row r="626">
          <cell r="A626" t="str">
            <v>E218086</v>
          </cell>
        </row>
        <row r="627">
          <cell r="A627" t="str">
            <v>E218087</v>
          </cell>
        </row>
        <row r="628">
          <cell r="A628" t="str">
            <v>E218088</v>
          </cell>
        </row>
        <row r="629">
          <cell r="A629" t="str">
            <v>E218089</v>
          </cell>
        </row>
        <row r="630">
          <cell r="A630" t="str">
            <v>E218090</v>
          </cell>
        </row>
        <row r="631">
          <cell r="A631" t="str">
            <v>E218091</v>
          </cell>
        </row>
        <row r="632">
          <cell r="A632" t="str">
            <v>E218092</v>
          </cell>
        </row>
        <row r="633">
          <cell r="A633" t="str">
            <v>E218093</v>
          </cell>
        </row>
        <row r="634">
          <cell r="A634" t="str">
            <v>E218094</v>
          </cell>
        </row>
        <row r="635">
          <cell r="A635" t="str">
            <v>E218095</v>
          </cell>
        </row>
        <row r="636">
          <cell r="A636" t="str">
            <v>E218096</v>
          </cell>
        </row>
        <row r="637">
          <cell r="A637" t="str">
            <v>E218097</v>
          </cell>
        </row>
        <row r="638">
          <cell r="A638" t="str">
            <v>E218098</v>
          </cell>
        </row>
        <row r="639">
          <cell r="A639" t="str">
            <v>E218952</v>
          </cell>
        </row>
        <row r="640">
          <cell r="A640" t="str">
            <v>E218953</v>
          </cell>
        </row>
        <row r="641">
          <cell r="A641" t="str">
            <v>E218960</v>
          </cell>
        </row>
        <row r="642">
          <cell r="A642" t="str">
            <v>E218966</v>
          </cell>
        </row>
        <row r="643">
          <cell r="A643" t="str">
            <v>E218967</v>
          </cell>
        </row>
        <row r="644">
          <cell r="A644" t="str">
            <v>E218968</v>
          </cell>
        </row>
        <row r="645">
          <cell r="A645" t="str">
            <v>E218969</v>
          </cell>
        </row>
        <row r="646">
          <cell r="A646" t="str">
            <v>E218975</v>
          </cell>
        </row>
        <row r="647">
          <cell r="A647" t="str">
            <v>E218980</v>
          </cell>
        </row>
        <row r="648">
          <cell r="A648" t="str">
            <v>E218981</v>
          </cell>
        </row>
        <row r="649">
          <cell r="A649" t="str">
            <v>E218982</v>
          </cell>
        </row>
        <row r="650">
          <cell r="A650" t="str">
            <v>E218983</v>
          </cell>
        </row>
        <row r="651">
          <cell r="A651" t="str">
            <v>E218991</v>
          </cell>
        </row>
        <row r="652">
          <cell r="A652" t="str">
            <v>E220701</v>
          </cell>
        </row>
        <row r="653">
          <cell r="A653" t="str">
            <v>E220702</v>
          </cell>
        </row>
        <row r="654">
          <cell r="A654" t="str">
            <v>E220713</v>
          </cell>
        </row>
        <row r="655">
          <cell r="A655" t="str">
            <v>E220715</v>
          </cell>
        </row>
        <row r="656">
          <cell r="A656" t="str">
            <v>E220716</v>
          </cell>
        </row>
        <row r="657">
          <cell r="A657" t="str">
            <v>E220717</v>
          </cell>
        </row>
        <row r="658">
          <cell r="A658" t="str">
            <v>E220718</v>
          </cell>
        </row>
        <row r="659">
          <cell r="A659" t="str">
            <v>E220719</v>
          </cell>
        </row>
        <row r="660">
          <cell r="A660" t="str">
            <v>E220720</v>
          </cell>
        </row>
        <row r="661">
          <cell r="A661" t="str">
            <v>E220721</v>
          </cell>
        </row>
        <row r="662">
          <cell r="A662" t="str">
            <v>E220722</v>
          </cell>
        </row>
        <row r="663">
          <cell r="A663" t="str">
            <v>E220732</v>
          </cell>
        </row>
        <row r="664">
          <cell r="A664" t="str">
            <v>E220734</v>
          </cell>
        </row>
        <row r="665">
          <cell r="A665" t="str">
            <v>E220735</v>
          </cell>
        </row>
        <row r="666">
          <cell r="A666" t="str">
            <v>E220736</v>
          </cell>
        </row>
        <row r="667">
          <cell r="A667" t="str">
            <v>E220737</v>
          </cell>
        </row>
        <row r="668">
          <cell r="A668" t="str">
            <v>E220738</v>
          </cell>
        </row>
        <row r="669">
          <cell r="A669" t="str">
            <v>E220741</v>
          </cell>
        </row>
        <row r="670">
          <cell r="A670" t="str">
            <v>E220747</v>
          </cell>
        </row>
        <row r="671">
          <cell r="A671" t="str">
            <v>E220748</v>
          </cell>
        </row>
        <row r="672">
          <cell r="A672" t="str">
            <v>E220749</v>
          </cell>
        </row>
        <row r="673">
          <cell r="A673" t="str">
            <v>E220750</v>
          </cell>
        </row>
        <row r="674">
          <cell r="A674" t="str">
            <v>E222491</v>
          </cell>
        </row>
        <row r="675">
          <cell r="A675" t="str">
            <v>E223329</v>
          </cell>
        </row>
        <row r="676">
          <cell r="A676" t="str">
            <v>E223351</v>
          </cell>
        </row>
        <row r="677">
          <cell r="A677" t="str">
            <v>E223352</v>
          </cell>
        </row>
        <row r="678">
          <cell r="A678" t="str">
            <v>E223353</v>
          </cell>
        </row>
        <row r="679">
          <cell r="A679" t="str">
            <v>E223354</v>
          </cell>
        </row>
        <row r="680">
          <cell r="A680" t="str">
            <v>E223355</v>
          </cell>
        </row>
        <row r="681">
          <cell r="A681" t="str">
            <v>E223356</v>
          </cell>
        </row>
        <row r="682">
          <cell r="A682" t="str">
            <v>E223357</v>
          </cell>
        </row>
        <row r="683">
          <cell r="A683" t="str">
            <v>E223369</v>
          </cell>
        </row>
        <row r="684">
          <cell r="A684" t="str">
            <v>E223371</v>
          </cell>
        </row>
        <row r="685">
          <cell r="A685" t="str">
            <v>E223372</v>
          </cell>
        </row>
        <row r="686">
          <cell r="A686" t="str">
            <v>E223373</v>
          </cell>
        </row>
        <row r="687">
          <cell r="A687" t="str">
            <v>E223374</v>
          </cell>
        </row>
        <row r="688">
          <cell r="A688" t="str">
            <v>E223378</v>
          </cell>
        </row>
        <row r="689">
          <cell r="A689" t="str">
            <v>E223379</v>
          </cell>
        </row>
        <row r="690">
          <cell r="A690" t="str">
            <v>E223380</v>
          </cell>
        </row>
        <row r="691">
          <cell r="A691" t="str">
            <v>E223381</v>
          </cell>
        </row>
        <row r="692">
          <cell r="A692" t="str">
            <v>E223382</v>
          </cell>
        </row>
        <row r="693">
          <cell r="A693" t="str">
            <v>E223386</v>
          </cell>
        </row>
        <row r="694">
          <cell r="A694" t="str">
            <v>E223387</v>
          </cell>
        </row>
        <row r="695">
          <cell r="A695" t="str">
            <v>E223391</v>
          </cell>
        </row>
        <row r="696">
          <cell r="A696" t="str">
            <v>E223392</v>
          </cell>
        </row>
        <row r="697">
          <cell r="A697" t="str">
            <v>E223393</v>
          </cell>
        </row>
        <row r="698">
          <cell r="A698" t="str">
            <v>E223394</v>
          </cell>
        </row>
        <row r="699">
          <cell r="A699" t="str">
            <v>E223395</v>
          </cell>
        </row>
        <row r="700">
          <cell r="A700" t="str">
            <v>E223396</v>
          </cell>
        </row>
        <row r="701">
          <cell r="A701" t="str">
            <v>E223397</v>
          </cell>
        </row>
        <row r="702">
          <cell r="A702" t="str">
            <v>E223398</v>
          </cell>
        </row>
        <row r="703">
          <cell r="A703" t="str">
            <v>E223399</v>
          </cell>
        </row>
        <row r="704">
          <cell r="A704" t="str">
            <v>E223400</v>
          </cell>
        </row>
        <row r="705">
          <cell r="A705" t="str">
            <v>E225201</v>
          </cell>
        </row>
        <row r="706">
          <cell r="A706" t="str">
            <v>E225202</v>
          </cell>
        </row>
        <row r="707">
          <cell r="A707" t="str">
            <v>E225205</v>
          </cell>
        </row>
        <row r="708">
          <cell r="A708" t="str">
            <v>E225210</v>
          </cell>
        </row>
        <row r="709">
          <cell r="A709" t="str">
            <v>E225238</v>
          </cell>
        </row>
        <row r="710">
          <cell r="A710" t="str">
            <v>E225238-1</v>
          </cell>
        </row>
        <row r="711">
          <cell r="A711" t="str">
            <v>E225244</v>
          </cell>
        </row>
        <row r="712">
          <cell r="A712" t="str">
            <v>E225245</v>
          </cell>
        </row>
        <row r="713">
          <cell r="A713" t="str">
            <v>E225248</v>
          </cell>
        </row>
        <row r="714">
          <cell r="A714" t="str">
            <v>E226251</v>
          </cell>
        </row>
        <row r="715">
          <cell r="A715" t="str">
            <v>E226252</v>
          </cell>
        </row>
        <row r="716">
          <cell r="A716" t="str">
            <v>E226253</v>
          </cell>
        </row>
        <row r="717">
          <cell r="A717" t="str">
            <v>E226254</v>
          </cell>
        </row>
        <row r="718">
          <cell r="A718" t="str">
            <v>E226255</v>
          </cell>
        </row>
        <row r="719">
          <cell r="A719" t="str">
            <v>E226260</v>
          </cell>
        </row>
        <row r="720">
          <cell r="A720" t="str">
            <v>E226261</v>
          </cell>
        </row>
        <row r="721">
          <cell r="A721" t="str">
            <v>E226262</v>
          </cell>
        </row>
        <row r="722">
          <cell r="A722" t="str">
            <v>E226263</v>
          </cell>
        </row>
        <row r="723">
          <cell r="A723" t="str">
            <v>E226264</v>
          </cell>
        </row>
        <row r="724">
          <cell r="A724" t="str">
            <v>E226265</v>
          </cell>
        </row>
        <row r="725">
          <cell r="A725" t="str">
            <v>E226266</v>
          </cell>
        </row>
        <row r="726">
          <cell r="A726" t="str">
            <v>E226267</v>
          </cell>
        </row>
        <row r="727">
          <cell r="A727" t="str">
            <v>E226268</v>
          </cell>
        </row>
        <row r="728">
          <cell r="A728" t="str">
            <v>E226269</v>
          </cell>
        </row>
        <row r="729">
          <cell r="A729" t="str">
            <v>E226270</v>
          </cell>
        </row>
        <row r="730">
          <cell r="A730" t="str">
            <v>E226271</v>
          </cell>
        </row>
        <row r="731">
          <cell r="A731" t="str">
            <v>E226272</v>
          </cell>
        </row>
        <row r="732">
          <cell r="A732" t="str">
            <v>E226280</v>
          </cell>
        </row>
        <row r="733">
          <cell r="A733" t="str">
            <v>E226281</v>
          </cell>
        </row>
        <row r="734">
          <cell r="A734" t="str">
            <v>E226282</v>
          </cell>
        </row>
        <row r="735">
          <cell r="A735" t="str">
            <v>E226283</v>
          </cell>
        </row>
        <row r="736">
          <cell r="A736" t="str">
            <v>E226284</v>
          </cell>
        </row>
        <row r="737">
          <cell r="A737" t="str">
            <v>E226286</v>
          </cell>
        </row>
        <row r="738">
          <cell r="A738" t="str">
            <v>E226287</v>
          </cell>
        </row>
        <row r="739">
          <cell r="A739" t="str">
            <v>E226288</v>
          </cell>
        </row>
        <row r="740">
          <cell r="A740" t="str">
            <v>E226289</v>
          </cell>
        </row>
        <row r="741">
          <cell r="A741" t="str">
            <v>E226290</v>
          </cell>
        </row>
        <row r="742">
          <cell r="A742" t="str">
            <v>E226291</v>
          </cell>
        </row>
        <row r="743">
          <cell r="A743" t="str">
            <v>E226292</v>
          </cell>
        </row>
        <row r="744">
          <cell r="A744" t="str">
            <v>E226295</v>
          </cell>
        </row>
        <row r="745">
          <cell r="A745" t="str">
            <v>E226295-1</v>
          </cell>
        </row>
        <row r="746">
          <cell r="A746" t="str">
            <v>E226997</v>
          </cell>
        </row>
        <row r="747">
          <cell r="A747" t="str">
            <v>E227954</v>
          </cell>
        </row>
        <row r="748">
          <cell r="A748" t="str">
            <v>E227956</v>
          </cell>
        </row>
        <row r="749">
          <cell r="A749" t="str">
            <v>E227957</v>
          </cell>
        </row>
        <row r="750">
          <cell r="A750" t="str">
            <v>E227958</v>
          </cell>
        </row>
        <row r="751">
          <cell r="A751" t="str">
            <v>E227964</v>
          </cell>
        </row>
        <row r="752">
          <cell r="A752" t="str">
            <v>E227973</v>
          </cell>
        </row>
        <row r="753">
          <cell r="A753" t="str">
            <v>E227975</v>
          </cell>
        </row>
        <row r="754">
          <cell r="A754" t="str">
            <v>E227976</v>
          </cell>
        </row>
        <row r="755">
          <cell r="A755" t="str">
            <v>E227981</v>
          </cell>
        </row>
        <row r="756">
          <cell r="A756" t="str">
            <v>E227982</v>
          </cell>
        </row>
        <row r="757">
          <cell r="A757" t="str">
            <v>E227986</v>
          </cell>
        </row>
        <row r="758">
          <cell r="A758" t="str">
            <v>E227987</v>
          </cell>
        </row>
        <row r="759">
          <cell r="A759" t="str">
            <v>E227988</v>
          </cell>
        </row>
        <row r="760">
          <cell r="A760" t="str">
            <v>E227989</v>
          </cell>
        </row>
        <row r="761">
          <cell r="A761" t="str">
            <v>E227990</v>
          </cell>
        </row>
        <row r="762">
          <cell r="A762" t="str">
            <v>E228883</v>
          </cell>
        </row>
        <row r="763">
          <cell r="A763" t="str">
            <v>E229954</v>
          </cell>
        </row>
        <row r="764">
          <cell r="A764" t="str">
            <v>E229954-new</v>
          </cell>
        </row>
        <row r="765">
          <cell r="A765" t="str">
            <v>E229956</v>
          </cell>
        </row>
        <row r="766">
          <cell r="A766" t="str">
            <v xml:space="preserve">E229956-new </v>
          </cell>
        </row>
        <row r="767">
          <cell r="A767" t="str">
            <v>E229957</v>
          </cell>
        </row>
        <row r="768">
          <cell r="A768" t="str">
            <v>E229958</v>
          </cell>
        </row>
        <row r="769">
          <cell r="A769" t="str">
            <v>E229961</v>
          </cell>
        </row>
        <row r="770">
          <cell r="A770" t="str">
            <v>E229962</v>
          </cell>
        </row>
        <row r="771">
          <cell r="A771" t="str">
            <v>E229965</v>
          </cell>
        </row>
        <row r="772">
          <cell r="A772" t="str">
            <v>E229965-1</v>
          </cell>
        </row>
        <row r="773">
          <cell r="A773" t="str">
            <v>E229966-1</v>
          </cell>
        </row>
        <row r="774">
          <cell r="A774" t="str">
            <v>E229967-1</v>
          </cell>
        </row>
        <row r="775">
          <cell r="A775" t="str">
            <v>E229969</v>
          </cell>
        </row>
        <row r="776">
          <cell r="A776" t="str">
            <v>E229971</v>
          </cell>
        </row>
        <row r="777">
          <cell r="A777" t="str">
            <v>E229973</v>
          </cell>
        </row>
        <row r="778">
          <cell r="A778" t="str">
            <v>E229974</v>
          </cell>
        </row>
        <row r="779">
          <cell r="A779" t="str">
            <v>E229978</v>
          </cell>
        </row>
        <row r="780">
          <cell r="A780" t="str">
            <v>E229979</v>
          </cell>
        </row>
        <row r="781">
          <cell r="A781" t="str">
            <v>E229981</v>
          </cell>
        </row>
        <row r="782">
          <cell r="A782" t="str">
            <v>E229982</v>
          </cell>
        </row>
        <row r="783">
          <cell r="A783" t="str">
            <v>E229982 E249968</v>
          </cell>
        </row>
        <row r="784">
          <cell r="A784" t="str">
            <v>E229983</v>
          </cell>
        </row>
        <row r="785">
          <cell r="A785" t="str">
            <v>E229986</v>
          </cell>
        </row>
        <row r="786">
          <cell r="A786" t="str">
            <v>E231101</v>
          </cell>
        </row>
        <row r="787">
          <cell r="A787" t="str">
            <v>E231104</v>
          </cell>
        </row>
        <row r="788">
          <cell r="A788" t="str">
            <v>E231118</v>
          </cell>
        </row>
        <row r="789">
          <cell r="A789" t="str">
            <v>E231122</v>
          </cell>
        </row>
        <row r="790">
          <cell r="A790" t="str">
            <v>E231125</v>
          </cell>
        </row>
        <row r="791">
          <cell r="A791" t="str">
            <v>E231126</v>
          </cell>
        </row>
        <row r="792">
          <cell r="A792" t="str">
            <v>E231127</v>
          </cell>
        </row>
        <row r="793">
          <cell r="A793" t="str">
            <v>E231145</v>
          </cell>
        </row>
        <row r="794">
          <cell r="A794" t="str">
            <v>E233353</v>
          </cell>
        </row>
        <row r="795">
          <cell r="A795" t="str">
            <v>E233354</v>
          </cell>
        </row>
        <row r="796">
          <cell r="A796" t="str">
            <v>E233355</v>
          </cell>
        </row>
        <row r="797">
          <cell r="A797" t="str">
            <v>E233356</v>
          </cell>
        </row>
        <row r="798">
          <cell r="A798" t="str">
            <v>E233357</v>
          </cell>
        </row>
        <row r="799">
          <cell r="A799" t="str">
            <v>E233358</v>
          </cell>
        </row>
        <row r="800">
          <cell r="A800" t="str">
            <v>E233359</v>
          </cell>
        </row>
        <row r="801">
          <cell r="A801" t="str">
            <v>E233360</v>
          </cell>
        </row>
        <row r="802">
          <cell r="A802" t="str">
            <v>E233361</v>
          </cell>
        </row>
        <row r="803">
          <cell r="A803" t="str">
            <v>E233362</v>
          </cell>
        </row>
        <row r="804">
          <cell r="A804" t="str">
            <v>E233363</v>
          </cell>
        </row>
        <row r="805">
          <cell r="A805" t="str">
            <v>E233367</v>
          </cell>
        </row>
        <row r="806">
          <cell r="A806" t="str">
            <v>E233368</v>
          </cell>
        </row>
        <row r="807">
          <cell r="A807" t="str">
            <v>E233369</v>
          </cell>
        </row>
        <row r="808">
          <cell r="A808" t="str">
            <v>E233376</v>
          </cell>
        </row>
        <row r="809">
          <cell r="A809" t="str">
            <v>E233377</v>
          </cell>
        </row>
        <row r="810">
          <cell r="A810" t="str">
            <v>E233382</v>
          </cell>
        </row>
        <row r="811">
          <cell r="A811" t="str">
            <v>E233387</v>
          </cell>
        </row>
        <row r="812">
          <cell r="A812" t="str">
            <v>E233388</v>
          </cell>
        </row>
        <row r="813">
          <cell r="A813" t="str">
            <v>E233389</v>
          </cell>
        </row>
        <row r="814">
          <cell r="A814" t="str">
            <v>E233399</v>
          </cell>
        </row>
        <row r="815">
          <cell r="A815" t="str">
            <v>E234754</v>
          </cell>
        </row>
        <row r="816">
          <cell r="A816" t="str">
            <v>E234755</v>
          </cell>
        </row>
        <row r="817">
          <cell r="A817" t="str">
            <v>E234756</v>
          </cell>
        </row>
        <row r="818">
          <cell r="A818" t="str">
            <v>E234757</v>
          </cell>
        </row>
        <row r="819">
          <cell r="A819" t="str">
            <v>E234758</v>
          </cell>
        </row>
        <row r="820">
          <cell r="A820" t="str">
            <v>E234759</v>
          </cell>
        </row>
        <row r="821">
          <cell r="A821" t="str">
            <v>E234760</v>
          </cell>
        </row>
        <row r="822">
          <cell r="A822" t="str">
            <v>E234780</v>
          </cell>
        </row>
        <row r="823">
          <cell r="A823" t="str">
            <v>E234781</v>
          </cell>
        </row>
        <row r="824">
          <cell r="A824" t="str">
            <v>E234782</v>
          </cell>
        </row>
        <row r="825">
          <cell r="A825" t="str">
            <v>E235873</v>
          </cell>
        </row>
        <row r="826">
          <cell r="A826" t="str">
            <v>E235874</v>
          </cell>
        </row>
        <row r="827">
          <cell r="A827" t="str">
            <v>E235877</v>
          </cell>
        </row>
        <row r="828">
          <cell r="A828" t="str">
            <v>E235878</v>
          </cell>
        </row>
        <row r="829">
          <cell r="A829" t="str">
            <v>E236860</v>
          </cell>
        </row>
        <row r="830">
          <cell r="A830" t="str">
            <v>E236861</v>
          </cell>
        </row>
        <row r="831">
          <cell r="A831" t="str">
            <v>E236862</v>
          </cell>
        </row>
        <row r="832">
          <cell r="A832" t="str">
            <v>E236865</v>
          </cell>
        </row>
        <row r="833">
          <cell r="A833" t="str">
            <v>E236866</v>
          </cell>
        </row>
        <row r="834">
          <cell r="A834" t="str">
            <v>E236875</v>
          </cell>
        </row>
        <row r="835">
          <cell r="A835" t="str">
            <v>E236878</v>
          </cell>
        </row>
        <row r="836">
          <cell r="A836" t="str">
            <v>E236879</v>
          </cell>
        </row>
        <row r="837">
          <cell r="A837" t="str">
            <v>E236880</v>
          </cell>
        </row>
        <row r="838">
          <cell r="A838" t="str">
            <v>E236887</v>
          </cell>
        </row>
        <row r="839">
          <cell r="A839" t="str">
            <v>E236888</v>
          </cell>
        </row>
        <row r="840">
          <cell r="A840" t="str">
            <v>E236889</v>
          </cell>
        </row>
        <row r="841">
          <cell r="A841" t="str">
            <v>E236890</v>
          </cell>
        </row>
        <row r="842">
          <cell r="A842" t="str">
            <v>E236891</v>
          </cell>
        </row>
        <row r="843">
          <cell r="A843" t="str">
            <v>E236892</v>
          </cell>
        </row>
        <row r="844">
          <cell r="A844" t="str">
            <v>E236893</v>
          </cell>
        </row>
        <row r="845">
          <cell r="A845" t="str">
            <v>E236894</v>
          </cell>
        </row>
        <row r="846">
          <cell r="A846" t="str">
            <v>E236895</v>
          </cell>
        </row>
        <row r="847">
          <cell r="A847" t="str">
            <v>E236896</v>
          </cell>
        </row>
        <row r="848">
          <cell r="A848" t="str">
            <v>E236897</v>
          </cell>
        </row>
        <row r="849">
          <cell r="A849" t="str">
            <v>E236898</v>
          </cell>
        </row>
        <row r="850">
          <cell r="A850" t="str">
            <v>E236899</v>
          </cell>
        </row>
        <row r="851">
          <cell r="A851" t="str">
            <v>E236900</v>
          </cell>
        </row>
        <row r="852">
          <cell r="A852" t="str">
            <v>E237104</v>
          </cell>
        </row>
        <row r="853">
          <cell r="A853" t="str">
            <v>E237104 (NO OH)</v>
          </cell>
        </row>
        <row r="854">
          <cell r="A854" t="str">
            <v>E237106</v>
          </cell>
        </row>
        <row r="855">
          <cell r="A855" t="str">
            <v>E237107</v>
          </cell>
        </row>
        <row r="856">
          <cell r="A856" t="str">
            <v>E237109</v>
          </cell>
        </row>
        <row r="857">
          <cell r="A857" t="str">
            <v>E237110</v>
          </cell>
        </row>
        <row r="858">
          <cell r="A858" t="str">
            <v>E237113</v>
          </cell>
        </row>
        <row r="859">
          <cell r="A859" t="str">
            <v>E237115</v>
          </cell>
        </row>
        <row r="860">
          <cell r="A860" t="str">
            <v>E237116</v>
          </cell>
        </row>
        <row r="861">
          <cell r="A861" t="str">
            <v>E237117</v>
          </cell>
        </row>
        <row r="862">
          <cell r="A862" t="str">
            <v>E237122</v>
          </cell>
        </row>
        <row r="863">
          <cell r="A863" t="str">
            <v>E237123</v>
          </cell>
        </row>
        <row r="864">
          <cell r="A864" t="str">
            <v>E237124</v>
          </cell>
        </row>
        <row r="865">
          <cell r="A865" t="str">
            <v>E237125</v>
          </cell>
        </row>
        <row r="866">
          <cell r="A866" t="str">
            <v>E237126</v>
          </cell>
        </row>
        <row r="867">
          <cell r="A867" t="str">
            <v>E237127</v>
          </cell>
        </row>
        <row r="868">
          <cell r="A868" t="str">
            <v>E237128</v>
          </cell>
        </row>
        <row r="869">
          <cell r="A869" t="str">
            <v>E237129</v>
          </cell>
        </row>
        <row r="870">
          <cell r="A870" t="str">
            <v>E237130</v>
          </cell>
        </row>
        <row r="871">
          <cell r="A871" t="str">
            <v>E237131</v>
          </cell>
        </row>
        <row r="872">
          <cell r="A872" t="str">
            <v>E237132</v>
          </cell>
        </row>
        <row r="873">
          <cell r="A873" t="str">
            <v>E237133</v>
          </cell>
        </row>
        <row r="874">
          <cell r="A874" t="str">
            <v>E237134</v>
          </cell>
        </row>
        <row r="875">
          <cell r="A875" t="str">
            <v>E237135</v>
          </cell>
        </row>
        <row r="876">
          <cell r="A876" t="str">
            <v>E237136</v>
          </cell>
        </row>
        <row r="877">
          <cell r="A877" t="str">
            <v>E237137</v>
          </cell>
        </row>
        <row r="878">
          <cell r="A878" t="str">
            <v>E237138</v>
          </cell>
        </row>
        <row r="879">
          <cell r="A879" t="str">
            <v>E237139</v>
          </cell>
        </row>
        <row r="880">
          <cell r="A880" t="str">
            <v>E237140</v>
          </cell>
        </row>
        <row r="881">
          <cell r="A881" t="str">
            <v>E237141</v>
          </cell>
        </row>
        <row r="882">
          <cell r="A882" t="str">
            <v>E237142</v>
          </cell>
        </row>
        <row r="883">
          <cell r="A883" t="str">
            <v>E237143</v>
          </cell>
        </row>
        <row r="884">
          <cell r="A884" t="str">
            <v>E237144</v>
          </cell>
        </row>
        <row r="885">
          <cell r="A885" t="str">
            <v>E237146</v>
          </cell>
        </row>
        <row r="886">
          <cell r="A886" t="str">
            <v>E237147</v>
          </cell>
        </row>
        <row r="887">
          <cell r="A887" t="str">
            <v>E237148</v>
          </cell>
        </row>
        <row r="888">
          <cell r="A888" t="str">
            <v>E237149</v>
          </cell>
        </row>
        <row r="889">
          <cell r="A889" t="str">
            <v>E237150</v>
          </cell>
        </row>
        <row r="890">
          <cell r="A890" t="str">
            <v>E239251</v>
          </cell>
        </row>
        <row r="891">
          <cell r="A891" t="str">
            <v>E239257</v>
          </cell>
        </row>
        <row r="892">
          <cell r="A892" t="str">
            <v>E239258</v>
          </cell>
        </row>
        <row r="893">
          <cell r="A893" t="str">
            <v>E239259</v>
          </cell>
        </row>
        <row r="894">
          <cell r="A894" t="str">
            <v>E239260</v>
          </cell>
        </row>
        <row r="895">
          <cell r="A895" t="str">
            <v>E239261</v>
          </cell>
        </row>
        <row r="896">
          <cell r="A896" t="str">
            <v>E239262</v>
          </cell>
        </row>
        <row r="897">
          <cell r="A897" t="str">
            <v>E239263</v>
          </cell>
        </row>
        <row r="898">
          <cell r="A898" t="str">
            <v>E239264</v>
          </cell>
        </row>
        <row r="899">
          <cell r="A899" t="str">
            <v>E239265</v>
          </cell>
        </row>
        <row r="900">
          <cell r="A900" t="str">
            <v>E239266</v>
          </cell>
        </row>
        <row r="901">
          <cell r="A901" t="str">
            <v>E239267</v>
          </cell>
        </row>
        <row r="902">
          <cell r="A902" t="str">
            <v>E239268</v>
          </cell>
        </row>
        <row r="903">
          <cell r="A903" t="str">
            <v>E239269</v>
          </cell>
        </row>
        <row r="904">
          <cell r="A904" t="str">
            <v>E239270</v>
          </cell>
        </row>
        <row r="905">
          <cell r="A905" t="str">
            <v>E239271</v>
          </cell>
        </row>
        <row r="906">
          <cell r="A906" t="str">
            <v>E239272</v>
          </cell>
        </row>
        <row r="907">
          <cell r="A907" t="str">
            <v>E239273</v>
          </cell>
        </row>
        <row r="908">
          <cell r="A908" t="str">
            <v>E239274</v>
          </cell>
        </row>
        <row r="909">
          <cell r="A909" t="str">
            <v>E239275</v>
          </cell>
        </row>
        <row r="910">
          <cell r="A910" t="str">
            <v>E239277</v>
          </cell>
        </row>
        <row r="911">
          <cell r="A911" t="str">
            <v>E239279</v>
          </cell>
        </row>
        <row r="912">
          <cell r="A912" t="str">
            <v>E239280</v>
          </cell>
        </row>
        <row r="913">
          <cell r="A913" t="str">
            <v>E239283</v>
          </cell>
        </row>
        <row r="914">
          <cell r="A914" t="str">
            <v>E239288</v>
          </cell>
        </row>
        <row r="915">
          <cell r="A915" t="str">
            <v>E239289</v>
          </cell>
        </row>
        <row r="916">
          <cell r="A916" t="str">
            <v>E239291</v>
          </cell>
        </row>
        <row r="917">
          <cell r="A917" t="str">
            <v>E239292</v>
          </cell>
        </row>
        <row r="918">
          <cell r="A918" t="str">
            <v>E239903</v>
          </cell>
        </row>
        <row r="919">
          <cell r="A919" t="str">
            <v>E239921</v>
          </cell>
        </row>
        <row r="920">
          <cell r="A920" t="str">
            <v>E239922</v>
          </cell>
        </row>
        <row r="921">
          <cell r="A921" t="str">
            <v>E239923</v>
          </cell>
        </row>
        <row r="922">
          <cell r="A922" t="str">
            <v>E239924</v>
          </cell>
        </row>
        <row r="923">
          <cell r="A923" t="str">
            <v>E239925</v>
          </cell>
        </row>
        <row r="924">
          <cell r="A924" t="str">
            <v>E239926</v>
          </cell>
        </row>
        <row r="925">
          <cell r="A925" t="str">
            <v>E239927</v>
          </cell>
        </row>
        <row r="926">
          <cell r="A926" t="str">
            <v>E239928</v>
          </cell>
        </row>
        <row r="927">
          <cell r="A927" t="str">
            <v>E239929</v>
          </cell>
        </row>
        <row r="928">
          <cell r="A928" t="str">
            <v>E239930</v>
          </cell>
        </row>
        <row r="929">
          <cell r="A929" t="str">
            <v>E239931</v>
          </cell>
        </row>
        <row r="930">
          <cell r="A930" t="str">
            <v>E239932</v>
          </cell>
        </row>
        <row r="931">
          <cell r="A931" t="str">
            <v>E239933</v>
          </cell>
        </row>
        <row r="932">
          <cell r="A932" t="str">
            <v>E239934</v>
          </cell>
        </row>
        <row r="933">
          <cell r="A933" t="str">
            <v>E239935</v>
          </cell>
        </row>
        <row r="934">
          <cell r="A934" t="str">
            <v>E239936</v>
          </cell>
        </row>
        <row r="935">
          <cell r="A935" t="str">
            <v>E239937</v>
          </cell>
        </row>
        <row r="936">
          <cell r="A936" t="str">
            <v>E239938</v>
          </cell>
        </row>
        <row r="937">
          <cell r="A937" t="str">
            <v>E239939</v>
          </cell>
        </row>
        <row r="938">
          <cell r="A938" t="str">
            <v>E239940</v>
          </cell>
        </row>
        <row r="939">
          <cell r="A939" t="str">
            <v>E239941</v>
          </cell>
        </row>
        <row r="940">
          <cell r="A940" t="str">
            <v>E239942</v>
          </cell>
        </row>
        <row r="941">
          <cell r="A941" t="str">
            <v>E239943</v>
          </cell>
        </row>
        <row r="942">
          <cell r="A942" t="str">
            <v>E239944</v>
          </cell>
        </row>
        <row r="943">
          <cell r="A943" t="str">
            <v>E239945</v>
          </cell>
        </row>
        <row r="944">
          <cell r="A944" t="str">
            <v>E239946</v>
          </cell>
        </row>
        <row r="945">
          <cell r="A945" t="str">
            <v>E239947</v>
          </cell>
        </row>
        <row r="946">
          <cell r="A946" t="str">
            <v>E239948</v>
          </cell>
        </row>
        <row r="947">
          <cell r="A947" t="str">
            <v>E239949</v>
          </cell>
        </row>
        <row r="948">
          <cell r="A948" t="str">
            <v>E239950</v>
          </cell>
        </row>
        <row r="949">
          <cell r="A949" t="str">
            <v>E240351</v>
          </cell>
        </row>
        <row r="950">
          <cell r="A950" t="str">
            <v>E240352</v>
          </cell>
        </row>
        <row r="951">
          <cell r="A951" t="str">
            <v>E240353</v>
          </cell>
        </row>
        <row r="952">
          <cell r="A952" t="str">
            <v>E240354</v>
          </cell>
        </row>
        <row r="953">
          <cell r="A953" t="str">
            <v>E240355</v>
          </cell>
        </row>
        <row r="954">
          <cell r="A954" t="str">
            <v>E240356</v>
          </cell>
        </row>
        <row r="955">
          <cell r="A955" t="str">
            <v>E240364</v>
          </cell>
        </row>
        <row r="956">
          <cell r="A956" t="str">
            <v>E240365</v>
          </cell>
        </row>
        <row r="957">
          <cell r="A957" t="str">
            <v>E240366</v>
          </cell>
        </row>
        <row r="958">
          <cell r="A958" t="str">
            <v>E240367</v>
          </cell>
        </row>
        <row r="959">
          <cell r="A959" t="str">
            <v>E240368</v>
          </cell>
        </row>
        <row r="960">
          <cell r="A960" t="str">
            <v>E240369</v>
          </cell>
        </row>
        <row r="961">
          <cell r="A961" t="str">
            <v>E240370</v>
          </cell>
        </row>
        <row r="962">
          <cell r="A962" t="str">
            <v>E240371</v>
          </cell>
        </row>
        <row r="963">
          <cell r="A963" t="str">
            <v>E240372</v>
          </cell>
        </row>
        <row r="964">
          <cell r="A964" t="str">
            <v>E240376</v>
          </cell>
        </row>
        <row r="965">
          <cell r="A965" t="str">
            <v>E240377</v>
          </cell>
        </row>
        <row r="966">
          <cell r="A966" t="str">
            <v>E240378</v>
          </cell>
        </row>
        <row r="967">
          <cell r="A967" t="str">
            <v>E240379</v>
          </cell>
        </row>
        <row r="968">
          <cell r="A968" t="str">
            <v>E240382</v>
          </cell>
        </row>
        <row r="969">
          <cell r="A969" t="str">
            <v>E240383</v>
          </cell>
        </row>
        <row r="970">
          <cell r="A970" t="str">
            <v>E240384</v>
          </cell>
        </row>
        <row r="971">
          <cell r="A971" t="str">
            <v>E240385</v>
          </cell>
        </row>
        <row r="972">
          <cell r="A972" t="str">
            <v>E240386</v>
          </cell>
        </row>
        <row r="973">
          <cell r="A973" t="str">
            <v>E240387</v>
          </cell>
        </row>
        <row r="974">
          <cell r="A974" t="str">
            <v>E240388</v>
          </cell>
        </row>
        <row r="975">
          <cell r="A975" t="str">
            <v>E240389</v>
          </cell>
        </row>
        <row r="976">
          <cell r="A976" t="str">
            <v>E241624</v>
          </cell>
        </row>
        <row r="977">
          <cell r="A977" t="str">
            <v>E242854</v>
          </cell>
        </row>
        <row r="978">
          <cell r="A978" t="str">
            <v>E242855</v>
          </cell>
        </row>
        <row r="979">
          <cell r="A979" t="str">
            <v>E242856</v>
          </cell>
        </row>
        <row r="980">
          <cell r="A980" t="str">
            <v>E242873</v>
          </cell>
        </row>
        <row r="981">
          <cell r="A981" t="str">
            <v>E242874</v>
          </cell>
        </row>
        <row r="982">
          <cell r="A982" t="str">
            <v>E242875</v>
          </cell>
        </row>
        <row r="983">
          <cell r="A983" t="str">
            <v>E242876</v>
          </cell>
        </row>
        <row r="984">
          <cell r="A984" t="str">
            <v>E242881</v>
          </cell>
        </row>
        <row r="985">
          <cell r="A985" t="str">
            <v>E242882</v>
          </cell>
        </row>
        <row r="986">
          <cell r="A986" t="str">
            <v>E242896</v>
          </cell>
        </row>
        <row r="987">
          <cell r="A987" t="str">
            <v>E244312</v>
          </cell>
        </row>
        <row r="988">
          <cell r="A988" t="str">
            <v>E244313</v>
          </cell>
        </row>
        <row r="989">
          <cell r="A989" t="str">
            <v>E244315</v>
          </cell>
        </row>
        <row r="990">
          <cell r="A990" t="str">
            <v>E244317</v>
          </cell>
        </row>
        <row r="991">
          <cell r="A991" t="str">
            <v>E244318</v>
          </cell>
        </row>
        <row r="992">
          <cell r="A992" t="str">
            <v>E244319</v>
          </cell>
        </row>
        <row r="993">
          <cell r="A993" t="str">
            <v>E244320</v>
          </cell>
        </row>
        <row r="994">
          <cell r="A994" t="str">
            <v>E244321</v>
          </cell>
        </row>
        <row r="995">
          <cell r="A995" t="str">
            <v>E244323</v>
          </cell>
        </row>
        <row r="996">
          <cell r="A996" t="str">
            <v>E244325</v>
          </cell>
        </row>
        <row r="997">
          <cell r="A997" t="str">
            <v>E244326</v>
          </cell>
        </row>
        <row r="998">
          <cell r="A998" t="str">
            <v>E244327</v>
          </cell>
        </row>
        <row r="999">
          <cell r="A999" t="str">
            <v>E244328</v>
          </cell>
        </row>
        <row r="1000">
          <cell r="A1000" t="str">
            <v>E244329</v>
          </cell>
        </row>
        <row r="1001">
          <cell r="A1001" t="str">
            <v>E244330</v>
          </cell>
        </row>
        <row r="1002">
          <cell r="A1002" t="str">
            <v>E244331</v>
          </cell>
        </row>
        <row r="1003">
          <cell r="A1003" t="str">
            <v>E244332</v>
          </cell>
        </row>
        <row r="1004">
          <cell r="A1004" t="str">
            <v>E244333</v>
          </cell>
        </row>
        <row r="1005">
          <cell r="A1005" t="str">
            <v>E244334</v>
          </cell>
        </row>
        <row r="1006">
          <cell r="A1006" t="str">
            <v>E244335</v>
          </cell>
        </row>
        <row r="1007">
          <cell r="A1007" t="str">
            <v>E244336</v>
          </cell>
        </row>
        <row r="1008">
          <cell r="A1008" t="str">
            <v>E244337</v>
          </cell>
        </row>
        <row r="1009">
          <cell r="A1009" t="str">
            <v>E244338</v>
          </cell>
        </row>
        <row r="1010">
          <cell r="A1010" t="str">
            <v>E244345</v>
          </cell>
        </row>
        <row r="1011">
          <cell r="A1011" t="str">
            <v>E244346</v>
          </cell>
        </row>
        <row r="1012">
          <cell r="A1012" t="str">
            <v>E244347</v>
          </cell>
        </row>
        <row r="1013">
          <cell r="A1013" t="str">
            <v>E245651</v>
          </cell>
        </row>
        <row r="1014">
          <cell r="A1014" t="str">
            <v>E245652</v>
          </cell>
        </row>
        <row r="1015">
          <cell r="A1015" t="str">
            <v>E245653</v>
          </cell>
        </row>
        <row r="1016">
          <cell r="A1016" t="str">
            <v>E245654</v>
          </cell>
        </row>
        <row r="1017">
          <cell r="A1017" t="str">
            <v>E245655</v>
          </cell>
        </row>
        <row r="1018">
          <cell r="A1018" t="str">
            <v>E245656</v>
          </cell>
        </row>
        <row r="1019">
          <cell r="A1019" t="str">
            <v>E245657</v>
          </cell>
        </row>
        <row r="1020">
          <cell r="A1020" t="str">
            <v>E245658</v>
          </cell>
        </row>
        <row r="1021">
          <cell r="A1021" t="str">
            <v>E245659</v>
          </cell>
        </row>
        <row r="1022">
          <cell r="A1022" t="str">
            <v>E245660</v>
          </cell>
        </row>
        <row r="1023">
          <cell r="A1023" t="str">
            <v>E245661</v>
          </cell>
        </row>
        <row r="1024">
          <cell r="A1024" t="str">
            <v>E245662</v>
          </cell>
        </row>
        <row r="1025">
          <cell r="A1025" t="str">
            <v>E245663</v>
          </cell>
        </row>
        <row r="1026">
          <cell r="A1026" t="str">
            <v>E245664</v>
          </cell>
        </row>
        <row r="1027">
          <cell r="A1027" t="str">
            <v>E245665</v>
          </cell>
        </row>
        <row r="1028">
          <cell r="A1028" t="str">
            <v>E245667</v>
          </cell>
        </row>
        <row r="1029">
          <cell r="A1029" t="str">
            <v>E245668</v>
          </cell>
        </row>
        <row r="1030">
          <cell r="A1030" t="str">
            <v>E245669</v>
          </cell>
        </row>
        <row r="1031">
          <cell r="A1031" t="str">
            <v>E245670</v>
          </cell>
        </row>
        <row r="1032">
          <cell r="A1032" t="str">
            <v>E245671</v>
          </cell>
        </row>
        <row r="1033">
          <cell r="A1033" t="str">
            <v>E245672</v>
          </cell>
        </row>
        <row r="1034">
          <cell r="A1034" t="str">
            <v>E245692</v>
          </cell>
        </row>
        <row r="1035">
          <cell r="A1035" t="str">
            <v>E245693</v>
          </cell>
        </row>
        <row r="1036">
          <cell r="A1036" t="str">
            <v>E245694</v>
          </cell>
        </row>
        <row r="1037">
          <cell r="A1037" t="str">
            <v>E245697</v>
          </cell>
        </row>
        <row r="1038">
          <cell r="A1038" t="str">
            <v>E245698</v>
          </cell>
        </row>
        <row r="1039">
          <cell r="A1039" t="str">
            <v>E245699</v>
          </cell>
        </row>
        <row r="1040">
          <cell r="A1040" t="str">
            <v>E245700</v>
          </cell>
        </row>
        <row r="1041">
          <cell r="A1041" t="str">
            <v>E246904</v>
          </cell>
        </row>
        <row r="1042">
          <cell r="A1042" t="str">
            <v>E246905</v>
          </cell>
        </row>
        <row r="1043">
          <cell r="A1043" t="str">
            <v>E246906</v>
          </cell>
        </row>
        <row r="1044">
          <cell r="A1044" t="str">
            <v>E246909</v>
          </cell>
        </row>
        <row r="1045">
          <cell r="A1045" t="str">
            <v>E246915</v>
          </cell>
        </row>
        <row r="1046">
          <cell r="A1046" t="str">
            <v>E246916</v>
          </cell>
        </row>
        <row r="1047">
          <cell r="A1047" t="str">
            <v>E246917</v>
          </cell>
        </row>
        <row r="1048">
          <cell r="A1048" t="str">
            <v>E246919</v>
          </cell>
        </row>
        <row r="1049">
          <cell r="A1049" t="str">
            <v>E246921</v>
          </cell>
        </row>
        <row r="1050">
          <cell r="A1050" t="str">
            <v>E246922</v>
          </cell>
        </row>
        <row r="1051">
          <cell r="A1051" t="str">
            <v>E246923</v>
          </cell>
        </row>
        <row r="1052">
          <cell r="A1052" t="str">
            <v>E246924</v>
          </cell>
        </row>
        <row r="1053">
          <cell r="A1053" t="str">
            <v>E246931</v>
          </cell>
        </row>
        <row r="1054">
          <cell r="A1054" t="str">
            <v>E246932</v>
          </cell>
        </row>
        <row r="1055">
          <cell r="A1055" t="str">
            <v>E246933</v>
          </cell>
        </row>
        <row r="1056">
          <cell r="A1056" t="str">
            <v>E246934</v>
          </cell>
        </row>
        <row r="1057">
          <cell r="A1057" t="str">
            <v>E246935</v>
          </cell>
        </row>
        <row r="1058">
          <cell r="A1058" t="str">
            <v>E246937</v>
          </cell>
        </row>
        <row r="1059">
          <cell r="A1059" t="str">
            <v>E246947</v>
          </cell>
        </row>
        <row r="1060">
          <cell r="A1060" t="str">
            <v>E246949</v>
          </cell>
        </row>
        <row r="1061">
          <cell r="A1061" t="str">
            <v>E247353</v>
          </cell>
        </row>
        <row r="1062">
          <cell r="A1062" t="str">
            <v>E247354</v>
          </cell>
        </row>
        <row r="1063">
          <cell r="A1063" t="str">
            <v>E247355</v>
          </cell>
        </row>
        <row r="1064">
          <cell r="A1064" t="str">
            <v>E247356</v>
          </cell>
        </row>
        <row r="1065">
          <cell r="A1065" t="str">
            <v>E247357</v>
          </cell>
        </row>
        <row r="1066">
          <cell r="A1066" t="str">
            <v>E247361</v>
          </cell>
        </row>
        <row r="1067">
          <cell r="A1067" t="str">
            <v>E247362</v>
          </cell>
        </row>
        <row r="1068">
          <cell r="A1068" t="str">
            <v>E247363</v>
          </cell>
        </row>
        <row r="1069">
          <cell r="A1069" t="str">
            <v>E247364</v>
          </cell>
        </row>
        <row r="1070">
          <cell r="A1070" t="str">
            <v>E247368</v>
          </cell>
        </row>
        <row r="1071">
          <cell r="A1071" t="str">
            <v>E247376</v>
          </cell>
        </row>
        <row r="1072">
          <cell r="A1072" t="str">
            <v>E247377</v>
          </cell>
        </row>
        <row r="1073">
          <cell r="A1073" t="str">
            <v>E247380</v>
          </cell>
        </row>
        <row r="1074">
          <cell r="A1074" t="str">
            <v>E247382</v>
          </cell>
        </row>
        <row r="1075">
          <cell r="A1075" t="str">
            <v>E247383</v>
          </cell>
        </row>
        <row r="1076">
          <cell r="A1076" t="str">
            <v>E247384</v>
          </cell>
        </row>
        <row r="1077">
          <cell r="A1077" t="str">
            <v>E247385</v>
          </cell>
        </row>
        <row r="1078">
          <cell r="A1078" t="str">
            <v>E247386</v>
          </cell>
        </row>
        <row r="1079">
          <cell r="A1079" t="str">
            <v>E247387</v>
          </cell>
        </row>
        <row r="1080">
          <cell r="A1080" t="str">
            <v>E247389</v>
          </cell>
        </row>
        <row r="1081">
          <cell r="A1081" t="str">
            <v>E247392</v>
          </cell>
        </row>
        <row r="1082">
          <cell r="A1082" t="str">
            <v>E247393</v>
          </cell>
        </row>
        <row r="1083">
          <cell r="A1083" t="str">
            <v>E247394</v>
          </cell>
        </row>
        <row r="1084">
          <cell r="A1084" t="str">
            <v>E247395</v>
          </cell>
        </row>
        <row r="1085">
          <cell r="A1085" t="str">
            <v>E247396</v>
          </cell>
        </row>
        <row r="1086">
          <cell r="A1086" t="str">
            <v>E247397</v>
          </cell>
        </row>
        <row r="1087">
          <cell r="A1087" t="str">
            <v>E247398</v>
          </cell>
        </row>
        <row r="1088">
          <cell r="A1088" t="str">
            <v>E211366 Ford PU</v>
          </cell>
        </row>
        <row r="1089">
          <cell r="A1089" t="str">
            <v>E249925</v>
          </cell>
        </row>
        <row r="1090">
          <cell r="A1090" t="str">
            <v>E249926</v>
          </cell>
        </row>
        <row r="1091">
          <cell r="A1091" t="str">
            <v>E249927</v>
          </cell>
        </row>
        <row r="1092">
          <cell r="A1092" t="str">
            <v>E249928</v>
          </cell>
        </row>
        <row r="1093">
          <cell r="A1093" t="str">
            <v>E249929</v>
          </cell>
        </row>
        <row r="1094">
          <cell r="A1094" t="str">
            <v>E249930</v>
          </cell>
        </row>
        <row r="1095">
          <cell r="A1095" t="str">
            <v>E249952</v>
          </cell>
        </row>
        <row r="1096">
          <cell r="A1096" t="str">
            <v>E249953</v>
          </cell>
        </row>
        <row r="1097">
          <cell r="A1097" t="str">
            <v>E249954</v>
          </cell>
        </row>
        <row r="1098">
          <cell r="A1098" t="str">
            <v>E249955</v>
          </cell>
        </row>
        <row r="1099">
          <cell r="A1099" t="str">
            <v>E249956</v>
          </cell>
        </row>
        <row r="1100">
          <cell r="A1100" t="str">
            <v>E249957</v>
          </cell>
        </row>
        <row r="1101">
          <cell r="A1101" t="str">
            <v>E249958</v>
          </cell>
        </row>
        <row r="1102">
          <cell r="A1102" t="str">
            <v>E249959</v>
          </cell>
        </row>
        <row r="1103">
          <cell r="A1103" t="str">
            <v>E249960</v>
          </cell>
        </row>
        <row r="1104">
          <cell r="A1104" t="str">
            <v>E249961</v>
          </cell>
        </row>
        <row r="1105">
          <cell r="A1105" t="str">
            <v>E249963</v>
          </cell>
        </row>
        <row r="1106">
          <cell r="A1106" t="str">
            <v>E249964</v>
          </cell>
        </row>
        <row r="1107">
          <cell r="A1107" t="str">
            <v>E249968</v>
          </cell>
        </row>
        <row r="1108">
          <cell r="A1108" t="str">
            <v>E249970</v>
          </cell>
        </row>
        <row r="1109">
          <cell r="A1109" t="str">
            <v>E249983</v>
          </cell>
        </row>
        <row r="1110">
          <cell r="A1110" t="str">
            <v>E249984</v>
          </cell>
        </row>
        <row r="1111">
          <cell r="A1111" t="str">
            <v>E249985</v>
          </cell>
        </row>
        <row r="1112">
          <cell r="A1112" t="str">
            <v>E249988</v>
          </cell>
        </row>
        <row r="1113">
          <cell r="A1113" t="str">
            <v>E249996</v>
          </cell>
        </row>
        <row r="1114">
          <cell r="A1114" t="str">
            <v>E249997</v>
          </cell>
        </row>
        <row r="1115">
          <cell r="A1115" t="str">
            <v>E249998</v>
          </cell>
        </row>
        <row r="1116">
          <cell r="A1116" t="str">
            <v>E249999</v>
          </cell>
        </row>
        <row r="1117">
          <cell r="A1117" t="str">
            <v>E250942</v>
          </cell>
        </row>
        <row r="1118">
          <cell r="A1118" t="str">
            <v>E251266</v>
          </cell>
        </row>
        <row r="1119">
          <cell r="A1119" t="str">
            <v>E251269</v>
          </cell>
        </row>
        <row r="1120">
          <cell r="A1120" t="str">
            <v>E251277</v>
          </cell>
        </row>
        <row r="1121">
          <cell r="A1121" t="str">
            <v>E251278</v>
          </cell>
        </row>
        <row r="1122">
          <cell r="A1122" t="str">
            <v>E251279</v>
          </cell>
        </row>
        <row r="1123">
          <cell r="A1123" t="str">
            <v>E251280</v>
          </cell>
        </row>
        <row r="1124">
          <cell r="A1124" t="str">
            <v>E251281</v>
          </cell>
        </row>
        <row r="1125">
          <cell r="A1125" t="str">
            <v>E251282</v>
          </cell>
        </row>
        <row r="1126">
          <cell r="A1126" t="str">
            <v>E251292</v>
          </cell>
        </row>
        <row r="1127">
          <cell r="A1127" t="str">
            <v>E251293</v>
          </cell>
        </row>
        <row r="1128">
          <cell r="A1128" t="str">
            <v>E251294</v>
          </cell>
        </row>
        <row r="1129">
          <cell r="A1129" t="str">
            <v>E251295</v>
          </cell>
        </row>
        <row r="1130">
          <cell r="A1130" t="str">
            <v>E251296</v>
          </cell>
        </row>
        <row r="1131">
          <cell r="A1131" t="str">
            <v>E251297</v>
          </cell>
        </row>
        <row r="1132">
          <cell r="A1132" t="str">
            <v>E251298</v>
          </cell>
        </row>
        <row r="1133">
          <cell r="A1133" t="str">
            <v>E251299</v>
          </cell>
        </row>
        <row r="1134">
          <cell r="A1134" t="str">
            <v>E251300</v>
          </cell>
        </row>
        <row r="1135">
          <cell r="A1135" t="str">
            <v>E252823</v>
          </cell>
        </row>
        <row r="1136">
          <cell r="A1136" t="str">
            <v>E253154</v>
          </cell>
        </row>
        <row r="1137">
          <cell r="A1137" t="str">
            <v>E253159</v>
          </cell>
        </row>
        <row r="1138">
          <cell r="A1138" t="str">
            <v>E253162</v>
          </cell>
        </row>
        <row r="1139">
          <cell r="A1139" t="str">
            <v>E253163</v>
          </cell>
        </row>
        <row r="1140">
          <cell r="A1140" t="str">
            <v>E253164</v>
          </cell>
        </row>
        <row r="1141">
          <cell r="A1141" t="str">
            <v>E253166</v>
          </cell>
        </row>
        <row r="1142">
          <cell r="A1142" t="str">
            <v>E253167</v>
          </cell>
        </row>
        <row r="1143">
          <cell r="A1143" t="str">
            <v>E253171</v>
          </cell>
        </row>
        <row r="1144">
          <cell r="A1144" t="str">
            <v>E253176</v>
          </cell>
        </row>
        <row r="1145">
          <cell r="A1145" t="str">
            <v>E253179</v>
          </cell>
        </row>
        <row r="1146">
          <cell r="A1146" t="str">
            <v>E253180</v>
          </cell>
        </row>
        <row r="1147">
          <cell r="A1147" t="str">
            <v>E253184</v>
          </cell>
        </row>
        <row r="1148">
          <cell r="A1148" t="str">
            <v>E253185</v>
          </cell>
        </row>
        <row r="1149">
          <cell r="A1149" t="str">
            <v>E253193</v>
          </cell>
        </row>
        <row r="1150">
          <cell r="A1150" t="str">
            <v>E253198</v>
          </cell>
        </row>
        <row r="1151">
          <cell r="A1151" t="str">
            <v>E253199</v>
          </cell>
        </row>
        <row r="1152">
          <cell r="A1152" t="str">
            <v>E253200</v>
          </cell>
        </row>
        <row r="1153">
          <cell r="A1153" t="str">
            <v>E254951</v>
          </cell>
        </row>
        <row r="1154">
          <cell r="A1154" t="str">
            <v>E254952</v>
          </cell>
        </row>
        <row r="1155">
          <cell r="A1155" t="str">
            <v>E254958</v>
          </cell>
        </row>
        <row r="1156">
          <cell r="A1156" t="str">
            <v>E254959</v>
          </cell>
        </row>
        <row r="1157">
          <cell r="A1157" t="str">
            <v>E254960</v>
          </cell>
        </row>
        <row r="1158">
          <cell r="A1158" t="str">
            <v>E254961</v>
          </cell>
        </row>
        <row r="1159">
          <cell r="A1159" t="str">
            <v>E254963</v>
          </cell>
        </row>
        <row r="1160">
          <cell r="A1160" t="str">
            <v>E254974</v>
          </cell>
        </row>
        <row r="1161">
          <cell r="A1161" t="str">
            <v>E254975</v>
          </cell>
        </row>
        <row r="1162">
          <cell r="A1162" t="str">
            <v>E254976</v>
          </cell>
        </row>
        <row r="1163">
          <cell r="A1163" t="str">
            <v>E254977</v>
          </cell>
        </row>
        <row r="1164">
          <cell r="A1164" t="str">
            <v>E254978</v>
          </cell>
        </row>
        <row r="1165">
          <cell r="A1165" t="str">
            <v>E254979</v>
          </cell>
        </row>
        <row r="1166">
          <cell r="A1166" t="str">
            <v>E254980</v>
          </cell>
        </row>
        <row r="1167">
          <cell r="A1167" t="str">
            <v>E254981</v>
          </cell>
        </row>
        <row r="1168">
          <cell r="A1168" t="str">
            <v>E254986</v>
          </cell>
        </row>
        <row r="1169">
          <cell r="A1169" t="str">
            <v>E254993</v>
          </cell>
        </row>
        <row r="1170">
          <cell r="A1170" t="str">
            <v>E254995</v>
          </cell>
        </row>
        <row r="1171">
          <cell r="A1171" t="str">
            <v>E254996</v>
          </cell>
        </row>
        <row r="1172">
          <cell r="A1172" t="str">
            <v>E254997</v>
          </cell>
        </row>
        <row r="1173">
          <cell r="A1173" t="str">
            <v>E254998</v>
          </cell>
        </row>
        <row r="1174">
          <cell r="A1174" t="str">
            <v>E255000</v>
          </cell>
        </row>
        <row r="1175">
          <cell r="A1175" t="str">
            <v>E255600</v>
          </cell>
        </row>
        <row r="1176">
          <cell r="A1176" t="str">
            <v>E256901</v>
          </cell>
        </row>
        <row r="1177">
          <cell r="A1177" t="str">
            <v>E256912</v>
          </cell>
        </row>
        <row r="1178">
          <cell r="A1178" t="str">
            <v>E256913</v>
          </cell>
        </row>
        <row r="1179">
          <cell r="A1179" t="str">
            <v>E256914</v>
          </cell>
        </row>
        <row r="1180">
          <cell r="A1180" t="str">
            <v>E256917</v>
          </cell>
        </row>
        <row r="1181">
          <cell r="A1181" t="str">
            <v>E256920</v>
          </cell>
        </row>
        <row r="1182">
          <cell r="A1182" t="str">
            <v>E256921</v>
          </cell>
        </row>
        <row r="1183">
          <cell r="A1183" t="str">
            <v>E256922</v>
          </cell>
        </row>
        <row r="1184">
          <cell r="A1184" t="str">
            <v>E256923</v>
          </cell>
        </row>
        <row r="1185">
          <cell r="A1185" t="str">
            <v>E256926</v>
          </cell>
        </row>
        <row r="1186">
          <cell r="A1186" t="str">
            <v>E256927</v>
          </cell>
        </row>
        <row r="1187">
          <cell r="A1187" t="str">
            <v>E256928</v>
          </cell>
        </row>
        <row r="1188">
          <cell r="A1188" t="str">
            <v>E256932</v>
          </cell>
        </row>
        <row r="1189">
          <cell r="A1189" t="str">
            <v>E256933</v>
          </cell>
        </row>
        <row r="1190">
          <cell r="A1190" t="str">
            <v>E256934</v>
          </cell>
        </row>
        <row r="1191">
          <cell r="A1191" t="str">
            <v>E256935</v>
          </cell>
        </row>
        <row r="1192">
          <cell r="A1192" t="str">
            <v>E256936</v>
          </cell>
        </row>
        <row r="1193">
          <cell r="A1193" t="str">
            <v>E256937</v>
          </cell>
        </row>
        <row r="1194">
          <cell r="A1194" t="str">
            <v>E256938</v>
          </cell>
        </row>
        <row r="1195">
          <cell r="A1195" t="str">
            <v>E256939</v>
          </cell>
        </row>
        <row r="1196">
          <cell r="A1196" t="str">
            <v>E256940</v>
          </cell>
        </row>
        <row r="1197">
          <cell r="A1197" t="str">
            <v>E256941</v>
          </cell>
        </row>
        <row r="1198">
          <cell r="A1198" t="str">
            <v>E256942</v>
          </cell>
        </row>
        <row r="1199">
          <cell r="A1199" t="str">
            <v>E256943</v>
          </cell>
        </row>
        <row r="1200">
          <cell r="A1200" t="str">
            <v>E257183</v>
          </cell>
        </row>
        <row r="1201">
          <cell r="A1201" t="str">
            <v>E258818</v>
          </cell>
        </row>
        <row r="1202">
          <cell r="A1202" t="str">
            <v>E259003</v>
          </cell>
        </row>
        <row r="1203">
          <cell r="A1203" t="str">
            <v>E259004</v>
          </cell>
        </row>
        <row r="1204">
          <cell r="A1204" t="str">
            <v>E259005</v>
          </cell>
        </row>
        <row r="1205">
          <cell r="A1205" t="str">
            <v>E259006</v>
          </cell>
        </row>
        <row r="1206">
          <cell r="A1206" t="str">
            <v>E259007</v>
          </cell>
        </row>
        <row r="1207">
          <cell r="A1207" t="str">
            <v>E259008</v>
          </cell>
        </row>
        <row r="1208">
          <cell r="A1208" t="str">
            <v>E259009</v>
          </cell>
        </row>
        <row r="1209">
          <cell r="A1209" t="str">
            <v>E259017</v>
          </cell>
        </row>
        <row r="1210">
          <cell r="A1210" t="str">
            <v>E259018</v>
          </cell>
        </row>
        <row r="1211">
          <cell r="A1211" t="str">
            <v>E259019</v>
          </cell>
        </row>
        <row r="1212">
          <cell r="A1212" t="str">
            <v>E259023</v>
          </cell>
        </row>
        <row r="1213">
          <cell r="A1213" t="str">
            <v>E259026</v>
          </cell>
        </row>
        <row r="1214">
          <cell r="A1214" t="str">
            <v>E259027</v>
          </cell>
        </row>
        <row r="1215">
          <cell r="A1215" t="str">
            <v>E259033</v>
          </cell>
        </row>
        <row r="1216">
          <cell r="A1216" t="str">
            <v>E259034</v>
          </cell>
        </row>
        <row r="1217">
          <cell r="A1217" t="str">
            <v>E259035</v>
          </cell>
        </row>
        <row r="1218">
          <cell r="A1218" t="str">
            <v>E259036</v>
          </cell>
        </row>
        <row r="1219">
          <cell r="A1219" t="str">
            <v>E259038</v>
          </cell>
        </row>
        <row r="1220">
          <cell r="A1220" t="str">
            <v>E259040</v>
          </cell>
        </row>
        <row r="1221">
          <cell r="A1221" t="str">
            <v>E259041</v>
          </cell>
        </row>
        <row r="1222">
          <cell r="A1222" t="str">
            <v>E259042</v>
          </cell>
        </row>
        <row r="1223">
          <cell r="A1223" t="str">
            <v>E259043</v>
          </cell>
        </row>
        <row r="1224">
          <cell r="A1224" t="str">
            <v>E259050</v>
          </cell>
        </row>
        <row r="1225">
          <cell r="A1225" t="str">
            <v>E259878</v>
          </cell>
        </row>
        <row r="1226">
          <cell r="A1226" t="str">
            <v>E259879</v>
          </cell>
        </row>
        <row r="1227">
          <cell r="A1227" t="str">
            <v>E259880</v>
          </cell>
        </row>
        <row r="1228">
          <cell r="A1228" t="str">
            <v>E259881</v>
          </cell>
        </row>
        <row r="1229">
          <cell r="A1229" t="str">
            <v>E259882</v>
          </cell>
        </row>
        <row r="1230">
          <cell r="A1230" t="str">
            <v>E260001</v>
          </cell>
        </row>
        <row r="1231">
          <cell r="A1231" t="str">
            <v>E260003</v>
          </cell>
        </row>
        <row r="1232">
          <cell r="A1232" t="str">
            <v>E260004</v>
          </cell>
        </row>
        <row r="1233">
          <cell r="A1233" t="str">
            <v>E260005</v>
          </cell>
        </row>
        <row r="1234">
          <cell r="A1234" t="str">
            <v>E260017</v>
          </cell>
        </row>
        <row r="1235">
          <cell r="A1235" t="str">
            <v>E260019</v>
          </cell>
        </row>
        <row r="1236">
          <cell r="A1236" t="str">
            <v>E260022</v>
          </cell>
        </row>
        <row r="1237">
          <cell r="A1237" t="str">
            <v>E260023</v>
          </cell>
        </row>
        <row r="1238">
          <cell r="A1238" t="str">
            <v>E260025</v>
          </cell>
        </row>
        <row r="1239">
          <cell r="A1239" t="str">
            <v>E260026</v>
          </cell>
        </row>
        <row r="1240">
          <cell r="A1240" t="str">
            <v>E260027</v>
          </cell>
        </row>
        <row r="1241">
          <cell r="A1241" t="str">
            <v>E260028</v>
          </cell>
        </row>
        <row r="1242">
          <cell r="A1242" t="str">
            <v>E260029</v>
          </cell>
        </row>
        <row r="1243">
          <cell r="A1243" t="str">
            <v>E260030</v>
          </cell>
        </row>
        <row r="1244">
          <cell r="A1244" t="str">
            <v>E260031</v>
          </cell>
        </row>
        <row r="1245">
          <cell r="A1245" t="str">
            <v>E260032</v>
          </cell>
        </row>
        <row r="1246">
          <cell r="A1246" t="str">
            <v>E260033</v>
          </cell>
        </row>
        <row r="1247">
          <cell r="A1247" t="str">
            <v>E260034</v>
          </cell>
        </row>
        <row r="1248">
          <cell r="A1248" t="str">
            <v>E260035</v>
          </cell>
        </row>
        <row r="1249">
          <cell r="A1249" t="str">
            <v>E260036</v>
          </cell>
        </row>
        <row r="1250">
          <cell r="A1250" t="str">
            <v>E260037</v>
          </cell>
        </row>
        <row r="1251">
          <cell r="A1251" t="str">
            <v>E260038</v>
          </cell>
        </row>
        <row r="1252">
          <cell r="A1252" t="str">
            <v>E260040</v>
          </cell>
        </row>
        <row r="1253">
          <cell r="A1253" t="str">
            <v>E260042</v>
          </cell>
        </row>
        <row r="1254">
          <cell r="A1254" t="str">
            <v>E260043</v>
          </cell>
        </row>
        <row r="1255">
          <cell r="A1255" t="str">
            <v>E260044</v>
          </cell>
        </row>
        <row r="1256">
          <cell r="A1256" t="str">
            <v>E260045</v>
          </cell>
        </row>
        <row r="1257">
          <cell r="A1257" t="str">
            <v>E260046</v>
          </cell>
        </row>
        <row r="1258">
          <cell r="A1258" t="str">
            <v>E260047</v>
          </cell>
        </row>
        <row r="1259">
          <cell r="A1259" t="str">
            <v>E260855</v>
          </cell>
        </row>
        <row r="1260">
          <cell r="A1260" t="str">
            <v>E260856</v>
          </cell>
        </row>
        <row r="1261">
          <cell r="A1261" t="str">
            <v>E261451</v>
          </cell>
        </row>
        <row r="1262">
          <cell r="A1262" t="str">
            <v>E261452</v>
          </cell>
        </row>
        <row r="1263">
          <cell r="A1263" t="str">
            <v>E261453</v>
          </cell>
        </row>
        <row r="1264">
          <cell r="A1264" t="str">
            <v>E261454</v>
          </cell>
        </row>
        <row r="1265">
          <cell r="A1265" t="str">
            <v>E261455</v>
          </cell>
        </row>
        <row r="1266">
          <cell r="A1266" t="str">
            <v>E261494</v>
          </cell>
        </row>
        <row r="1267">
          <cell r="A1267" t="str">
            <v>E261766</v>
          </cell>
        </row>
        <row r="1268">
          <cell r="A1268" t="str">
            <v>E261767</v>
          </cell>
        </row>
        <row r="1269">
          <cell r="A1269" t="str">
            <v>E261768</v>
          </cell>
        </row>
        <row r="1270">
          <cell r="A1270" t="str">
            <v>E262234</v>
          </cell>
        </row>
        <row r="1271">
          <cell r="A1271" t="str">
            <v>E262235</v>
          </cell>
        </row>
        <row r="1272">
          <cell r="A1272" t="str">
            <v>E262798</v>
          </cell>
        </row>
        <row r="1273">
          <cell r="A1273" t="str">
            <v>E262800</v>
          </cell>
        </row>
        <row r="1274">
          <cell r="A1274" t="str">
            <v>E262919</v>
          </cell>
        </row>
        <row r="1275">
          <cell r="A1275" t="str">
            <v>E262920</v>
          </cell>
        </row>
        <row r="1276">
          <cell r="A1276" t="str">
            <v>E262972</v>
          </cell>
        </row>
        <row r="1277">
          <cell r="A1277" t="str">
            <v>E262992</v>
          </cell>
        </row>
        <row r="1278">
          <cell r="A1278" t="str">
            <v>E263165</v>
          </cell>
        </row>
        <row r="1279">
          <cell r="A1279" t="str">
            <v>E263166</v>
          </cell>
        </row>
        <row r="1280">
          <cell r="A1280" t="str">
            <v>E263167</v>
          </cell>
        </row>
        <row r="1281">
          <cell r="A1281" t="str">
            <v>E263168</v>
          </cell>
        </row>
        <row r="1282">
          <cell r="A1282" t="str">
            <v>E263169</v>
          </cell>
        </row>
        <row r="1283">
          <cell r="A1283" t="str">
            <v>E263184</v>
          </cell>
        </row>
        <row r="1284">
          <cell r="A1284" t="str">
            <v>E263186</v>
          </cell>
        </row>
        <row r="1285">
          <cell r="A1285" t="str">
            <v>E263188</v>
          </cell>
        </row>
        <row r="1286">
          <cell r="A1286" t="str">
            <v>E263189</v>
          </cell>
        </row>
        <row r="1287">
          <cell r="A1287" t="str">
            <v>E263190</v>
          </cell>
        </row>
        <row r="1288">
          <cell r="A1288" t="str">
            <v>E263191</v>
          </cell>
        </row>
        <row r="1289">
          <cell r="A1289" t="str">
            <v>E263192</v>
          </cell>
        </row>
        <row r="1290">
          <cell r="A1290" t="str">
            <v>E263193</v>
          </cell>
        </row>
        <row r="1291">
          <cell r="A1291" t="str">
            <v>E263194</v>
          </cell>
        </row>
        <row r="1292">
          <cell r="A1292" t="str">
            <v>E263195</v>
          </cell>
        </row>
        <row r="1293">
          <cell r="A1293" t="str">
            <v>E263196</v>
          </cell>
        </row>
        <row r="1294">
          <cell r="A1294" t="str">
            <v>E263197</v>
          </cell>
        </row>
        <row r="1295">
          <cell r="A1295" t="str">
            <v>E263199</v>
          </cell>
        </row>
        <row r="1296">
          <cell r="A1296" t="str">
            <v>E263200</v>
          </cell>
        </row>
        <row r="1297">
          <cell r="A1297" t="str">
            <v>E263623</v>
          </cell>
        </row>
        <row r="1298">
          <cell r="A1298" t="str">
            <v>E264201</v>
          </cell>
        </row>
        <row r="1299">
          <cell r="A1299" t="str">
            <v>E264202</v>
          </cell>
        </row>
        <row r="1300">
          <cell r="A1300" t="str">
            <v>E264203</v>
          </cell>
        </row>
        <row r="1301">
          <cell r="A1301" t="str">
            <v>E264204</v>
          </cell>
        </row>
        <row r="1302">
          <cell r="A1302" t="str">
            <v>E264210</v>
          </cell>
        </row>
        <row r="1303">
          <cell r="A1303" t="str">
            <v>E264211</v>
          </cell>
        </row>
        <row r="1304">
          <cell r="A1304" t="str">
            <v>E264213</v>
          </cell>
        </row>
        <row r="1305">
          <cell r="A1305" t="str">
            <v>E264214</v>
          </cell>
        </row>
        <row r="1306">
          <cell r="A1306" t="str">
            <v>E264215</v>
          </cell>
        </row>
        <row r="1307">
          <cell r="A1307" t="str">
            <v>E264216</v>
          </cell>
        </row>
        <row r="1308">
          <cell r="A1308" t="str">
            <v>E264218</v>
          </cell>
        </row>
        <row r="1309">
          <cell r="A1309" t="str">
            <v>E264219</v>
          </cell>
        </row>
        <row r="1310">
          <cell r="A1310" t="str">
            <v>E264220</v>
          </cell>
        </row>
        <row r="1311">
          <cell r="A1311" t="str">
            <v>E264243</v>
          </cell>
        </row>
        <row r="1312">
          <cell r="A1312" t="str">
            <v>E264244</v>
          </cell>
        </row>
        <row r="1313">
          <cell r="A1313" t="str">
            <v>E264245</v>
          </cell>
        </row>
        <row r="1314">
          <cell r="A1314" t="str">
            <v>E264247</v>
          </cell>
        </row>
        <row r="1315">
          <cell r="A1315" t="str">
            <v>E264248</v>
          </cell>
        </row>
        <row r="1316">
          <cell r="A1316" t="str">
            <v>E264249</v>
          </cell>
        </row>
        <row r="1317">
          <cell r="A1317" t="str">
            <v>E264250</v>
          </cell>
        </row>
        <row r="1318">
          <cell r="A1318" t="str">
            <v>E264514</v>
          </cell>
        </row>
        <row r="1319">
          <cell r="A1319" t="str">
            <v>E264593</v>
          </cell>
        </row>
        <row r="1320">
          <cell r="A1320" t="str">
            <v>E264600</v>
          </cell>
        </row>
        <row r="1321">
          <cell r="A1321" t="str">
            <v>E264801</v>
          </cell>
        </row>
        <row r="1322">
          <cell r="A1322" t="str">
            <v>E264802</v>
          </cell>
        </row>
        <row r="1323">
          <cell r="A1323" t="str">
            <v>E264804</v>
          </cell>
        </row>
        <row r="1324">
          <cell r="A1324" t="str">
            <v>E264805</v>
          </cell>
        </row>
        <row r="1325">
          <cell r="A1325" t="str">
            <v>E264924</v>
          </cell>
        </row>
        <row r="1326">
          <cell r="A1326" t="str">
            <v>E264925</v>
          </cell>
        </row>
        <row r="1327">
          <cell r="A1327" t="str">
            <v>E264926</v>
          </cell>
        </row>
        <row r="1328">
          <cell r="A1328" t="str">
            <v>E264927</v>
          </cell>
        </row>
        <row r="1329">
          <cell r="A1329" t="str">
            <v>E265101</v>
          </cell>
        </row>
        <row r="1330">
          <cell r="A1330" t="str">
            <v>E265104</v>
          </cell>
        </row>
        <row r="1331">
          <cell r="A1331" t="str">
            <v>E265105</v>
          </cell>
        </row>
        <row r="1332">
          <cell r="A1332" t="str">
            <v>E265106</v>
          </cell>
        </row>
        <row r="1333">
          <cell r="A1333" t="str">
            <v>E265107</v>
          </cell>
        </row>
        <row r="1334">
          <cell r="A1334" t="str">
            <v>E265108</v>
          </cell>
        </row>
        <row r="1335">
          <cell r="A1335" t="str">
            <v>E265109</v>
          </cell>
        </row>
        <row r="1336">
          <cell r="A1336" t="str">
            <v>E265115</v>
          </cell>
        </row>
        <row r="1337">
          <cell r="A1337" t="str">
            <v>E265124</v>
          </cell>
        </row>
        <row r="1338">
          <cell r="A1338" t="str">
            <v>E265125</v>
          </cell>
        </row>
        <row r="1339">
          <cell r="A1339" t="str">
            <v>E265126</v>
          </cell>
        </row>
        <row r="1340">
          <cell r="A1340" t="str">
            <v>E265127</v>
          </cell>
        </row>
        <row r="1341">
          <cell r="A1341" t="str">
            <v>E265128</v>
          </cell>
        </row>
        <row r="1342">
          <cell r="A1342" t="str">
            <v>E265137</v>
          </cell>
        </row>
        <row r="1343">
          <cell r="A1343" t="str">
            <v>E265138</v>
          </cell>
        </row>
        <row r="1344">
          <cell r="A1344" t="str">
            <v>E265142</v>
          </cell>
        </row>
        <row r="1345">
          <cell r="A1345" t="str">
            <v>E265149</v>
          </cell>
        </row>
        <row r="1346">
          <cell r="A1346" t="str">
            <v>E265431</v>
          </cell>
        </row>
        <row r="1347">
          <cell r="A1347" t="str">
            <v>E265432</v>
          </cell>
        </row>
        <row r="1348">
          <cell r="A1348" t="str">
            <v>E265433</v>
          </cell>
        </row>
        <row r="1349">
          <cell r="A1349" t="str">
            <v>E265434</v>
          </cell>
        </row>
        <row r="1350">
          <cell r="A1350" t="str">
            <v>E265435</v>
          </cell>
        </row>
        <row r="1351">
          <cell r="A1351" t="str">
            <v>E265436</v>
          </cell>
        </row>
        <row r="1352">
          <cell r="A1352" t="str">
            <v>E265453</v>
          </cell>
        </row>
        <row r="1353">
          <cell r="A1353" t="str">
            <v>E265454</v>
          </cell>
        </row>
        <row r="1354">
          <cell r="A1354" t="str">
            <v>E265489</v>
          </cell>
        </row>
        <row r="1355">
          <cell r="A1355" t="str">
            <v>E265490</v>
          </cell>
        </row>
        <row r="1356">
          <cell r="A1356" t="str">
            <v>E265492</v>
          </cell>
        </row>
        <row r="1357">
          <cell r="A1357" t="str">
            <v>E265533</v>
          </cell>
        </row>
        <row r="1358">
          <cell r="A1358" t="str">
            <v>E265804</v>
          </cell>
        </row>
        <row r="1359">
          <cell r="A1359" t="str">
            <v>E265810</v>
          </cell>
        </row>
        <row r="1360">
          <cell r="A1360" t="str">
            <v>E265811</v>
          </cell>
        </row>
        <row r="1361">
          <cell r="A1361" t="str">
            <v>E265817</v>
          </cell>
        </row>
        <row r="1362">
          <cell r="A1362" t="str">
            <v>E265818</v>
          </cell>
        </row>
        <row r="1363">
          <cell r="A1363" t="str">
            <v>E266648</v>
          </cell>
        </row>
        <row r="1364">
          <cell r="A1364" t="str">
            <v>E266902</v>
          </cell>
        </row>
        <row r="1365">
          <cell r="A1365" t="str">
            <v>E266903</v>
          </cell>
        </row>
        <row r="1366">
          <cell r="A1366" t="str">
            <v>E266917</v>
          </cell>
        </row>
        <row r="1367">
          <cell r="A1367" t="str">
            <v>E266920</v>
          </cell>
        </row>
        <row r="1368">
          <cell r="A1368" t="str">
            <v>E266921</v>
          </cell>
        </row>
        <row r="1369">
          <cell r="A1369" t="str">
            <v>E266928</v>
          </cell>
        </row>
        <row r="1370">
          <cell r="A1370" t="str">
            <v>E266987</v>
          </cell>
        </row>
        <row r="1371">
          <cell r="A1371" t="str">
            <v>E266988</v>
          </cell>
        </row>
        <row r="1372">
          <cell r="A1372" t="str">
            <v>E266995</v>
          </cell>
        </row>
        <row r="1373">
          <cell r="A1373" t="str">
            <v>E266996</v>
          </cell>
        </row>
        <row r="1374">
          <cell r="A1374" t="str">
            <v>E266997</v>
          </cell>
        </row>
        <row r="1375">
          <cell r="A1375" t="str">
            <v>E267002</v>
          </cell>
        </row>
        <row r="1376">
          <cell r="A1376" t="str">
            <v>E267003</v>
          </cell>
        </row>
        <row r="1377">
          <cell r="A1377" t="str">
            <v>E267004</v>
          </cell>
        </row>
        <row r="1378">
          <cell r="A1378" t="str">
            <v>E267005</v>
          </cell>
        </row>
        <row r="1379">
          <cell r="A1379" t="str">
            <v>E267006</v>
          </cell>
        </row>
        <row r="1380">
          <cell r="A1380" t="str">
            <v>E267029</v>
          </cell>
        </row>
        <row r="1381">
          <cell r="A1381" t="str">
            <v>E267050</v>
          </cell>
        </row>
        <row r="1382">
          <cell r="A1382" t="str">
            <v>E268056</v>
          </cell>
        </row>
        <row r="1383">
          <cell r="A1383" t="str">
            <v>E268057</v>
          </cell>
        </row>
        <row r="1384">
          <cell r="A1384" t="str">
            <v>E268058</v>
          </cell>
        </row>
        <row r="1385">
          <cell r="A1385" t="str">
            <v>E268059</v>
          </cell>
        </row>
        <row r="1386">
          <cell r="A1386" t="str">
            <v>E268060</v>
          </cell>
        </row>
        <row r="1387">
          <cell r="A1387" t="str">
            <v>E268061</v>
          </cell>
        </row>
        <row r="1388">
          <cell r="A1388" t="str">
            <v>E268062</v>
          </cell>
        </row>
        <row r="1389">
          <cell r="A1389" t="str">
            <v>E268063</v>
          </cell>
        </row>
        <row r="1390">
          <cell r="A1390" t="str">
            <v>E268064</v>
          </cell>
        </row>
        <row r="1391">
          <cell r="A1391" t="str">
            <v>E268074</v>
          </cell>
        </row>
        <row r="1392">
          <cell r="A1392" t="str">
            <v>E268075</v>
          </cell>
        </row>
        <row r="1393">
          <cell r="A1393" t="str">
            <v>E268080</v>
          </cell>
        </row>
        <row r="1394">
          <cell r="A1394" t="str">
            <v>E268464</v>
          </cell>
        </row>
        <row r="1395">
          <cell r="A1395" t="str">
            <v>E269046</v>
          </cell>
        </row>
        <row r="1396">
          <cell r="A1396" t="str">
            <v>E269995</v>
          </cell>
        </row>
        <row r="1397">
          <cell r="A1397" t="str">
            <v>E269996</v>
          </cell>
        </row>
        <row r="1398">
          <cell r="A1398" t="str">
            <v>E269997</v>
          </cell>
        </row>
        <row r="1399">
          <cell r="A1399" t="str">
            <v>E270000</v>
          </cell>
        </row>
        <row r="1400">
          <cell r="A1400" t="str">
            <v>E270137</v>
          </cell>
        </row>
        <row r="1401">
          <cell r="A1401" t="str">
            <v>E270143</v>
          </cell>
        </row>
        <row r="1402">
          <cell r="A1402" t="str">
            <v>E270144</v>
          </cell>
        </row>
        <row r="1403">
          <cell r="A1403" t="str">
            <v>E270153</v>
          </cell>
        </row>
        <row r="1404">
          <cell r="A1404" t="str">
            <v>E270188</v>
          </cell>
        </row>
        <row r="1405">
          <cell r="A1405" t="str">
            <v>E270952</v>
          </cell>
        </row>
        <row r="1406">
          <cell r="A1406" t="str">
            <v>E270953</v>
          </cell>
        </row>
        <row r="1407">
          <cell r="A1407" t="str">
            <v>E270954</v>
          </cell>
        </row>
        <row r="1408">
          <cell r="A1408" t="str">
            <v>E270955</v>
          </cell>
        </row>
        <row r="1409">
          <cell r="A1409" t="str">
            <v>E270956</v>
          </cell>
        </row>
        <row r="1410">
          <cell r="A1410" t="str">
            <v>E270957</v>
          </cell>
        </row>
        <row r="1411">
          <cell r="A1411" t="str">
            <v>E270958</v>
          </cell>
        </row>
        <row r="1412">
          <cell r="A1412" t="str">
            <v>E270971</v>
          </cell>
        </row>
        <row r="1413">
          <cell r="A1413" t="str">
            <v>E270990</v>
          </cell>
        </row>
        <row r="1414">
          <cell r="A1414" t="str">
            <v>E270991</v>
          </cell>
        </row>
        <row r="1415">
          <cell r="A1415" t="str">
            <v>E270992</v>
          </cell>
        </row>
        <row r="1416">
          <cell r="A1416" t="str">
            <v>E3</v>
          </cell>
        </row>
        <row r="1417">
          <cell r="A1417" t="str">
            <v>E5</v>
          </cell>
        </row>
        <row r="1418">
          <cell r="A1418" t="str">
            <v>E8</v>
          </cell>
        </row>
        <row r="1419">
          <cell r="A1419" t="str">
            <v>E900663</v>
          </cell>
        </row>
        <row r="1420">
          <cell r="A1420" t="str">
            <v>E900664</v>
          </cell>
        </row>
        <row r="1421">
          <cell r="A1421" t="str">
            <v>E900671</v>
          </cell>
        </row>
        <row r="1422">
          <cell r="A1422" t="str">
            <v>E900674</v>
          </cell>
        </row>
        <row r="1423">
          <cell r="A1423" t="str">
            <v>E900805</v>
          </cell>
        </row>
        <row r="1424">
          <cell r="A1424" t="str">
            <v>E900862</v>
          </cell>
        </row>
        <row r="1425">
          <cell r="A1425" t="str">
            <v>E900950</v>
          </cell>
        </row>
        <row r="1426">
          <cell r="A1426" t="str">
            <v>E900954</v>
          </cell>
        </row>
        <row r="1427">
          <cell r="A1427" t="str">
            <v>E901002</v>
          </cell>
        </row>
        <row r="1428">
          <cell r="A1428" t="str">
            <v>E901009</v>
          </cell>
        </row>
        <row r="1429">
          <cell r="A1429" t="str">
            <v>E901072</v>
          </cell>
        </row>
        <row r="1430">
          <cell r="A1430" t="str">
            <v>E901111</v>
          </cell>
        </row>
        <row r="1431">
          <cell r="A1431" t="str">
            <v>E901112</v>
          </cell>
        </row>
        <row r="1432">
          <cell r="A1432" t="str">
            <v>E901114</v>
          </cell>
        </row>
        <row r="1433">
          <cell r="A1433" t="str">
            <v>E901120</v>
          </cell>
        </row>
        <row r="1434">
          <cell r="A1434" t="str">
            <v>E901121</v>
          </cell>
        </row>
        <row r="1435">
          <cell r="A1435" t="str">
            <v>E901122</v>
          </cell>
        </row>
        <row r="1436">
          <cell r="A1436" t="str">
            <v>E901123</v>
          </cell>
        </row>
        <row r="1437">
          <cell r="A1437" t="str">
            <v>E901309</v>
          </cell>
        </row>
        <row r="1438">
          <cell r="A1438" t="str">
            <v>E901310</v>
          </cell>
        </row>
        <row r="1439">
          <cell r="A1439" t="str">
            <v>E901448</v>
          </cell>
        </row>
        <row r="1440">
          <cell r="A1440" t="str">
            <v>E901588</v>
          </cell>
        </row>
        <row r="1441">
          <cell r="A1441" t="str">
            <v>E901589</v>
          </cell>
        </row>
        <row r="1442">
          <cell r="A1442" t="str">
            <v>ELECTIONS</v>
          </cell>
        </row>
        <row r="1443">
          <cell r="A1443" t="str">
            <v>ENGRS</v>
          </cell>
        </row>
        <row r="1444">
          <cell r="A1444" t="str">
            <v>ENGRS (Misc)</v>
          </cell>
        </row>
        <row r="1445">
          <cell r="A1445" t="str">
            <v>EQ # S92</v>
          </cell>
        </row>
        <row r="1446">
          <cell r="A1446" t="str">
            <v>ESRESALE</v>
          </cell>
        </row>
        <row r="1447">
          <cell r="A1447" t="str">
            <v>ESSUPPLY1</v>
          </cell>
        </row>
        <row r="1448">
          <cell r="A1448" t="str">
            <v>F1</v>
          </cell>
        </row>
        <row r="1449">
          <cell r="A1449" t="str">
            <v>FLEET CREDIT</v>
          </cell>
        </row>
        <row r="1450">
          <cell r="A1450" t="str">
            <v>FMMISC</v>
          </cell>
        </row>
        <row r="1451">
          <cell r="A1451" t="str">
            <v>FMMISC (Alarms)</v>
          </cell>
        </row>
        <row r="1452">
          <cell r="A1452" t="str">
            <v>FMMISC (Carps/Maint)</v>
          </cell>
        </row>
        <row r="1453">
          <cell r="A1453" t="str">
            <v>FMMISC (Electricians)</v>
          </cell>
        </row>
        <row r="1454">
          <cell r="A1454" t="str">
            <v>FMMISC (Engineers)</v>
          </cell>
        </row>
        <row r="1455">
          <cell r="A1455" t="str">
            <v>FMMISC (Lighting)</v>
          </cell>
        </row>
        <row r="1456">
          <cell r="A1456" t="str">
            <v>FMMISC (Locksmith)</v>
          </cell>
        </row>
        <row r="1457">
          <cell r="A1457" t="str">
            <v>FPMISC</v>
          </cell>
        </row>
        <row r="1458">
          <cell r="A1458" t="str">
            <v>G4</v>
          </cell>
        </row>
        <row r="1459">
          <cell r="A1459" t="str">
            <v>G5</v>
          </cell>
        </row>
        <row r="1460">
          <cell r="A1460" t="str">
            <v>G6</v>
          </cell>
        </row>
        <row r="1461">
          <cell r="A1461" t="str">
            <v>G7</v>
          </cell>
        </row>
        <row r="1462">
          <cell r="A1462" t="str">
            <v>GEN1</v>
          </cell>
        </row>
        <row r="1463">
          <cell r="A1463" t="str">
            <v>GEN2</v>
          </cell>
        </row>
        <row r="1464">
          <cell r="A1464" t="str">
            <v>GEN3</v>
          </cell>
        </row>
        <row r="1465">
          <cell r="A1465" t="str">
            <v>GEN4</v>
          </cell>
        </row>
        <row r="1466">
          <cell r="A1466" t="str">
            <v>H1</v>
          </cell>
        </row>
        <row r="1467">
          <cell r="A1467" t="str">
            <v>H10</v>
          </cell>
        </row>
        <row r="1468">
          <cell r="A1468" t="str">
            <v>H11</v>
          </cell>
        </row>
        <row r="1469">
          <cell r="A1469" t="str">
            <v>H12</v>
          </cell>
        </row>
        <row r="1470">
          <cell r="A1470" t="str">
            <v>H2</v>
          </cell>
        </row>
        <row r="1471">
          <cell r="A1471" t="str">
            <v>H3</v>
          </cell>
        </row>
        <row r="1472">
          <cell r="A1472" t="str">
            <v>H4</v>
          </cell>
        </row>
        <row r="1473">
          <cell r="A1473" t="str">
            <v>H5</v>
          </cell>
        </row>
        <row r="1474">
          <cell r="A1474" t="str">
            <v>H6</v>
          </cell>
        </row>
        <row r="1475">
          <cell r="A1475" t="str">
            <v>H7</v>
          </cell>
        </row>
        <row r="1476">
          <cell r="A1476" t="str">
            <v>H8 (Snowblower)</v>
          </cell>
        </row>
        <row r="1477">
          <cell r="A1477" t="str">
            <v>H9</v>
          </cell>
        </row>
        <row r="1478">
          <cell r="A1478" t="str">
            <v>HEALTH</v>
          </cell>
        </row>
        <row r="1479">
          <cell r="A1479" t="str">
            <v>J1</v>
          </cell>
        </row>
        <row r="1480">
          <cell r="A1480" t="str">
            <v>J10</v>
          </cell>
        </row>
        <row r="1481">
          <cell r="A1481" t="str">
            <v>J12</v>
          </cell>
        </row>
        <row r="1482">
          <cell r="A1482" t="str">
            <v>J14</v>
          </cell>
        </row>
        <row r="1483">
          <cell r="A1483" t="str">
            <v>J17</v>
          </cell>
        </row>
        <row r="1484">
          <cell r="A1484" t="str">
            <v>J18</v>
          </cell>
        </row>
        <row r="1485">
          <cell r="A1485" t="str">
            <v>J19</v>
          </cell>
        </row>
        <row r="1486">
          <cell r="A1486" t="str">
            <v>J2</v>
          </cell>
        </row>
        <row r="1487">
          <cell r="A1487" t="str">
            <v>J20</v>
          </cell>
        </row>
        <row r="1488">
          <cell r="A1488" t="str">
            <v>J21</v>
          </cell>
        </row>
        <row r="1489">
          <cell r="A1489" t="str">
            <v>J22</v>
          </cell>
        </row>
        <row r="1490">
          <cell r="A1490" t="str">
            <v>J23</v>
          </cell>
        </row>
        <row r="1491">
          <cell r="A1491" t="str">
            <v>J24</v>
          </cell>
        </row>
        <row r="1492">
          <cell r="A1492" t="str">
            <v>J3</v>
          </cell>
        </row>
        <row r="1493">
          <cell r="A1493" t="str">
            <v>J4</v>
          </cell>
        </row>
        <row r="1494">
          <cell r="A1494" t="str">
            <v>J5</v>
          </cell>
        </row>
        <row r="1495">
          <cell r="A1495" t="str">
            <v>J6</v>
          </cell>
        </row>
        <row r="1496">
          <cell r="A1496" t="str">
            <v>J7</v>
          </cell>
        </row>
        <row r="1497">
          <cell r="A1497" t="str">
            <v>J8</v>
          </cell>
        </row>
        <row r="1498">
          <cell r="A1498" t="str">
            <v>January 2010 Election</v>
          </cell>
        </row>
        <row r="1499">
          <cell r="A1499" t="str">
            <v>JUVMOW</v>
          </cell>
        </row>
        <row r="1500">
          <cell r="A1500" t="str">
            <v>JUVTRLR</v>
          </cell>
        </row>
        <row r="1501">
          <cell r="A1501" t="str">
            <v>JUVTRLR (trailers)</v>
          </cell>
        </row>
        <row r="1502">
          <cell r="A1502" t="str">
            <v>L1</v>
          </cell>
        </row>
        <row r="1503">
          <cell r="A1503" t="str">
            <v>L10</v>
          </cell>
        </row>
        <row r="1504">
          <cell r="A1504" t="str">
            <v>L11</v>
          </cell>
        </row>
        <row r="1505">
          <cell r="A1505" t="str">
            <v>L12</v>
          </cell>
        </row>
        <row r="1506">
          <cell r="A1506" t="str">
            <v>L14</v>
          </cell>
        </row>
        <row r="1507">
          <cell r="A1507" t="str">
            <v>L2</v>
          </cell>
        </row>
        <row r="1508">
          <cell r="A1508" t="str">
            <v>L3</v>
          </cell>
        </row>
        <row r="1509">
          <cell r="A1509" t="str">
            <v>L4</v>
          </cell>
        </row>
        <row r="1510">
          <cell r="A1510" t="str">
            <v>L5</v>
          </cell>
        </row>
        <row r="1511">
          <cell r="A1511" t="str">
            <v>L7</v>
          </cell>
        </row>
        <row r="1512">
          <cell r="A1512" t="str">
            <v>L8</v>
          </cell>
        </row>
        <row r="1513">
          <cell r="A1513" t="str">
            <v>L9</v>
          </cell>
        </row>
        <row r="1514">
          <cell r="A1514" t="str">
            <v>LIBRARY</v>
          </cell>
        </row>
        <row r="1515">
          <cell r="A1515" t="str">
            <v>M1</v>
          </cell>
        </row>
        <row r="1516">
          <cell r="A1516" t="str">
            <v>M10</v>
          </cell>
        </row>
        <row r="1517">
          <cell r="A1517" t="str">
            <v>M2</v>
          </cell>
        </row>
        <row r="1518">
          <cell r="A1518" t="str">
            <v>M6</v>
          </cell>
        </row>
        <row r="1519">
          <cell r="A1519" t="str">
            <v>M7</v>
          </cell>
        </row>
        <row r="1520">
          <cell r="A1520" t="str">
            <v>M8</v>
          </cell>
        </row>
        <row r="1521">
          <cell r="A1521" t="str">
            <v>M9</v>
          </cell>
        </row>
        <row r="1522">
          <cell r="A1522" t="str">
            <v>MAINTSUPP</v>
          </cell>
        </row>
        <row r="1523">
          <cell r="A1523" t="str">
            <v>MAXII</v>
          </cell>
        </row>
        <row r="1524">
          <cell r="A1524" t="str">
            <v>MCIJMISC</v>
          </cell>
        </row>
        <row r="1525">
          <cell r="A1525" t="str">
            <v>MCIJTRLR</v>
          </cell>
        </row>
        <row r="1526">
          <cell r="A1526" t="str">
            <v>MCS (Misc)</v>
          </cell>
        </row>
        <row r="1527">
          <cell r="A1527" t="str">
            <v>MCS0 (Misc)</v>
          </cell>
        </row>
        <row r="1528">
          <cell r="A1528" t="str">
            <v>MCS01</v>
          </cell>
        </row>
        <row r="1529">
          <cell r="A1529" t="str">
            <v>MCS01 (Misc)</v>
          </cell>
        </row>
        <row r="1530">
          <cell r="A1530" t="str">
            <v>MCS02</v>
          </cell>
        </row>
        <row r="1531">
          <cell r="A1531" t="str">
            <v>MCS02 (Misc)</v>
          </cell>
        </row>
        <row r="1532">
          <cell r="A1532" t="str">
            <v>MCS03</v>
          </cell>
        </row>
        <row r="1533">
          <cell r="A1533" t="str">
            <v>MCS03 (Misc)</v>
          </cell>
        </row>
        <row r="1534">
          <cell r="A1534" t="str">
            <v>MCSODIESEL</v>
          </cell>
        </row>
        <row r="1535">
          <cell r="A1535" t="str">
            <v>MCTRLR - E231115</v>
          </cell>
        </row>
        <row r="1536">
          <cell r="A1536" t="str">
            <v>MCYCTRLR</v>
          </cell>
        </row>
        <row r="1537">
          <cell r="A1537" t="str">
            <v>MISC</v>
          </cell>
        </row>
        <row r="1538">
          <cell r="A1538" t="str">
            <v>MISC BRIDGE EQUIP (BR)</v>
          </cell>
        </row>
        <row r="1539">
          <cell r="A1539" t="str">
            <v>MISC BRIDGE EQUIP (BR14)</v>
          </cell>
        </row>
        <row r="1540">
          <cell r="A1540" t="str">
            <v xml:space="preserve">MISC SM EQUIP (RM) </v>
          </cell>
        </row>
        <row r="1541">
          <cell r="A1541" t="str">
            <v>MISC SM EQUIP (TA)</v>
          </cell>
        </row>
        <row r="1542">
          <cell r="A1542" t="str">
            <v>Misc.</v>
          </cell>
        </row>
        <row r="1543">
          <cell r="A1543" t="str">
            <v xml:space="preserve">MISCROAD </v>
          </cell>
        </row>
        <row r="1544">
          <cell r="A1544" t="str">
            <v>MOWTRAILER</v>
          </cell>
        </row>
        <row r="1545">
          <cell r="A1545" t="str">
            <v xml:space="preserve">MT EQUIP (U) </v>
          </cell>
        </row>
        <row r="1546">
          <cell r="A1546" t="str">
            <v>n.a.</v>
          </cell>
        </row>
        <row r="1547">
          <cell r="A1547" t="str">
            <v>N/A</v>
          </cell>
        </row>
        <row r="1548">
          <cell r="A1548" t="str">
            <v>N1</v>
          </cell>
        </row>
        <row r="1549">
          <cell r="A1549" t="str">
            <v>N10</v>
          </cell>
        </row>
        <row r="1550">
          <cell r="A1550" t="str">
            <v>N11</v>
          </cell>
        </row>
        <row r="1551">
          <cell r="A1551" t="str">
            <v>N12</v>
          </cell>
        </row>
        <row r="1552">
          <cell r="A1552" t="str">
            <v>N13</v>
          </cell>
        </row>
        <row r="1553">
          <cell r="A1553" t="str">
            <v>N14</v>
          </cell>
        </row>
        <row r="1554">
          <cell r="A1554" t="str">
            <v>N15</v>
          </cell>
        </row>
        <row r="1555">
          <cell r="A1555" t="str">
            <v>N16</v>
          </cell>
        </row>
        <row r="1556">
          <cell r="A1556" t="str">
            <v>New Fusion</v>
          </cell>
        </row>
        <row r="1557">
          <cell r="A1557" t="str">
            <v>New MCI Bus</v>
          </cell>
        </row>
        <row r="1558">
          <cell r="A1558" t="str">
            <v>New Patrol 4x4</v>
          </cell>
        </row>
        <row r="1559">
          <cell r="A1559" t="str">
            <v>New Van</v>
          </cell>
        </row>
        <row r="1560">
          <cell r="A1560" t="str">
            <v>One-time only replacement rebate for remaining L-5 Athey collection</v>
          </cell>
        </row>
        <row r="1561">
          <cell r="A1561" t="str">
            <v>OR252XC</v>
          </cell>
        </row>
        <row r="1562">
          <cell r="A1562" t="str">
            <v>OR252XC (Boat)</v>
          </cell>
        </row>
        <row r="1563">
          <cell r="A1563" t="str">
            <v>OR285XC</v>
          </cell>
        </row>
        <row r="1564">
          <cell r="A1564" t="str">
            <v>OR708XC</v>
          </cell>
        </row>
        <row r="1565">
          <cell r="A1565" t="str">
            <v>P1</v>
          </cell>
        </row>
        <row r="1566">
          <cell r="A1566" t="str">
            <v>P10</v>
          </cell>
        </row>
        <row r="1567">
          <cell r="A1567" t="str">
            <v>P100</v>
          </cell>
        </row>
        <row r="1568">
          <cell r="A1568" t="str">
            <v>P101</v>
          </cell>
        </row>
        <row r="1569">
          <cell r="A1569" t="str">
            <v>P102</v>
          </cell>
        </row>
        <row r="1570">
          <cell r="A1570" t="str">
            <v>P103</v>
          </cell>
        </row>
        <row r="1571">
          <cell r="A1571" t="str">
            <v>P104</v>
          </cell>
        </row>
        <row r="1572">
          <cell r="A1572" t="str">
            <v>P105</v>
          </cell>
        </row>
        <row r="1573">
          <cell r="A1573" t="str">
            <v>P106</v>
          </cell>
        </row>
        <row r="1574">
          <cell r="A1574" t="str">
            <v>P107</v>
          </cell>
        </row>
        <row r="1575">
          <cell r="A1575" t="str">
            <v>P108</v>
          </cell>
        </row>
        <row r="1576">
          <cell r="A1576" t="str">
            <v>P109</v>
          </cell>
        </row>
        <row r="1577">
          <cell r="A1577" t="str">
            <v>P10-November Charges</v>
          </cell>
        </row>
        <row r="1578">
          <cell r="A1578" t="str">
            <v>P10-October Charges</v>
          </cell>
        </row>
        <row r="1579">
          <cell r="A1579" t="str">
            <v>P10-September Charges</v>
          </cell>
        </row>
        <row r="1580">
          <cell r="A1580" t="str">
            <v>P11</v>
          </cell>
        </row>
        <row r="1581">
          <cell r="A1581" t="str">
            <v>P110</v>
          </cell>
        </row>
        <row r="1582">
          <cell r="A1582" t="str">
            <v>P111</v>
          </cell>
        </row>
        <row r="1583">
          <cell r="A1583" t="str">
            <v>P12</v>
          </cell>
        </row>
        <row r="1584">
          <cell r="A1584" t="str">
            <v>P13</v>
          </cell>
        </row>
        <row r="1585">
          <cell r="A1585" t="str">
            <v>P14</v>
          </cell>
        </row>
        <row r="1586">
          <cell r="A1586" t="str">
            <v>P15</v>
          </cell>
        </row>
        <row r="1587">
          <cell r="A1587" t="str">
            <v>P16</v>
          </cell>
        </row>
        <row r="1588">
          <cell r="A1588" t="str">
            <v>P17</v>
          </cell>
        </row>
        <row r="1589">
          <cell r="A1589" t="str">
            <v>P18</v>
          </cell>
        </row>
        <row r="1590">
          <cell r="A1590" t="str">
            <v>P19</v>
          </cell>
        </row>
        <row r="1591">
          <cell r="A1591" t="str">
            <v>P2</v>
          </cell>
        </row>
        <row r="1592">
          <cell r="A1592" t="str">
            <v>P20</v>
          </cell>
        </row>
        <row r="1593">
          <cell r="A1593" t="str">
            <v>P21</v>
          </cell>
        </row>
        <row r="1594">
          <cell r="A1594" t="str">
            <v>P22</v>
          </cell>
        </row>
        <row r="1595">
          <cell r="A1595" t="str">
            <v>P23</v>
          </cell>
        </row>
        <row r="1596">
          <cell r="A1596" t="str">
            <v>P24</v>
          </cell>
        </row>
        <row r="1597">
          <cell r="A1597" t="str">
            <v>P25</v>
          </cell>
        </row>
        <row r="1598">
          <cell r="A1598" t="str">
            <v>P26</v>
          </cell>
        </row>
        <row r="1599">
          <cell r="A1599" t="str">
            <v>P27</v>
          </cell>
        </row>
        <row r="1600">
          <cell r="A1600" t="str">
            <v>P28</v>
          </cell>
        </row>
        <row r="1601">
          <cell r="A1601" t="str">
            <v>P29</v>
          </cell>
        </row>
        <row r="1602">
          <cell r="A1602" t="str">
            <v>P3</v>
          </cell>
        </row>
        <row r="1603">
          <cell r="A1603" t="str">
            <v>P30</v>
          </cell>
        </row>
        <row r="1604">
          <cell r="A1604" t="str">
            <v>P31</v>
          </cell>
        </row>
        <row r="1605">
          <cell r="A1605" t="str">
            <v>P32</v>
          </cell>
        </row>
        <row r="1606">
          <cell r="A1606" t="str">
            <v>P33</v>
          </cell>
        </row>
        <row r="1607">
          <cell r="A1607" t="str">
            <v>P34</v>
          </cell>
        </row>
        <row r="1608">
          <cell r="A1608" t="str">
            <v>P35</v>
          </cell>
        </row>
        <row r="1609">
          <cell r="A1609" t="str">
            <v>P36</v>
          </cell>
        </row>
        <row r="1610">
          <cell r="A1610" t="str">
            <v>P37</v>
          </cell>
        </row>
        <row r="1611">
          <cell r="A1611" t="str">
            <v>P38</v>
          </cell>
        </row>
        <row r="1612">
          <cell r="A1612" t="str">
            <v>P39</v>
          </cell>
        </row>
        <row r="1613">
          <cell r="A1613" t="str">
            <v>P4</v>
          </cell>
        </row>
        <row r="1614">
          <cell r="A1614" t="str">
            <v>P40</v>
          </cell>
        </row>
        <row r="1615">
          <cell r="A1615" t="str">
            <v>P40 (E187723)</v>
          </cell>
        </row>
        <row r="1616">
          <cell r="A1616" t="str">
            <v>P41</v>
          </cell>
        </row>
        <row r="1617">
          <cell r="A1617" t="str">
            <v>P42</v>
          </cell>
        </row>
        <row r="1618">
          <cell r="A1618" t="str">
            <v>P43</v>
          </cell>
        </row>
        <row r="1619">
          <cell r="A1619" t="str">
            <v>P44</v>
          </cell>
        </row>
        <row r="1620">
          <cell r="A1620" t="str">
            <v>P45</v>
          </cell>
        </row>
        <row r="1621">
          <cell r="A1621" t="str">
            <v>P46</v>
          </cell>
        </row>
        <row r="1622">
          <cell r="A1622" t="str">
            <v>P47</v>
          </cell>
        </row>
        <row r="1623">
          <cell r="A1623" t="str">
            <v>P48</v>
          </cell>
        </row>
        <row r="1624">
          <cell r="A1624" t="str">
            <v>P49</v>
          </cell>
        </row>
        <row r="1625">
          <cell r="A1625" t="str">
            <v>P5</v>
          </cell>
        </row>
        <row r="1626">
          <cell r="A1626" t="str">
            <v>P50</v>
          </cell>
        </row>
        <row r="1627">
          <cell r="A1627" t="str">
            <v>P51</v>
          </cell>
        </row>
        <row r="1628">
          <cell r="A1628" t="str">
            <v>P52</v>
          </cell>
        </row>
        <row r="1629">
          <cell r="A1629" t="str">
            <v>P53</v>
          </cell>
        </row>
        <row r="1630">
          <cell r="A1630" t="str">
            <v>P54</v>
          </cell>
        </row>
        <row r="1631">
          <cell r="A1631" t="str">
            <v>P54/E187719</v>
          </cell>
        </row>
        <row r="1632">
          <cell r="A1632" t="str">
            <v>P55</v>
          </cell>
        </row>
        <row r="1633">
          <cell r="A1633" t="str">
            <v>P56</v>
          </cell>
        </row>
        <row r="1634">
          <cell r="A1634" t="str">
            <v>P57</v>
          </cell>
        </row>
        <row r="1635">
          <cell r="A1635" t="str">
            <v>P58</v>
          </cell>
        </row>
        <row r="1636">
          <cell r="A1636" t="str">
            <v>P59</v>
          </cell>
        </row>
        <row r="1637">
          <cell r="A1637" t="str">
            <v>P6</v>
          </cell>
        </row>
        <row r="1638">
          <cell r="A1638" t="str">
            <v>P60</v>
          </cell>
        </row>
        <row r="1639">
          <cell r="A1639" t="str">
            <v xml:space="preserve">P61 </v>
          </cell>
        </row>
        <row r="1640">
          <cell r="A1640" t="str">
            <v>P62</v>
          </cell>
        </row>
        <row r="1641">
          <cell r="A1641" t="str">
            <v>P63</v>
          </cell>
        </row>
        <row r="1642">
          <cell r="A1642" t="str">
            <v>P64</v>
          </cell>
        </row>
        <row r="1643">
          <cell r="A1643" t="str">
            <v>P65</v>
          </cell>
        </row>
        <row r="1644">
          <cell r="A1644" t="str">
            <v>P66</v>
          </cell>
        </row>
        <row r="1645">
          <cell r="A1645" t="str">
            <v>P67</v>
          </cell>
        </row>
        <row r="1646">
          <cell r="A1646" t="str">
            <v>P68</v>
          </cell>
        </row>
        <row r="1647">
          <cell r="A1647" t="str">
            <v>P69</v>
          </cell>
        </row>
        <row r="1648">
          <cell r="A1648" t="str">
            <v>P7</v>
          </cell>
        </row>
        <row r="1649">
          <cell r="A1649" t="str">
            <v xml:space="preserve">P7 </v>
          </cell>
        </row>
        <row r="1650">
          <cell r="A1650" t="str">
            <v>P7/LICENSE E215501</v>
          </cell>
        </row>
        <row r="1651">
          <cell r="A1651" t="str">
            <v>P70</v>
          </cell>
        </row>
        <row r="1652">
          <cell r="A1652" t="str">
            <v>P71</v>
          </cell>
        </row>
        <row r="1653">
          <cell r="A1653" t="str">
            <v>P72</v>
          </cell>
        </row>
        <row r="1654">
          <cell r="A1654" t="str">
            <v>P73</v>
          </cell>
        </row>
        <row r="1655">
          <cell r="A1655" t="str">
            <v>P74</v>
          </cell>
        </row>
        <row r="1656">
          <cell r="A1656" t="str">
            <v>P75</v>
          </cell>
        </row>
        <row r="1657">
          <cell r="A1657" t="str">
            <v>P76</v>
          </cell>
        </row>
        <row r="1658">
          <cell r="A1658" t="str">
            <v>P77</v>
          </cell>
        </row>
        <row r="1659">
          <cell r="A1659" t="str">
            <v>P78</v>
          </cell>
        </row>
        <row r="1660">
          <cell r="A1660" t="str">
            <v>P79</v>
          </cell>
        </row>
        <row r="1661">
          <cell r="A1661" t="str">
            <v>P8</v>
          </cell>
        </row>
        <row r="1662">
          <cell r="A1662" t="str">
            <v>P80</v>
          </cell>
        </row>
        <row r="1663">
          <cell r="A1663" t="str">
            <v>P81</v>
          </cell>
        </row>
        <row r="1664">
          <cell r="A1664" t="str">
            <v>P82</v>
          </cell>
        </row>
        <row r="1665">
          <cell r="A1665" t="str">
            <v>P83</v>
          </cell>
        </row>
        <row r="1666">
          <cell r="A1666" t="str">
            <v>P84</v>
          </cell>
        </row>
        <row r="1667">
          <cell r="A1667" t="str">
            <v>P85</v>
          </cell>
        </row>
        <row r="1668">
          <cell r="A1668" t="str">
            <v>P86</v>
          </cell>
        </row>
        <row r="1669">
          <cell r="A1669" t="str">
            <v>P87</v>
          </cell>
        </row>
        <row r="1670">
          <cell r="A1670" t="str">
            <v>P88</v>
          </cell>
        </row>
        <row r="1671">
          <cell r="A1671" t="str">
            <v>P89</v>
          </cell>
        </row>
        <row r="1672">
          <cell r="A1672" t="str">
            <v>P9</v>
          </cell>
        </row>
        <row r="1673">
          <cell r="A1673" t="str">
            <v>P90</v>
          </cell>
        </row>
        <row r="1674">
          <cell r="A1674" t="str">
            <v>P91</v>
          </cell>
        </row>
        <row r="1675">
          <cell r="A1675" t="str">
            <v>P92</v>
          </cell>
        </row>
        <row r="1676">
          <cell r="A1676" t="str">
            <v>P93</v>
          </cell>
        </row>
        <row r="1677">
          <cell r="A1677" t="str">
            <v>P94</v>
          </cell>
        </row>
        <row r="1678">
          <cell r="A1678" t="str">
            <v>P95</v>
          </cell>
        </row>
        <row r="1679">
          <cell r="A1679" t="str">
            <v>P96</v>
          </cell>
        </row>
        <row r="1680">
          <cell r="A1680" t="str">
            <v>P97</v>
          </cell>
        </row>
        <row r="1681">
          <cell r="A1681" t="str">
            <v>P99</v>
          </cell>
        </row>
        <row r="1682">
          <cell r="A1682" t="str">
            <v>Patrol repl (6)</v>
          </cell>
        </row>
        <row r="1683">
          <cell r="A1683" t="str">
            <v>Patrol sedans repl</v>
          </cell>
        </row>
        <row r="1684">
          <cell r="A1684" t="str">
            <v>Patrol sedans repl (4)</v>
          </cell>
        </row>
        <row r="1685">
          <cell r="A1685" t="str">
            <v>Patrol sedans repl (5)</v>
          </cell>
        </row>
        <row r="1686">
          <cell r="A1686" t="str">
            <v>Patrol sedans repl (7)</v>
          </cell>
        </row>
        <row r="1687">
          <cell r="A1687" t="str">
            <v>Patrol SUV repl (1</v>
          </cell>
        </row>
        <row r="1688">
          <cell r="A1688" t="str">
            <v xml:space="preserve">Patrol SUV repl (1) </v>
          </cell>
        </row>
        <row r="1689">
          <cell r="A1689" t="str">
            <v>Patrolrepl(6)</v>
          </cell>
        </row>
        <row r="1690">
          <cell r="A1690" t="str">
            <v>PATROLVEH</v>
          </cell>
        </row>
        <row r="1691">
          <cell r="A1691" t="str">
            <v>PSFLEET</v>
          </cell>
        </row>
        <row r="1692">
          <cell r="A1692" t="str">
            <v>Purchase of New Sedan</v>
          </cell>
        </row>
        <row r="1693">
          <cell r="A1693" t="str">
            <v>Purchase ofNew truck</v>
          </cell>
        </row>
        <row r="1694">
          <cell r="A1694" t="str">
            <v>Q1</v>
          </cell>
        </row>
        <row r="1695">
          <cell r="A1695" t="str">
            <v>Q10</v>
          </cell>
        </row>
        <row r="1696">
          <cell r="A1696" t="str">
            <v>Q11</v>
          </cell>
        </row>
        <row r="1697">
          <cell r="A1697" t="str">
            <v>Q12</v>
          </cell>
        </row>
        <row r="1698">
          <cell r="A1698" t="str">
            <v>Q13</v>
          </cell>
        </row>
        <row r="1699">
          <cell r="A1699" t="str">
            <v>Q14</v>
          </cell>
        </row>
        <row r="1700">
          <cell r="A1700" t="str">
            <v>Q16</v>
          </cell>
        </row>
        <row r="1701">
          <cell r="A1701" t="str">
            <v>Q17</v>
          </cell>
        </row>
        <row r="1702">
          <cell r="A1702" t="str">
            <v>Q18</v>
          </cell>
        </row>
        <row r="1703">
          <cell r="A1703" t="str">
            <v>Q19</v>
          </cell>
        </row>
        <row r="1704">
          <cell r="A1704" t="str">
            <v>Q2</v>
          </cell>
        </row>
        <row r="1705">
          <cell r="A1705" t="str">
            <v>Q20</v>
          </cell>
        </row>
        <row r="1706">
          <cell r="A1706" t="str">
            <v>Q28</v>
          </cell>
        </row>
        <row r="1707">
          <cell r="A1707" t="str">
            <v>Q29</v>
          </cell>
        </row>
        <row r="1708">
          <cell r="A1708" t="str">
            <v>Q3</v>
          </cell>
        </row>
        <row r="1709">
          <cell r="A1709" t="str">
            <v>Q30</v>
          </cell>
        </row>
        <row r="1710">
          <cell r="A1710" t="str">
            <v>Q4</v>
          </cell>
        </row>
        <row r="1711">
          <cell r="A1711" t="str">
            <v>Q41</v>
          </cell>
        </row>
        <row r="1712">
          <cell r="A1712" t="str">
            <v>Q42</v>
          </cell>
        </row>
        <row r="1713">
          <cell r="A1713" t="str">
            <v>Q47</v>
          </cell>
        </row>
        <row r="1714">
          <cell r="A1714" t="str">
            <v>Q72</v>
          </cell>
        </row>
        <row r="1715">
          <cell r="A1715" t="str">
            <v>Q73</v>
          </cell>
        </row>
        <row r="1716">
          <cell r="A1716" t="str">
            <v>Q74</v>
          </cell>
        </row>
        <row r="1717">
          <cell r="A1717" t="str">
            <v>Q8</v>
          </cell>
        </row>
        <row r="1718">
          <cell r="A1718" t="str">
            <v>Q9</v>
          </cell>
        </row>
        <row r="1719">
          <cell r="A1719" t="str">
            <v>Q91</v>
          </cell>
        </row>
        <row r="1720">
          <cell r="A1720" t="str">
            <v>Q92</v>
          </cell>
        </row>
        <row r="1721">
          <cell r="A1721" t="str">
            <v>Q93</v>
          </cell>
        </row>
        <row r="1722">
          <cell r="A1722" t="str">
            <v>Q94</v>
          </cell>
        </row>
        <row r="1723">
          <cell r="A1723" t="str">
            <v xml:space="preserve">QQN649 </v>
          </cell>
        </row>
        <row r="1724">
          <cell r="A1724" t="str">
            <v>R1</v>
          </cell>
        </row>
        <row r="1725">
          <cell r="A1725" t="str">
            <v>R10</v>
          </cell>
        </row>
        <row r="1726">
          <cell r="A1726" t="str">
            <v>R12</v>
          </cell>
        </row>
        <row r="1727">
          <cell r="A1727" t="str">
            <v>R13</v>
          </cell>
        </row>
        <row r="1728">
          <cell r="A1728" t="str">
            <v>R14</v>
          </cell>
        </row>
        <row r="1729">
          <cell r="A1729" t="str">
            <v>R15</v>
          </cell>
        </row>
        <row r="1730">
          <cell r="A1730" t="str">
            <v>R2</v>
          </cell>
        </row>
        <row r="1731">
          <cell r="A1731" t="str">
            <v>R3</v>
          </cell>
        </row>
        <row r="1732">
          <cell r="A1732" t="str">
            <v>R4</v>
          </cell>
        </row>
        <row r="1733">
          <cell r="A1733" t="str">
            <v>R5</v>
          </cell>
        </row>
        <row r="1734">
          <cell r="A1734" t="str">
            <v>R6</v>
          </cell>
        </row>
        <row r="1735">
          <cell r="A1735" t="str">
            <v>R7</v>
          </cell>
        </row>
        <row r="1736">
          <cell r="A1736" t="str">
            <v>R9</v>
          </cell>
        </row>
        <row r="1737">
          <cell r="A1737" t="str">
            <v>Replacement Credits</v>
          </cell>
        </row>
        <row r="1738">
          <cell r="A1738" t="str">
            <v>RIVERPATROL</v>
          </cell>
        </row>
        <row r="1739">
          <cell r="A1739" t="str">
            <v>ROADCR</v>
          </cell>
        </row>
        <row r="1740">
          <cell r="A1740" t="str">
            <v>ROADD1</v>
          </cell>
        </row>
        <row r="1741">
          <cell r="A1741" t="str">
            <v>ROADD4</v>
          </cell>
        </row>
        <row r="1742">
          <cell r="A1742" t="str">
            <v>ROADD5</v>
          </cell>
        </row>
        <row r="1743">
          <cell r="A1743" t="str">
            <v>ROADFUEL</v>
          </cell>
        </row>
        <row r="1744">
          <cell r="A1744" t="str">
            <v>ROADPRO</v>
          </cell>
        </row>
        <row r="1745">
          <cell r="A1745" t="str">
            <v>ROADRENT</v>
          </cell>
        </row>
        <row r="1746">
          <cell r="A1746" t="str">
            <v>ROADSTAFF</v>
          </cell>
        </row>
        <row r="1747">
          <cell r="A1747" t="str">
            <v>RPUATV</v>
          </cell>
        </row>
        <row r="1748">
          <cell r="A1748" t="str">
            <v>RWH320</v>
          </cell>
        </row>
        <row r="1749">
          <cell r="A1749" t="str">
            <v>S21</v>
          </cell>
        </row>
        <row r="1750">
          <cell r="A1750" t="str">
            <v>S23</v>
          </cell>
        </row>
        <row r="1751">
          <cell r="A1751" t="str">
            <v>S3</v>
          </cell>
        </row>
        <row r="1752">
          <cell r="A1752" t="str">
            <v>S4</v>
          </cell>
        </row>
        <row r="1753">
          <cell r="A1753" t="str">
            <v>S41</v>
          </cell>
        </row>
        <row r="1754">
          <cell r="A1754" t="str">
            <v>S42</v>
          </cell>
        </row>
        <row r="1755">
          <cell r="A1755" t="str">
            <v>S47</v>
          </cell>
        </row>
        <row r="1756">
          <cell r="A1756" t="str">
            <v>S5</v>
          </cell>
        </row>
        <row r="1757">
          <cell r="A1757" t="str">
            <v>S6</v>
          </cell>
        </row>
        <row r="1758">
          <cell r="A1758" t="str">
            <v>S7</v>
          </cell>
        </row>
        <row r="1759">
          <cell r="A1759" t="str">
            <v>S72</v>
          </cell>
        </row>
        <row r="1760">
          <cell r="A1760" t="str">
            <v>S73</v>
          </cell>
        </row>
        <row r="1761">
          <cell r="A1761" t="str">
            <v>S74</v>
          </cell>
        </row>
        <row r="1762">
          <cell r="A1762" t="str">
            <v>S8</v>
          </cell>
        </row>
        <row r="1763">
          <cell r="A1763" t="str">
            <v>S81</v>
          </cell>
        </row>
        <row r="1764">
          <cell r="A1764" t="str">
            <v>S83</v>
          </cell>
        </row>
        <row r="1765">
          <cell r="A1765" t="str">
            <v>S84</v>
          </cell>
        </row>
        <row r="1766">
          <cell r="A1766" t="str">
            <v>S9</v>
          </cell>
        </row>
        <row r="1767">
          <cell r="A1767" t="str">
            <v>S91</v>
          </cell>
        </row>
        <row r="1768">
          <cell r="A1768" t="str">
            <v>S92</v>
          </cell>
        </row>
        <row r="1769">
          <cell r="A1769" t="str">
            <v>S93</v>
          </cell>
        </row>
        <row r="1770">
          <cell r="A1770" t="str">
            <v>S94</v>
          </cell>
        </row>
        <row r="1771">
          <cell r="A1771" t="str">
            <v>SANDER (E &amp; S)</v>
          </cell>
        </row>
        <row r="1772">
          <cell r="A1772" t="str">
            <v>SANDER (E or S)</v>
          </cell>
        </row>
        <row r="1773">
          <cell r="A1773" t="str">
            <v>SANDER (S)</v>
          </cell>
        </row>
        <row r="1774">
          <cell r="A1774" t="str">
            <v>SANDER (S21 &amp; S23)</v>
          </cell>
        </row>
        <row r="1775">
          <cell r="A1775" t="str">
            <v>SEDAN</v>
          </cell>
        </row>
        <row r="1776">
          <cell r="A1776" t="str">
            <v>SGV802</v>
          </cell>
        </row>
        <row r="1777">
          <cell r="A1777" t="str">
            <v>SGV802/ZVA547</v>
          </cell>
        </row>
        <row r="1778">
          <cell r="A1778" t="str">
            <v>Shop 1009</v>
          </cell>
        </row>
        <row r="1779">
          <cell r="A1779" t="str">
            <v>Shop 1011</v>
          </cell>
        </row>
        <row r="1780">
          <cell r="A1780" t="str">
            <v>Shop 1012</v>
          </cell>
        </row>
        <row r="1781">
          <cell r="A1781" t="str">
            <v>Shop 1013</v>
          </cell>
        </row>
        <row r="1782">
          <cell r="A1782" t="str">
            <v>Shop 1016</v>
          </cell>
        </row>
        <row r="1783">
          <cell r="A1783" t="str">
            <v>Shop 1018</v>
          </cell>
        </row>
        <row r="1784">
          <cell r="A1784" t="str">
            <v>Shop 1019</v>
          </cell>
        </row>
        <row r="1785">
          <cell r="A1785" t="str">
            <v>Shop 102</v>
          </cell>
        </row>
        <row r="1786">
          <cell r="A1786" t="str">
            <v>Shop 104</v>
          </cell>
        </row>
        <row r="1787">
          <cell r="A1787" t="str">
            <v>Shop 1108</v>
          </cell>
        </row>
        <row r="1788">
          <cell r="A1788" t="str">
            <v>Shop 1110</v>
          </cell>
        </row>
        <row r="1789">
          <cell r="A1789" t="str">
            <v>Shop 1111</v>
          </cell>
        </row>
        <row r="1790">
          <cell r="A1790" t="str">
            <v>Shop 1209</v>
          </cell>
        </row>
        <row r="1791">
          <cell r="A1791" t="str">
            <v>Shop 1210</v>
          </cell>
        </row>
        <row r="1792">
          <cell r="A1792" t="str">
            <v>Shop 1215</v>
          </cell>
        </row>
        <row r="1793">
          <cell r="A1793" t="str">
            <v>Shop 1222</v>
          </cell>
        </row>
        <row r="1794">
          <cell r="A1794" t="str">
            <v>Shop 1223</v>
          </cell>
        </row>
        <row r="1795">
          <cell r="A1795" t="str">
            <v>Shop 1224</v>
          </cell>
        </row>
        <row r="1796">
          <cell r="A1796" t="str">
            <v>Shop 1308</v>
          </cell>
        </row>
        <row r="1797">
          <cell r="A1797" t="str">
            <v>Shop 1314</v>
          </cell>
        </row>
        <row r="1798">
          <cell r="A1798" t="str">
            <v>Shop 1414</v>
          </cell>
        </row>
        <row r="1799">
          <cell r="A1799" t="str">
            <v>Shop 1416</v>
          </cell>
        </row>
        <row r="1800">
          <cell r="A1800" t="str">
            <v>Shop 1417</v>
          </cell>
        </row>
        <row r="1801">
          <cell r="A1801" t="str">
            <v>Shop 152</v>
          </cell>
        </row>
        <row r="1802">
          <cell r="A1802" t="str">
            <v>Shop 1523</v>
          </cell>
        </row>
        <row r="1803">
          <cell r="A1803" t="str">
            <v>Shop 1524</v>
          </cell>
        </row>
        <row r="1804">
          <cell r="A1804" t="str">
            <v>Shop 1530</v>
          </cell>
        </row>
        <row r="1805">
          <cell r="A1805" t="str">
            <v>Shop 1532</v>
          </cell>
        </row>
        <row r="1806">
          <cell r="A1806" t="str">
            <v>Shop 1605</v>
          </cell>
        </row>
        <row r="1807">
          <cell r="A1807" t="str">
            <v>Shop 1606</v>
          </cell>
        </row>
        <row r="1808">
          <cell r="A1808" t="str">
            <v>Shop 1608</v>
          </cell>
        </row>
        <row r="1809">
          <cell r="A1809" t="str">
            <v>Shop 1618</v>
          </cell>
        </row>
        <row r="1810">
          <cell r="A1810" t="str">
            <v>Shop 1619</v>
          </cell>
        </row>
        <row r="1811">
          <cell r="A1811" t="str">
            <v>Shop 170</v>
          </cell>
        </row>
        <row r="1812">
          <cell r="A1812" t="str">
            <v>Shop 175</v>
          </cell>
        </row>
        <row r="1813">
          <cell r="A1813" t="str">
            <v>Shop 182</v>
          </cell>
        </row>
        <row r="1814">
          <cell r="A1814" t="str">
            <v>Shop 187</v>
          </cell>
        </row>
        <row r="1815">
          <cell r="A1815" t="str">
            <v>Shop 188</v>
          </cell>
        </row>
        <row r="1816">
          <cell r="A1816" t="str">
            <v>Shop 188/E254986</v>
          </cell>
        </row>
        <row r="1817">
          <cell r="A1817" t="str">
            <v>Shop 238</v>
          </cell>
        </row>
        <row r="1818">
          <cell r="A1818" t="str">
            <v>Shop 240</v>
          </cell>
        </row>
        <row r="1819">
          <cell r="A1819" t="str">
            <v>Shop 283</v>
          </cell>
        </row>
        <row r="1820">
          <cell r="A1820" t="str">
            <v>Shop 511</v>
          </cell>
        </row>
        <row r="1821">
          <cell r="A1821" t="str">
            <v>Shop 716</v>
          </cell>
        </row>
        <row r="1822">
          <cell r="A1822" t="str">
            <v>Shop 718</v>
          </cell>
        </row>
        <row r="1823">
          <cell r="A1823" t="str">
            <v>Shop 814</v>
          </cell>
        </row>
        <row r="1824">
          <cell r="A1824" t="str">
            <v>Shop 815</v>
          </cell>
        </row>
        <row r="1825">
          <cell r="A1825" t="str">
            <v>Shop 816</v>
          </cell>
        </row>
        <row r="1826">
          <cell r="A1826" t="str">
            <v>Shop 820</v>
          </cell>
        </row>
        <row r="1827">
          <cell r="A1827" t="str">
            <v>Shop 821</v>
          </cell>
        </row>
        <row r="1828">
          <cell r="A1828" t="str">
            <v>Shop 824</v>
          </cell>
        </row>
        <row r="1829">
          <cell r="A1829" t="str">
            <v>Shop 825</v>
          </cell>
        </row>
        <row r="1830">
          <cell r="A1830" t="str">
            <v>Shop 826</v>
          </cell>
        </row>
        <row r="1831">
          <cell r="A1831" t="str">
            <v>Shop 831</v>
          </cell>
        </row>
        <row r="1832">
          <cell r="A1832" t="str">
            <v>Shop 835</v>
          </cell>
        </row>
        <row r="1833">
          <cell r="A1833" t="str">
            <v>Shop 838</v>
          </cell>
        </row>
        <row r="1834">
          <cell r="A1834" t="str">
            <v>Shop 840</v>
          </cell>
        </row>
        <row r="1835">
          <cell r="A1835" t="str">
            <v>Shop 842</v>
          </cell>
        </row>
        <row r="1836">
          <cell r="A1836" t="str">
            <v>Shop 843</v>
          </cell>
        </row>
        <row r="1837">
          <cell r="A1837" t="str">
            <v>Shop 844</v>
          </cell>
        </row>
        <row r="1838">
          <cell r="A1838" t="str">
            <v>Shop 981</v>
          </cell>
        </row>
        <row r="1839">
          <cell r="A1839" t="str">
            <v>Shop TBD</v>
          </cell>
        </row>
        <row r="1840">
          <cell r="A1840" t="str">
            <v>Shop TBD / SHOP 1417</v>
          </cell>
        </row>
        <row r="1841">
          <cell r="A1841" t="str">
            <v>Shop TR04</v>
          </cell>
        </row>
        <row r="1842">
          <cell r="A1842" t="str">
            <v>SHOP# 102</v>
          </cell>
        </row>
        <row r="1843">
          <cell r="A1843" t="str">
            <v>SHOP# 175</v>
          </cell>
        </row>
        <row r="1844">
          <cell r="A1844" t="str">
            <v>SHOP# 187</v>
          </cell>
        </row>
        <row r="1845">
          <cell r="A1845" t="str">
            <v>SHOP# 188</v>
          </cell>
        </row>
        <row r="1846">
          <cell r="A1846" t="str">
            <v>SHOP# 815</v>
          </cell>
        </row>
        <row r="1847">
          <cell r="A1847" t="str">
            <v>SHOP# 816</v>
          </cell>
        </row>
        <row r="1848">
          <cell r="A1848" t="str">
            <v>SHOP# 820</v>
          </cell>
        </row>
        <row r="1849">
          <cell r="A1849" t="str">
            <v>SHOP# 821</v>
          </cell>
        </row>
        <row r="1850">
          <cell r="A1850" t="str">
            <v>SHOP# 824</v>
          </cell>
        </row>
        <row r="1851">
          <cell r="A1851" t="str">
            <v>SHOP# 826</v>
          </cell>
        </row>
        <row r="1852">
          <cell r="A1852" t="str">
            <v>SLN020</v>
          </cell>
        </row>
        <row r="1853">
          <cell r="A1853" t="str">
            <v>SLN927</v>
          </cell>
        </row>
        <row r="1854">
          <cell r="A1854" t="str">
            <v>SLN929</v>
          </cell>
        </row>
        <row r="1855">
          <cell r="A1855" t="str">
            <v>SLN930</v>
          </cell>
        </row>
        <row r="1856">
          <cell r="A1856" t="str">
            <v>SMY131</v>
          </cell>
        </row>
        <row r="1857">
          <cell r="A1857" t="str">
            <v>SMY132</v>
          </cell>
        </row>
        <row r="1858">
          <cell r="A1858" t="str">
            <v>SMY283</v>
          </cell>
        </row>
        <row r="1859">
          <cell r="A1859" t="str">
            <v>SMY286</v>
          </cell>
        </row>
        <row r="1860">
          <cell r="A1860" t="str">
            <v>SMY287</v>
          </cell>
        </row>
        <row r="1861">
          <cell r="A1861" t="str">
            <v>SNOWPLOWS (Q)</v>
          </cell>
        </row>
        <row r="1862">
          <cell r="A1862" t="str">
            <v>STRIPING (Propane)</v>
          </cell>
        </row>
        <row r="1863">
          <cell r="A1863" t="str">
            <v>STX865</v>
          </cell>
        </row>
        <row r="1864">
          <cell r="A1864" t="str">
            <v>SURVEYORS</v>
          </cell>
        </row>
        <row r="1865">
          <cell r="A1865" t="str">
            <v>SURVEYORS (Misc)</v>
          </cell>
        </row>
        <row r="1866">
          <cell r="A1866" t="str">
            <v>SUV</v>
          </cell>
        </row>
        <row r="1867">
          <cell r="A1867" t="str">
            <v>T1</v>
          </cell>
        </row>
        <row r="1868">
          <cell r="A1868" t="str">
            <v>T10</v>
          </cell>
        </row>
        <row r="1869">
          <cell r="A1869" t="str">
            <v>T11</v>
          </cell>
        </row>
        <row r="1870">
          <cell r="A1870" t="str">
            <v>T12</v>
          </cell>
        </row>
        <row r="1871">
          <cell r="A1871" t="str">
            <v>T13</v>
          </cell>
        </row>
        <row r="1872">
          <cell r="A1872" t="str">
            <v>T15</v>
          </cell>
        </row>
        <row r="1873">
          <cell r="A1873" t="str">
            <v>T16</v>
          </cell>
        </row>
        <row r="1874">
          <cell r="A1874" t="str">
            <v>T17</v>
          </cell>
        </row>
        <row r="1875">
          <cell r="A1875" t="str">
            <v>T19</v>
          </cell>
        </row>
        <row r="1876">
          <cell r="A1876" t="str">
            <v>T2</v>
          </cell>
        </row>
        <row r="1877">
          <cell r="A1877" t="str">
            <v>T20</v>
          </cell>
        </row>
        <row r="1878">
          <cell r="A1878" t="str">
            <v>T21</v>
          </cell>
        </row>
        <row r="1879">
          <cell r="A1879" t="str">
            <v>T22</v>
          </cell>
        </row>
        <row r="1880">
          <cell r="A1880" t="str">
            <v>T23</v>
          </cell>
        </row>
        <row r="1881">
          <cell r="A1881" t="str">
            <v>T27</v>
          </cell>
        </row>
        <row r="1882">
          <cell r="A1882" t="str">
            <v>T28</v>
          </cell>
        </row>
        <row r="1883">
          <cell r="A1883" t="str">
            <v>T29</v>
          </cell>
        </row>
        <row r="1884">
          <cell r="A1884" t="str">
            <v>T3</v>
          </cell>
        </row>
        <row r="1885">
          <cell r="A1885" t="str">
            <v>T30</v>
          </cell>
        </row>
        <row r="1886">
          <cell r="A1886" t="str">
            <v>T32</v>
          </cell>
        </row>
        <row r="1887">
          <cell r="A1887" t="str">
            <v>T35</v>
          </cell>
        </row>
        <row r="1888">
          <cell r="A1888" t="str">
            <v>T36</v>
          </cell>
        </row>
        <row r="1889">
          <cell r="A1889" t="str">
            <v>T39</v>
          </cell>
        </row>
        <row r="1890">
          <cell r="A1890" t="str">
            <v>T4</v>
          </cell>
        </row>
        <row r="1891">
          <cell r="A1891" t="str">
            <v xml:space="preserve">T4 </v>
          </cell>
        </row>
        <row r="1892">
          <cell r="A1892" t="str">
            <v>T40</v>
          </cell>
        </row>
        <row r="1893">
          <cell r="A1893" t="str">
            <v>T44</v>
          </cell>
        </row>
        <row r="1894">
          <cell r="A1894" t="str">
            <v>T45</v>
          </cell>
        </row>
        <row r="1895">
          <cell r="A1895" t="str">
            <v>T46</v>
          </cell>
        </row>
        <row r="1896">
          <cell r="A1896" t="str">
            <v>T47</v>
          </cell>
        </row>
        <row r="1897">
          <cell r="A1897" t="str">
            <v>T49</v>
          </cell>
        </row>
        <row r="1898">
          <cell r="A1898" t="str">
            <v>T5</v>
          </cell>
        </row>
        <row r="1899">
          <cell r="A1899" t="str">
            <v>T523891/E227956</v>
          </cell>
        </row>
        <row r="1900">
          <cell r="A1900" t="str">
            <v>T6</v>
          </cell>
        </row>
        <row r="1901">
          <cell r="A1901" t="str">
            <v>T7</v>
          </cell>
        </row>
        <row r="1902">
          <cell r="A1902" t="str">
            <v>T8</v>
          </cell>
        </row>
        <row r="1903">
          <cell r="A1903" t="str">
            <v>T9</v>
          </cell>
        </row>
        <row r="1904">
          <cell r="A1904" t="str">
            <v>TA11</v>
          </cell>
        </row>
        <row r="1905">
          <cell r="A1905" t="str">
            <v>TA13</v>
          </cell>
        </row>
        <row r="1906">
          <cell r="A1906" t="str">
            <v>TAG939</v>
          </cell>
        </row>
        <row r="1907">
          <cell r="A1907" t="str">
            <v>TARPOTS (N)</v>
          </cell>
        </row>
        <row r="1908">
          <cell r="A1908" t="str">
            <v xml:space="preserve">TARPOTS (N) </v>
          </cell>
        </row>
        <row r="1909">
          <cell r="A1909" t="str">
            <v>TARPOTS (N) N13</v>
          </cell>
        </row>
        <row r="1910">
          <cell r="A1910" t="str">
            <v>TAY901</v>
          </cell>
        </row>
        <row r="1911">
          <cell r="A1911" t="str">
            <v>TBA</v>
          </cell>
        </row>
        <row r="1912">
          <cell r="A1912" t="str">
            <v>TET780</v>
          </cell>
        </row>
        <row r="1913">
          <cell r="A1913" t="str">
            <v>TET928</v>
          </cell>
        </row>
        <row r="1914">
          <cell r="A1914" t="str">
            <v>TEV577</v>
          </cell>
        </row>
        <row r="1915">
          <cell r="A1915" t="str">
            <v>TFV606</v>
          </cell>
        </row>
        <row r="1916">
          <cell r="A1916" t="str">
            <v xml:space="preserve">TGB816 </v>
          </cell>
        </row>
        <row r="1917">
          <cell r="A1917" t="str">
            <v>TJC311</v>
          </cell>
        </row>
        <row r="1918">
          <cell r="A1918" t="str">
            <v>TJF643</v>
          </cell>
        </row>
        <row r="1919">
          <cell r="A1919" t="str">
            <v>TKA704</v>
          </cell>
        </row>
        <row r="1920">
          <cell r="A1920" t="str">
            <v>TRAFFIC (misc)</v>
          </cell>
        </row>
        <row r="1921">
          <cell r="A1921" t="str">
            <v>TRAILER (J)</v>
          </cell>
        </row>
        <row r="1922">
          <cell r="A1922" t="str">
            <v>TRAILER (J) J14</v>
          </cell>
        </row>
        <row r="1923">
          <cell r="A1923" t="str">
            <v>TRAILERS</v>
          </cell>
        </row>
        <row r="1924">
          <cell r="A1924" t="str">
            <v>TSR135</v>
          </cell>
        </row>
        <row r="1925">
          <cell r="A1925" t="str">
            <v>TVU676</v>
          </cell>
        </row>
        <row r="1926">
          <cell r="A1926" t="str">
            <v>TZG908</v>
          </cell>
        </row>
        <row r="1927">
          <cell r="A1927" t="str">
            <v>U1</v>
          </cell>
        </row>
        <row r="1928">
          <cell r="A1928" t="str">
            <v>U10</v>
          </cell>
        </row>
        <row r="1929">
          <cell r="A1929" t="str">
            <v>U11</v>
          </cell>
        </row>
        <row r="1930">
          <cell r="A1930" t="str">
            <v>U12</v>
          </cell>
        </row>
        <row r="1931">
          <cell r="A1931" t="str">
            <v>U13</v>
          </cell>
        </row>
        <row r="1932">
          <cell r="A1932" t="str">
            <v>U14</v>
          </cell>
        </row>
        <row r="1933">
          <cell r="A1933" t="str">
            <v>U15</v>
          </cell>
        </row>
        <row r="1934">
          <cell r="A1934" t="str">
            <v>U16</v>
          </cell>
        </row>
        <row r="1935">
          <cell r="A1935" t="str">
            <v>U17</v>
          </cell>
        </row>
        <row r="1936">
          <cell r="A1936" t="str">
            <v>U18</v>
          </cell>
        </row>
        <row r="1937">
          <cell r="A1937" t="str">
            <v>U19</v>
          </cell>
        </row>
        <row r="1938">
          <cell r="A1938" t="str">
            <v>U2</v>
          </cell>
        </row>
        <row r="1939">
          <cell r="A1939" t="str">
            <v>U21</v>
          </cell>
        </row>
        <row r="1940">
          <cell r="A1940" t="str">
            <v>U22</v>
          </cell>
        </row>
        <row r="1941">
          <cell r="A1941" t="str">
            <v>U23</v>
          </cell>
        </row>
        <row r="1942">
          <cell r="A1942" t="str">
            <v>U24</v>
          </cell>
        </row>
        <row r="1943">
          <cell r="A1943" t="str">
            <v>U26</v>
          </cell>
        </row>
        <row r="1944">
          <cell r="A1944" t="str">
            <v>U28</v>
          </cell>
        </row>
        <row r="1945">
          <cell r="A1945" t="str">
            <v>U29</v>
          </cell>
        </row>
        <row r="1946">
          <cell r="A1946" t="str">
            <v>U3</v>
          </cell>
        </row>
        <row r="1947">
          <cell r="A1947" t="str">
            <v>U4</v>
          </cell>
        </row>
        <row r="1948">
          <cell r="A1948" t="str">
            <v>U5</v>
          </cell>
        </row>
        <row r="1949">
          <cell r="A1949" t="str">
            <v>U6</v>
          </cell>
        </row>
        <row r="1950">
          <cell r="A1950" t="str">
            <v>U7</v>
          </cell>
        </row>
        <row r="1951">
          <cell r="A1951" t="str">
            <v>U72</v>
          </cell>
        </row>
        <row r="1952">
          <cell r="A1952" t="str">
            <v>U8</v>
          </cell>
        </row>
        <row r="1953">
          <cell r="A1953" t="str">
            <v>U8 (NO OH)</v>
          </cell>
        </row>
        <row r="1954">
          <cell r="A1954" t="str">
            <v>U9</v>
          </cell>
        </row>
        <row r="1955">
          <cell r="A1955" t="str">
            <v>U95</v>
          </cell>
        </row>
        <row r="1956">
          <cell r="A1956" t="str">
            <v>UCMISC (fuel)</v>
          </cell>
        </row>
        <row r="1957">
          <cell r="A1957" t="str">
            <v>UJK587</v>
          </cell>
        </row>
        <row r="1958">
          <cell r="A1958" t="str">
            <v>UJK599</v>
          </cell>
        </row>
        <row r="1959">
          <cell r="A1959" t="str">
            <v>UJK601</v>
          </cell>
        </row>
        <row r="1960">
          <cell r="A1960" t="str">
            <v>UJK680</v>
          </cell>
        </row>
        <row r="1961">
          <cell r="A1961" t="str">
            <v>UJK683</v>
          </cell>
        </row>
        <row r="1962">
          <cell r="A1962" t="str">
            <v>UJK688</v>
          </cell>
        </row>
        <row r="1963">
          <cell r="A1963" t="str">
            <v>UKH267</v>
          </cell>
        </row>
        <row r="1964">
          <cell r="A1964" t="str">
            <v>UKH272</v>
          </cell>
        </row>
        <row r="1965">
          <cell r="A1965" t="str">
            <v>UKH284</v>
          </cell>
        </row>
        <row r="1966">
          <cell r="A1966" t="str">
            <v>UKL279</v>
          </cell>
        </row>
        <row r="1967">
          <cell r="A1967" t="str">
            <v xml:space="preserve">UKL279 </v>
          </cell>
        </row>
        <row r="1968">
          <cell r="A1968" t="str">
            <v>UKL291</v>
          </cell>
        </row>
        <row r="1969">
          <cell r="A1969" t="str">
            <v xml:space="preserve">UKL292 </v>
          </cell>
        </row>
        <row r="1970">
          <cell r="A1970" t="str">
            <v>UUA201</v>
          </cell>
        </row>
        <row r="1971">
          <cell r="A1971" t="str">
            <v>UVG116</v>
          </cell>
        </row>
        <row r="1972">
          <cell r="A1972" t="str">
            <v>UYM145</v>
          </cell>
        </row>
        <row r="1973">
          <cell r="A1973" t="str">
            <v>UZU761</v>
          </cell>
        </row>
        <row r="1974">
          <cell r="A1974" t="str">
            <v>VAM834</v>
          </cell>
        </row>
        <row r="1975">
          <cell r="A1975" t="str">
            <v>VAM957</v>
          </cell>
        </row>
        <row r="1976">
          <cell r="A1976" t="str">
            <v>Van</v>
          </cell>
        </row>
        <row r="1977">
          <cell r="A1977" t="str">
            <v>VAS839</v>
          </cell>
        </row>
        <row r="1978">
          <cell r="A1978" t="str">
            <v>VECTOR (ATV/Misc)</v>
          </cell>
        </row>
        <row r="1979">
          <cell r="A1979" t="str">
            <v>VECTOR (Misc)</v>
          </cell>
        </row>
        <row r="1980">
          <cell r="A1980" t="str">
            <v>VECTOR/OR252XC</v>
          </cell>
        </row>
        <row r="1981">
          <cell r="A1981" t="str">
            <v>VECTOR/OR708XC</v>
          </cell>
        </row>
        <row r="1982">
          <cell r="A1982" t="str">
            <v>VJM846</v>
          </cell>
        </row>
        <row r="1983">
          <cell r="A1983" t="str">
            <v>VJM846/ZXE015</v>
          </cell>
        </row>
        <row r="1984">
          <cell r="A1984" t="str">
            <v>VMK851</v>
          </cell>
        </row>
        <row r="1985">
          <cell r="A1985" t="str">
            <v>VMK857</v>
          </cell>
        </row>
        <row r="1986">
          <cell r="A1986" t="str">
            <v xml:space="preserve">VNJ653 </v>
          </cell>
        </row>
        <row r="1987">
          <cell r="A1987" t="str">
            <v xml:space="preserve">VNQ664 </v>
          </cell>
        </row>
        <row r="1988">
          <cell r="A1988" t="str">
            <v xml:space="preserve">VNQ670 </v>
          </cell>
        </row>
        <row r="1989">
          <cell r="A1989" t="str">
            <v xml:space="preserve">VNQ675 </v>
          </cell>
        </row>
        <row r="1990">
          <cell r="A1990" t="str">
            <v>VPD156</v>
          </cell>
        </row>
        <row r="1991">
          <cell r="A1991" t="str">
            <v>VPD163</v>
          </cell>
        </row>
        <row r="1992">
          <cell r="A1992" t="str">
            <v xml:space="preserve">VPM001 </v>
          </cell>
        </row>
        <row r="1993">
          <cell r="A1993" t="str">
            <v>VPM022</v>
          </cell>
        </row>
        <row r="1994">
          <cell r="A1994" t="str">
            <v xml:space="preserve">VPM022 </v>
          </cell>
        </row>
        <row r="1995">
          <cell r="A1995" t="str">
            <v>VQW477</v>
          </cell>
        </row>
        <row r="1996">
          <cell r="A1996" t="str">
            <v>VRE034</v>
          </cell>
        </row>
        <row r="1997">
          <cell r="A1997" t="str">
            <v>VXX748</v>
          </cell>
        </row>
        <row r="1998">
          <cell r="A1998" t="str">
            <v>VXZ256</v>
          </cell>
        </row>
        <row r="1999">
          <cell r="A1999" t="str">
            <v>VXZ809</v>
          </cell>
        </row>
        <row r="2000">
          <cell r="A2000" t="str">
            <v>VXZ813</v>
          </cell>
        </row>
        <row r="2001">
          <cell r="A2001" t="str">
            <v>VZN484</v>
          </cell>
        </row>
        <row r="2002">
          <cell r="A2002" t="str">
            <v>VZN489</v>
          </cell>
        </row>
        <row r="2003">
          <cell r="A2003" t="str">
            <v>VZN492</v>
          </cell>
        </row>
        <row r="2004">
          <cell r="A2004" t="str">
            <v>WDY277</v>
          </cell>
        </row>
        <row r="2005">
          <cell r="A2005" t="str">
            <v>Weedeater</v>
          </cell>
        </row>
        <row r="2006">
          <cell r="A2006" t="str">
            <v>WEG180</v>
          </cell>
        </row>
        <row r="2007">
          <cell r="A2007" t="str">
            <v>WKQ182</v>
          </cell>
        </row>
        <row r="2008">
          <cell r="A2008" t="str">
            <v>WMA401</v>
          </cell>
        </row>
        <row r="2009">
          <cell r="A2009" t="str">
            <v>WMA401/ZWE780</v>
          </cell>
        </row>
        <row r="2010">
          <cell r="A2010" t="str">
            <v>WMA407</v>
          </cell>
        </row>
        <row r="2011">
          <cell r="A2011" t="str">
            <v>WMA410</v>
          </cell>
        </row>
        <row r="2012">
          <cell r="A2012" t="str">
            <v>WPW602</v>
          </cell>
        </row>
        <row r="2013">
          <cell r="A2013" t="str">
            <v>WPW602/ZWT086</v>
          </cell>
        </row>
        <row r="2014">
          <cell r="A2014" t="str">
            <v xml:space="preserve">WRX123 </v>
          </cell>
        </row>
        <row r="2015">
          <cell r="A2015" t="str">
            <v>WSQ720</v>
          </cell>
        </row>
        <row r="2016">
          <cell r="A2016" t="str">
            <v>WUA120</v>
          </cell>
        </row>
        <row r="2017">
          <cell r="A2017" t="str">
            <v>WUA123</v>
          </cell>
        </row>
        <row r="2018">
          <cell r="A2018" t="str">
            <v>WUA540</v>
          </cell>
        </row>
        <row r="2019">
          <cell r="A2019" t="str">
            <v>WXC001</v>
          </cell>
        </row>
        <row r="2020">
          <cell r="A2020" t="str">
            <v>WXC661</v>
          </cell>
        </row>
        <row r="2021">
          <cell r="A2021" t="str">
            <v>WXC672</v>
          </cell>
        </row>
        <row r="2022">
          <cell r="A2022" t="str">
            <v>WZD024</v>
          </cell>
        </row>
        <row r="2023">
          <cell r="A2023" t="str">
            <v>WZD030</v>
          </cell>
        </row>
        <row r="2024">
          <cell r="A2024" t="str">
            <v>XAH022</v>
          </cell>
        </row>
        <row r="2025">
          <cell r="A2025" t="str">
            <v xml:space="preserve">XAS018 </v>
          </cell>
        </row>
        <row r="2026">
          <cell r="A2026" t="str">
            <v>XBC473</v>
          </cell>
        </row>
        <row r="2027">
          <cell r="A2027" t="str">
            <v>XDB199</v>
          </cell>
        </row>
        <row r="2028">
          <cell r="A2028" t="str">
            <v>XER214</v>
          </cell>
        </row>
        <row r="2029">
          <cell r="A2029" t="str">
            <v>XJF593</v>
          </cell>
        </row>
        <row r="2030">
          <cell r="A2030" t="str">
            <v>XMD857</v>
          </cell>
        </row>
        <row r="2031">
          <cell r="A2031" t="str">
            <v>XMD865</v>
          </cell>
        </row>
        <row r="2032">
          <cell r="A2032" t="str">
            <v>XMV503</v>
          </cell>
        </row>
        <row r="2033">
          <cell r="A2033" t="str">
            <v>XNH008</v>
          </cell>
        </row>
        <row r="2034">
          <cell r="A2034" t="str">
            <v>XNV511</v>
          </cell>
        </row>
        <row r="2035">
          <cell r="A2035" t="str">
            <v>XNV738</v>
          </cell>
        </row>
        <row r="2036">
          <cell r="A2036" t="str">
            <v>XPS010</v>
          </cell>
        </row>
        <row r="2037">
          <cell r="A2037" t="str">
            <v>XPS073</v>
          </cell>
        </row>
        <row r="2038">
          <cell r="A2038" t="str">
            <v>XQC259</v>
          </cell>
        </row>
        <row r="2039">
          <cell r="A2039" t="str">
            <v>XQC266</v>
          </cell>
        </row>
        <row r="2040">
          <cell r="A2040" t="str">
            <v>XQE002</v>
          </cell>
        </row>
        <row r="2041">
          <cell r="A2041" t="str">
            <v>XQY023</v>
          </cell>
        </row>
        <row r="2042">
          <cell r="A2042" t="str">
            <v>XQY030</v>
          </cell>
        </row>
        <row r="2043">
          <cell r="A2043" t="str">
            <v>XQY030/E237146</v>
          </cell>
        </row>
        <row r="2044">
          <cell r="A2044" t="str">
            <v>XTB192</v>
          </cell>
        </row>
        <row r="2045">
          <cell r="A2045" t="str">
            <v>XVD703</v>
          </cell>
        </row>
        <row r="2046">
          <cell r="A2046" t="str">
            <v>XXXX</v>
          </cell>
        </row>
        <row r="2047">
          <cell r="A2047" t="str">
            <v>YCL046</v>
          </cell>
        </row>
        <row r="2048">
          <cell r="A2048" t="str">
            <v>YEON</v>
          </cell>
        </row>
        <row r="2049">
          <cell r="A2049" t="str">
            <v>YJG845</v>
          </cell>
        </row>
        <row r="2050">
          <cell r="A2050" t="str">
            <v>YJG850</v>
          </cell>
        </row>
        <row r="2051">
          <cell r="A2051" t="str">
            <v>YJG852</v>
          </cell>
        </row>
        <row r="2052">
          <cell r="A2052" t="str">
            <v>YLT595</v>
          </cell>
        </row>
        <row r="2053">
          <cell r="A2053" t="str">
            <v>YNS440</v>
          </cell>
        </row>
        <row r="2054">
          <cell r="A2054" t="str">
            <v>YNS440/ZWT093</v>
          </cell>
        </row>
        <row r="2055">
          <cell r="A2055" t="str">
            <v>YPL516</v>
          </cell>
        </row>
        <row r="2056">
          <cell r="A2056" t="str">
            <v>YPL516/ZXE011</v>
          </cell>
        </row>
        <row r="2057">
          <cell r="A2057" t="str">
            <v>YTH049</v>
          </cell>
        </row>
        <row r="2058">
          <cell r="A2058" t="str">
            <v>YUA020</v>
          </cell>
        </row>
        <row r="2059">
          <cell r="A2059" t="str">
            <v>YUA020/ZWE777</v>
          </cell>
        </row>
        <row r="2060">
          <cell r="A2060" t="str">
            <v>YVG650</v>
          </cell>
        </row>
        <row r="2061">
          <cell r="A2061" t="str">
            <v>YVG654</v>
          </cell>
        </row>
        <row r="2062">
          <cell r="A2062" t="str">
            <v>YVW437</v>
          </cell>
        </row>
        <row r="2063">
          <cell r="A2063" t="str">
            <v>YWG955</v>
          </cell>
        </row>
        <row r="2064">
          <cell r="A2064" t="str">
            <v>YWG963</v>
          </cell>
        </row>
        <row r="2065">
          <cell r="A2065" t="str">
            <v>YXD803</v>
          </cell>
        </row>
        <row r="2066">
          <cell r="A2066" t="str">
            <v>YXQ557</v>
          </cell>
        </row>
        <row r="2067">
          <cell r="A2067" t="str">
            <v>ZAH994</v>
          </cell>
        </row>
        <row r="2068">
          <cell r="A2068" t="str">
            <v>ZAX907</v>
          </cell>
        </row>
        <row r="2069">
          <cell r="A2069" t="str">
            <v>ZAX907/ZXE004</v>
          </cell>
        </row>
        <row r="2070">
          <cell r="A2070" t="str">
            <v>ZCC596</v>
          </cell>
        </row>
        <row r="2071">
          <cell r="A2071" t="str">
            <v>ZCX846</v>
          </cell>
        </row>
        <row r="2072">
          <cell r="A2072" t="str">
            <v>ZEH444</v>
          </cell>
        </row>
        <row r="2073">
          <cell r="A2073" t="str">
            <v>ZEH445</v>
          </cell>
        </row>
        <row r="2074">
          <cell r="A2074" t="str">
            <v>ZEH453</v>
          </cell>
        </row>
        <row r="2075">
          <cell r="A2075" t="str">
            <v>ZFK963</v>
          </cell>
        </row>
        <row r="2076">
          <cell r="A2076" t="str">
            <v>ZHC228/E237150</v>
          </cell>
        </row>
        <row r="2077">
          <cell r="A2077" t="str">
            <v>ZHC246</v>
          </cell>
        </row>
        <row r="2078">
          <cell r="A2078" t="str">
            <v>ZLV852</v>
          </cell>
        </row>
        <row r="2079">
          <cell r="A2079" t="str">
            <v>ZNZ629</v>
          </cell>
        </row>
        <row r="2080">
          <cell r="A2080" t="str">
            <v>ZNZ629 (EX1)</v>
          </cell>
        </row>
        <row r="2081">
          <cell r="A2081" t="str">
            <v>ZPD007</v>
          </cell>
        </row>
        <row r="2082">
          <cell r="A2082" t="str">
            <v>ZPD007/ZWT032</v>
          </cell>
        </row>
        <row r="2083">
          <cell r="A2083" t="str">
            <v>ZRF196</v>
          </cell>
        </row>
        <row r="2084">
          <cell r="A2084" t="str">
            <v>ZRX855</v>
          </cell>
        </row>
        <row r="2085">
          <cell r="A2085" t="str">
            <v>ZSG770</v>
          </cell>
        </row>
        <row r="2086">
          <cell r="A2086" t="str">
            <v>ZTN830</v>
          </cell>
        </row>
        <row r="2087">
          <cell r="A2087" t="str">
            <v>ZTN855</v>
          </cell>
        </row>
        <row r="2088">
          <cell r="A2088" t="str">
            <v>ZVA547</v>
          </cell>
        </row>
        <row r="2089">
          <cell r="A2089" t="str">
            <v>ZVN483/E237149</v>
          </cell>
        </row>
        <row r="2090">
          <cell r="A2090" t="str">
            <v>ZVZ569</v>
          </cell>
        </row>
        <row r="2091">
          <cell r="A2091" t="str">
            <v>ZWE777</v>
          </cell>
        </row>
        <row r="2092">
          <cell r="A2092" t="str">
            <v>ZWE780</v>
          </cell>
        </row>
        <row r="2093">
          <cell r="A2093" t="str">
            <v>ZWM285</v>
          </cell>
        </row>
        <row r="2094">
          <cell r="A2094" t="str">
            <v>ZWM292</v>
          </cell>
        </row>
        <row r="2095">
          <cell r="A2095" t="str">
            <v>ZWT032</v>
          </cell>
        </row>
        <row r="2096">
          <cell r="A2096" t="str">
            <v>ZWT086</v>
          </cell>
        </row>
        <row r="2097">
          <cell r="A2097" t="str">
            <v>ZWT093</v>
          </cell>
        </row>
        <row r="2098">
          <cell r="A2098" t="str">
            <v>ZXE004</v>
          </cell>
        </row>
        <row r="2099">
          <cell r="A2099" t="str">
            <v>ZXE011</v>
          </cell>
        </row>
        <row r="2100">
          <cell r="A2100" t="str">
            <v>ZXE015</v>
          </cell>
        </row>
        <row r="2101">
          <cell r="A2101" t="str">
            <v>ZXG342/E237148</v>
          </cell>
        </row>
        <row r="2102">
          <cell r="A2102" t="str">
            <v>ZXR514</v>
          </cell>
        </row>
        <row r="2103">
          <cell r="A2103" t="str">
            <v>ZYP899</v>
          </cell>
        </row>
        <row r="2104">
          <cell r="A2104" t="str">
            <v>ZZM522</v>
          </cell>
        </row>
        <row r="2105">
          <cell r="A2105" t="str">
            <v>ZZM528</v>
          </cell>
        </row>
        <row r="2106">
          <cell r="A2106" t="str">
            <v>ZZM531</v>
          </cell>
        </row>
        <row r="2107">
          <cell r="A2107" t="str">
            <v>ZZM535</v>
          </cell>
        </row>
        <row r="2108">
          <cell r="A2108" t="str">
            <v>ZZU519</v>
          </cell>
        </row>
        <row r="2109">
          <cell r="A2109" t="str">
            <v>ZZU521</v>
          </cell>
        </row>
        <row r="2110">
          <cell r="A2110" t="str">
            <v>ZZU528</v>
          </cell>
        </row>
        <row r="2111">
          <cell r="A2111" t="str">
            <v>ZZU532</v>
          </cell>
        </row>
        <row r="2112">
          <cell r="A2112" t="str">
            <v>E270994</v>
          </cell>
        </row>
      </sheetData>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sheetName val="ADSD"/>
      <sheetName val="DOH"/>
      <sheetName val="DCJ"/>
      <sheetName val="DA"/>
      <sheetName val="MCSO"/>
      <sheetName val="DBCS"/>
      <sheetName val="TRANS"/>
      <sheetName val="LIB"/>
      <sheetName val="METRO"/>
      <sheetName val="July Park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 Data "/>
      <sheetName val="Budget Instructions"/>
      <sheetName val="Budget Detail"/>
      <sheetName val="Software License"/>
      <sheetName val=" Budget Notes"/>
      <sheetName val="FY17 PCP"/>
      <sheetName val="Salary Summary by Cost Center"/>
      <sheetName val="Fringe Ins Rates"/>
      <sheetName val="60170 Prof Svcs"/>
      <sheetName val="Dues &amp; Subscriptions"/>
      <sheetName val="Supplies"/>
      <sheetName val="Repairs &amp; Maintenance"/>
      <sheetName val="Approved Staffing Changes"/>
      <sheetName val="Training Plan"/>
      <sheetName val="Temp-LDA Staff Data"/>
      <sheetName val="Staff Adjustments"/>
      <sheetName val="FY16 PCP"/>
      <sheetName val="FY15 PCP"/>
      <sheetName val="FY17 Wage Table"/>
      <sheetName val="FY16 Wage Table"/>
      <sheetName val="FY15 Wage Table"/>
      <sheetName val="FY16 CYE"/>
      <sheetName val="2015 Final 78-70 P&amp;L"/>
      <sheetName val="2014 Final 78-70 P&amp;L"/>
      <sheetName val="2013 Final 78-70 P&amp;L"/>
      <sheetName val="2012 Final 10-10 P&amp;L"/>
      <sheetName val="2010 Final 10-10 P&amp;L"/>
      <sheetName val="2011 Final 10-10 P&amp;L"/>
      <sheetName val="Heirarchy"/>
      <sheetName val="FY16 FTE Questica"/>
      <sheetName val="Sheet3"/>
    </sheetNames>
    <sheetDataSet>
      <sheetData sheetId="0"/>
      <sheetData sheetId="1"/>
      <sheetData sheetId="2">
        <row r="90">
          <cell r="K90">
            <v>1073398.8025949132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43">
          <cell r="B343" t="str">
            <v>A&amp;T Collection Specialist</v>
          </cell>
        </row>
        <row r="344">
          <cell r="B344" t="str">
            <v>A&amp;T Technician 1</v>
          </cell>
        </row>
        <row r="345">
          <cell r="B345" t="str">
            <v>A&amp;T Technician 2</v>
          </cell>
        </row>
        <row r="346">
          <cell r="B346" t="str">
            <v>AA/EEO Specialist</v>
          </cell>
        </row>
        <row r="347">
          <cell r="B347" t="str">
            <v>Access Services Assistant</v>
          </cell>
        </row>
        <row r="348">
          <cell r="B348" t="str">
            <v>Addictions Specialist</v>
          </cell>
        </row>
        <row r="349">
          <cell r="B349" t="str">
            <v>Administrative Analyst</v>
          </cell>
        </row>
        <row r="350">
          <cell r="B350" t="str">
            <v>Administrative Analyst</v>
          </cell>
        </row>
        <row r="351">
          <cell r="B351" t="str">
            <v>Administrative Analyst Senior</v>
          </cell>
        </row>
        <row r="352">
          <cell r="B352" t="str">
            <v>Administrative Assistant</v>
          </cell>
        </row>
        <row r="353">
          <cell r="B353" t="str">
            <v>Administrative Services Officer</v>
          </cell>
        </row>
        <row r="354">
          <cell r="B354" t="str">
            <v>Administrative Specialist</v>
          </cell>
        </row>
        <row r="355">
          <cell r="B355" t="str">
            <v>Administrative Specialist NR</v>
          </cell>
        </row>
        <row r="356">
          <cell r="B356" t="str">
            <v>Alarm Ordinance Coordinator</v>
          </cell>
        </row>
        <row r="357">
          <cell r="B357" t="str">
            <v>Animal Care Aide</v>
          </cell>
        </row>
        <row r="358">
          <cell r="B358" t="str">
            <v>Animal Care Technician</v>
          </cell>
        </row>
        <row r="359">
          <cell r="B359" t="str">
            <v>Animal Control Dispatcher</v>
          </cell>
        </row>
        <row r="360">
          <cell r="B360" t="str">
            <v>Animal Control Officer 1</v>
          </cell>
        </row>
        <row r="361">
          <cell r="B361" t="str">
            <v>Animal Control Officer 2</v>
          </cell>
        </row>
        <row r="362">
          <cell r="B362" t="str">
            <v>Animal Control Officer 3</v>
          </cell>
        </row>
        <row r="363">
          <cell r="B363" t="str">
            <v>Arborist/Vegetation Specialist</v>
          </cell>
        </row>
        <row r="364">
          <cell r="B364" t="str">
            <v>Assistant County Attorney 1</v>
          </cell>
        </row>
        <row r="365">
          <cell r="B365" t="str">
            <v>Assistant County Attorney 2</v>
          </cell>
        </row>
        <row r="366">
          <cell r="B366" t="str">
            <v>Assistant County Attorney Senior</v>
          </cell>
        </row>
        <row r="367">
          <cell r="B367" t="str">
            <v>Assistant District Attorney</v>
          </cell>
        </row>
        <row r="368">
          <cell r="B368" t="str">
            <v>Background Investigator</v>
          </cell>
        </row>
        <row r="369">
          <cell r="B369" t="str">
            <v>Basic Skills Educator</v>
          </cell>
        </row>
        <row r="370">
          <cell r="B370" t="str">
            <v>Body and Fender Technician</v>
          </cell>
        </row>
        <row r="371">
          <cell r="B371" t="str">
            <v>Bridge Maintenance Mechanic</v>
          </cell>
        </row>
        <row r="372">
          <cell r="B372" t="str">
            <v>Bridge Maintenance Supervisor</v>
          </cell>
        </row>
        <row r="373">
          <cell r="B373" t="str">
            <v>Bridge Operator</v>
          </cell>
        </row>
        <row r="374">
          <cell r="B374" t="str">
            <v>Budget Analyst</v>
          </cell>
        </row>
        <row r="375">
          <cell r="B375" t="str">
            <v>Budget Analyst Principal</v>
          </cell>
        </row>
        <row r="376">
          <cell r="B376" t="str">
            <v>Budget Analyst Senior</v>
          </cell>
        </row>
        <row r="377">
          <cell r="B377" t="str">
            <v>Business Analyst Senior</v>
          </cell>
        </row>
        <row r="378">
          <cell r="B378" t="str">
            <v>Business Process Consultant</v>
          </cell>
        </row>
        <row r="379">
          <cell r="B379" t="str">
            <v>Captain</v>
          </cell>
        </row>
        <row r="380">
          <cell r="B380" t="str">
            <v>Carpenter</v>
          </cell>
        </row>
        <row r="381">
          <cell r="B381" t="str">
            <v>Case Management Assistant</v>
          </cell>
        </row>
        <row r="382">
          <cell r="B382" t="str">
            <v>Case Manager 1</v>
          </cell>
        </row>
        <row r="383">
          <cell r="B383" t="str">
            <v>Case Manager 2</v>
          </cell>
        </row>
        <row r="384">
          <cell r="B384" t="str">
            <v>Case Manager Senior</v>
          </cell>
        </row>
        <row r="385">
          <cell r="B385" t="str">
            <v>Cataloging Administrator</v>
          </cell>
        </row>
        <row r="386">
          <cell r="B386" t="str">
            <v>Chaplain</v>
          </cell>
        </row>
        <row r="387">
          <cell r="B387" t="str">
            <v>Chief Appraiser</v>
          </cell>
        </row>
        <row r="388">
          <cell r="B388" t="str">
            <v>Chief Deputy</v>
          </cell>
        </row>
        <row r="389">
          <cell r="B389" t="str">
            <v>Chief Deputy Medical Examiner</v>
          </cell>
        </row>
        <row r="390">
          <cell r="B390" t="str">
            <v>Chief Financial Officer</v>
          </cell>
        </row>
        <row r="391">
          <cell r="B391" t="str">
            <v>Chief Information Officer</v>
          </cell>
        </row>
        <row r="392">
          <cell r="B392" t="str">
            <v>Clerical Unit Coordinator</v>
          </cell>
        </row>
        <row r="393">
          <cell r="B393" t="str">
            <v>Clinic Medical Assistant</v>
          </cell>
        </row>
        <row r="394">
          <cell r="B394" t="str">
            <v>Clinical Coordinator</v>
          </cell>
        </row>
        <row r="395">
          <cell r="B395" t="str">
            <v>Clinical Services Specialist</v>
          </cell>
        </row>
        <row r="396">
          <cell r="B396" t="str">
            <v>College Intern</v>
          </cell>
        </row>
        <row r="397">
          <cell r="B397" t="str">
            <v>Communications Analyst Senior</v>
          </cell>
        </row>
        <row r="398">
          <cell r="B398" t="str">
            <v>Community Health Specialist 1</v>
          </cell>
        </row>
        <row r="399">
          <cell r="B399" t="str">
            <v>Community Health Specialist 2</v>
          </cell>
        </row>
        <row r="400">
          <cell r="B400" t="str">
            <v>Community Information Specialist</v>
          </cell>
        </row>
        <row r="401">
          <cell r="B401" t="str">
            <v>Community Justice Manager</v>
          </cell>
        </row>
        <row r="402">
          <cell r="B402" t="str">
            <v>Community Works Leader</v>
          </cell>
        </row>
        <row r="403">
          <cell r="B403" t="str">
            <v>Contract Specialist</v>
          </cell>
        </row>
        <row r="404">
          <cell r="B404" t="str">
            <v>Contract Specialist Senior</v>
          </cell>
        </row>
        <row r="405">
          <cell r="B405" t="str">
            <v>Contract Technician</v>
          </cell>
        </row>
        <row r="406">
          <cell r="B406" t="str">
            <v>Cook</v>
          </cell>
        </row>
        <row r="407">
          <cell r="B407" t="str">
            <v>Corrections Counselor</v>
          </cell>
        </row>
        <row r="408">
          <cell r="B408" t="str">
            <v>Corrections Hearings Officer</v>
          </cell>
        </row>
        <row r="409">
          <cell r="B409" t="str">
            <v>Corrections Technician</v>
          </cell>
        </row>
        <row r="410">
          <cell r="B410" t="str">
            <v>County Assessor</v>
          </cell>
        </row>
        <row r="411">
          <cell r="B411" t="str">
            <v>County Attorney</v>
          </cell>
        </row>
        <row r="412">
          <cell r="B412" t="str">
            <v>County Attorney Legal Intern</v>
          </cell>
        </row>
        <row r="413">
          <cell r="B413" t="str">
            <v>County Auditor</v>
          </cell>
        </row>
        <row r="414">
          <cell r="B414" t="str">
            <v>County Chair</v>
          </cell>
        </row>
        <row r="415">
          <cell r="B415" t="str">
            <v>County Commissioner</v>
          </cell>
        </row>
        <row r="416">
          <cell r="B416" t="str">
            <v>County Engineer</v>
          </cell>
        </row>
        <row r="417">
          <cell r="B417" t="str">
            <v>County Surveyor</v>
          </cell>
        </row>
        <row r="418">
          <cell r="B418" t="str">
            <v>Creative Media Coordinator</v>
          </cell>
        </row>
        <row r="419">
          <cell r="B419" t="str">
            <v>Data Analyst</v>
          </cell>
        </row>
        <row r="420">
          <cell r="B420" t="str">
            <v>Data Analyst Senior</v>
          </cell>
        </row>
        <row r="421">
          <cell r="B421" t="str">
            <v>Data Technician</v>
          </cell>
        </row>
        <row r="422">
          <cell r="B422" t="str">
            <v>Database Administrator</v>
          </cell>
        </row>
        <row r="423">
          <cell r="B423" t="str">
            <v>Database Administrator Senior</v>
          </cell>
        </row>
        <row r="424">
          <cell r="B424" t="str">
            <v>Dental Assistant EFDA</v>
          </cell>
        </row>
        <row r="425">
          <cell r="B425" t="str">
            <v>Dental Director</v>
          </cell>
        </row>
        <row r="426">
          <cell r="B426" t="str">
            <v>Dental Equipment Specialist</v>
          </cell>
        </row>
        <row r="427">
          <cell r="B427" t="str">
            <v>Dental Hygienist</v>
          </cell>
        </row>
        <row r="428">
          <cell r="B428" t="str">
            <v>Dentist</v>
          </cell>
        </row>
        <row r="429">
          <cell r="B429" t="str">
            <v>Department Director 1</v>
          </cell>
        </row>
        <row r="430">
          <cell r="B430" t="str">
            <v>Department Director 2</v>
          </cell>
        </row>
        <row r="431">
          <cell r="B431" t="str">
            <v>Department Director Principal COO</v>
          </cell>
        </row>
        <row r="432">
          <cell r="B432" t="str">
            <v>Deputy Chief Information Officer</v>
          </cell>
        </row>
        <row r="433">
          <cell r="B433" t="str">
            <v>Deputy County Attorney</v>
          </cell>
        </row>
        <row r="434">
          <cell r="B434" t="str">
            <v>Deputy Director</v>
          </cell>
        </row>
        <row r="435">
          <cell r="B435" t="str">
            <v>Deputy District Attorney Chief</v>
          </cell>
        </row>
        <row r="436">
          <cell r="B436" t="str">
            <v>Deputy District Attorney First Assistant</v>
          </cell>
        </row>
        <row r="437">
          <cell r="B437" t="str">
            <v>Deputy Health Officer</v>
          </cell>
        </row>
        <row r="438">
          <cell r="B438" t="str">
            <v>Deputy Medical Director</v>
          </cell>
        </row>
        <row r="439">
          <cell r="B439" t="str">
            <v>Deputy Medical Examiner</v>
          </cell>
        </row>
        <row r="440">
          <cell r="B440" t="str">
            <v>Deputy Public Guardian</v>
          </cell>
        </row>
        <row r="441">
          <cell r="B441" t="str">
            <v>Development Analyst</v>
          </cell>
        </row>
        <row r="442">
          <cell r="B442" t="str">
            <v>Development Analyst Senior</v>
          </cell>
        </row>
        <row r="443">
          <cell r="B443" t="str">
            <v>Dietitian (Nutritionist)</v>
          </cell>
        </row>
        <row r="444">
          <cell r="B444" t="str">
            <v>Disease Intervention Specialist</v>
          </cell>
        </row>
        <row r="445">
          <cell r="B445" t="str">
            <v>District Attorney</v>
          </cell>
        </row>
        <row r="446">
          <cell r="B446" t="str">
            <v>District Attorney Administrative Manager</v>
          </cell>
        </row>
        <row r="447">
          <cell r="B447" t="str">
            <v>District Attorney Investigator</v>
          </cell>
        </row>
        <row r="448">
          <cell r="B448" t="str">
            <v>District Attorney Investigator Chief</v>
          </cell>
        </row>
        <row r="449">
          <cell r="B449" t="str">
            <v>District Attorney Legal Intern</v>
          </cell>
        </row>
        <row r="450">
          <cell r="B450" t="str">
            <v>Division Director 1</v>
          </cell>
        </row>
        <row r="451">
          <cell r="B451" t="str">
            <v>Division Director 2</v>
          </cell>
        </row>
        <row r="452">
          <cell r="B452" t="str">
            <v>Driver</v>
          </cell>
        </row>
        <row r="453">
          <cell r="B453" t="str">
            <v>Economic Development Analyst</v>
          </cell>
        </row>
        <row r="454">
          <cell r="B454" t="str">
            <v>Economist</v>
          </cell>
        </row>
        <row r="455">
          <cell r="B455" t="str">
            <v>Elections Manager</v>
          </cell>
        </row>
        <row r="456">
          <cell r="B456" t="str">
            <v>Elections Worker</v>
          </cell>
        </row>
        <row r="457">
          <cell r="B457" t="str">
            <v>Eligibility Specialist</v>
          </cell>
        </row>
        <row r="458">
          <cell r="B458" t="str">
            <v>EMS Medical Director</v>
          </cell>
        </row>
        <row r="459">
          <cell r="B459" t="str">
            <v>Engineer 1</v>
          </cell>
        </row>
        <row r="460">
          <cell r="B460" t="str">
            <v>Engineer 2</v>
          </cell>
        </row>
        <row r="461">
          <cell r="B461" t="str">
            <v>Engineer 3</v>
          </cell>
        </row>
        <row r="462">
          <cell r="B462" t="str">
            <v>Engineering Services Manager 1</v>
          </cell>
        </row>
        <row r="463">
          <cell r="B463" t="str">
            <v>Engineering Services Manager 2</v>
          </cell>
        </row>
        <row r="464">
          <cell r="B464" t="str">
            <v>Engineering Technician 1</v>
          </cell>
        </row>
        <row r="465">
          <cell r="B465" t="str">
            <v>Engineering Technician 2</v>
          </cell>
        </row>
        <row r="466">
          <cell r="B466" t="str">
            <v>Engineering Technician 3</v>
          </cell>
        </row>
        <row r="467">
          <cell r="B467" t="str">
            <v>Environmental Health Specialist</v>
          </cell>
        </row>
        <row r="468">
          <cell r="B468" t="str">
            <v>Environmental Health Specialist Se</v>
          </cell>
        </row>
        <row r="469">
          <cell r="B469" t="str">
            <v>Environmental Health Supervisor</v>
          </cell>
        </row>
        <row r="470">
          <cell r="B470" t="str">
            <v>Environmental Health Trainee</v>
          </cell>
        </row>
        <row r="471">
          <cell r="B471" t="str">
            <v>Equipment Property Technician</v>
          </cell>
        </row>
        <row r="472">
          <cell r="B472" t="str">
            <v>Executive Advisor</v>
          </cell>
        </row>
        <row r="473">
          <cell r="B473" t="str">
            <v>Executive Assistant</v>
          </cell>
        </row>
        <row r="474">
          <cell r="B474" t="str">
            <v>Facilities &amp; Property Mgmt Division Dir</v>
          </cell>
        </row>
        <row r="475">
          <cell r="B475" t="str">
            <v>Facilities Maintenance DispatchSch</v>
          </cell>
        </row>
        <row r="476">
          <cell r="B476" t="str">
            <v>Facilities Specialist 1</v>
          </cell>
        </row>
        <row r="477">
          <cell r="B477" t="str">
            <v>Facilities Specialist 2</v>
          </cell>
        </row>
        <row r="478">
          <cell r="B478" t="str">
            <v>Facilities Specialist 3</v>
          </cell>
        </row>
        <row r="479">
          <cell r="B479" t="str">
            <v>Facility Security Officer</v>
          </cell>
        </row>
        <row r="480">
          <cell r="B480" t="str">
            <v>Finance Manager</v>
          </cell>
        </row>
        <row r="481">
          <cell r="B481" t="str">
            <v>Finance Manager Senior</v>
          </cell>
        </row>
        <row r="482">
          <cell r="B482" t="str">
            <v>Finance Specialist 1</v>
          </cell>
        </row>
        <row r="483">
          <cell r="B483" t="str">
            <v>Finance Specialist 2</v>
          </cell>
        </row>
        <row r="484">
          <cell r="B484" t="str">
            <v>Finance Specialist Senior</v>
          </cell>
        </row>
        <row r="485">
          <cell r="B485" t="str">
            <v>Finance Supervisor</v>
          </cell>
        </row>
        <row r="486">
          <cell r="B486" t="str">
            <v>Finance Technician</v>
          </cell>
        </row>
        <row r="487">
          <cell r="B487" t="str">
            <v>Fleet &amp; Support Services Specialis</v>
          </cell>
        </row>
        <row r="488">
          <cell r="B488" t="str">
            <v>Fleet Maintenance Supervisor</v>
          </cell>
        </row>
        <row r="489">
          <cell r="B489" t="str">
            <v>Fleet Maintenance Technician 1</v>
          </cell>
        </row>
        <row r="490">
          <cell r="B490" t="str">
            <v>Fleet Maintenance Technician 2</v>
          </cell>
        </row>
        <row r="491">
          <cell r="B491" t="str">
            <v>Fleet Maintenance Technician 3</v>
          </cell>
        </row>
        <row r="492">
          <cell r="B492" t="str">
            <v>Food Service Worker</v>
          </cell>
        </row>
        <row r="493">
          <cell r="B493" t="str">
            <v>GIS Cartographer</v>
          </cell>
        </row>
        <row r="494">
          <cell r="B494" t="str">
            <v>GIS Cartographer Senior</v>
          </cell>
        </row>
        <row r="495">
          <cell r="B495" t="str">
            <v>Graduate Intern</v>
          </cell>
        </row>
        <row r="496">
          <cell r="B496" t="str">
            <v>Graphic Designer</v>
          </cell>
        </row>
        <row r="497">
          <cell r="B497" t="str">
            <v>Health Assistant 1</v>
          </cell>
        </row>
        <row r="498">
          <cell r="B498" t="str">
            <v>Health Assistant 2</v>
          </cell>
        </row>
        <row r="499">
          <cell r="B499" t="str">
            <v>Health Centers Division Ops Director</v>
          </cell>
        </row>
        <row r="500">
          <cell r="B500" t="str">
            <v>Health Department Director</v>
          </cell>
        </row>
        <row r="501">
          <cell r="B501" t="str">
            <v>Health Educator</v>
          </cell>
        </row>
        <row r="502">
          <cell r="B502" t="str">
            <v>Health Information Technician</v>
          </cell>
        </row>
        <row r="503">
          <cell r="B503" t="str">
            <v>Health Information Technician Seni</v>
          </cell>
        </row>
        <row r="504">
          <cell r="B504" t="str">
            <v>Health Officer</v>
          </cell>
        </row>
        <row r="505">
          <cell r="B505" t="str">
            <v>Health Policy Analyst Senior</v>
          </cell>
        </row>
        <row r="506">
          <cell r="B506" t="str">
            <v>Health Services Development Administrator</v>
          </cell>
        </row>
        <row r="507">
          <cell r="B507" t="str">
            <v>Housing Development Specialist</v>
          </cell>
        </row>
        <row r="508">
          <cell r="B508" t="str">
            <v>Human Resources Analyst 1</v>
          </cell>
        </row>
        <row r="509">
          <cell r="B509" t="str">
            <v>Human Resources Analyst 2</v>
          </cell>
        </row>
        <row r="510">
          <cell r="B510" t="str">
            <v>Human Resources Analyst 2</v>
          </cell>
        </row>
        <row r="511">
          <cell r="B511" t="str">
            <v>Human Resources Analyst Senior</v>
          </cell>
        </row>
        <row r="512">
          <cell r="B512" t="str">
            <v>Human Resources Director</v>
          </cell>
        </row>
        <row r="513">
          <cell r="B513" t="str">
            <v>Human Resources Manager 1</v>
          </cell>
        </row>
        <row r="514">
          <cell r="B514" t="str">
            <v>Human Resources Manager 2</v>
          </cell>
        </row>
        <row r="515">
          <cell r="B515" t="str">
            <v>Human Resources Manager Senior</v>
          </cell>
        </row>
        <row r="516">
          <cell r="B516" t="str">
            <v>Human Resources Technician</v>
          </cell>
        </row>
        <row r="517">
          <cell r="B517" t="str">
            <v>Human Services Investigator</v>
          </cell>
        </row>
        <row r="518">
          <cell r="B518" t="str">
            <v>Industrial Appraiser</v>
          </cell>
        </row>
        <row r="519">
          <cell r="B519" t="str">
            <v>Information Specialist 1</v>
          </cell>
        </row>
        <row r="520">
          <cell r="B520" t="str">
            <v>Information Specialist 2</v>
          </cell>
        </row>
        <row r="521">
          <cell r="B521" t="str">
            <v>Information Specialist 3</v>
          </cell>
        </row>
        <row r="522">
          <cell r="B522" t="str">
            <v>Integrated Clinical Services Director</v>
          </cell>
        </row>
        <row r="523">
          <cell r="B523" t="str">
            <v>Interpreter (On Call)</v>
          </cell>
        </row>
        <row r="524">
          <cell r="B524" t="str">
            <v>Inventory/Stores Specialist 1</v>
          </cell>
        </row>
        <row r="525">
          <cell r="B525" t="str">
            <v>Inventory/Stores Specialist 2</v>
          </cell>
        </row>
        <row r="526">
          <cell r="B526" t="str">
            <v>Inventory/Stores Specialist 3</v>
          </cell>
        </row>
        <row r="527">
          <cell r="B527" t="str">
            <v>Investigative Technician</v>
          </cell>
        </row>
        <row r="528">
          <cell r="B528" t="str">
            <v>IT Architect</v>
          </cell>
        </row>
        <row r="529">
          <cell r="B529" t="str">
            <v>IT Business Consultant</v>
          </cell>
        </row>
        <row r="530">
          <cell r="B530" t="str">
            <v>IT Business Consultant Senior</v>
          </cell>
        </row>
        <row r="531">
          <cell r="B531" t="str">
            <v>IT Manager 1</v>
          </cell>
        </row>
        <row r="532">
          <cell r="B532" t="str">
            <v>IT Manager 2</v>
          </cell>
        </row>
        <row r="533">
          <cell r="B533" t="str">
            <v>IT Manager Senior</v>
          </cell>
        </row>
        <row r="534">
          <cell r="B534" t="str">
            <v>IT Project Manager 1</v>
          </cell>
        </row>
        <row r="535">
          <cell r="B535" t="str">
            <v>IT Project Manager 2</v>
          </cell>
        </row>
        <row r="536">
          <cell r="B536" t="str">
            <v>IT Security Manager</v>
          </cell>
        </row>
        <row r="537">
          <cell r="B537" t="str">
            <v>IT Supervisor</v>
          </cell>
        </row>
        <row r="538">
          <cell r="B538" t="str">
            <v>Juvenile Counseling Assistant</v>
          </cell>
        </row>
        <row r="539">
          <cell r="B539" t="str">
            <v>Juvenile Counselor</v>
          </cell>
        </row>
        <row r="540">
          <cell r="B540" t="str">
            <v>Laborer</v>
          </cell>
        </row>
        <row r="541">
          <cell r="B541" t="str">
            <v>Law Clerk</v>
          </cell>
        </row>
        <row r="542">
          <cell r="B542" t="str">
            <v>Legal Assistant 1</v>
          </cell>
        </row>
        <row r="543">
          <cell r="B543" t="str">
            <v>Legal Assistant 1 NR</v>
          </cell>
        </row>
        <row r="544">
          <cell r="B544" t="str">
            <v>Legal Assistant 2</v>
          </cell>
        </row>
        <row r="545">
          <cell r="B545" t="str">
            <v>Legal Assistant 2 NR</v>
          </cell>
        </row>
        <row r="546">
          <cell r="B546" t="str">
            <v>Legal Assistant Senior</v>
          </cell>
        </row>
        <row r="547">
          <cell r="B547" t="str">
            <v>Legal Assistant Senior NR</v>
          </cell>
        </row>
        <row r="548">
          <cell r="B548" t="str">
            <v>Legislative/Administrative Secretary</v>
          </cell>
        </row>
        <row r="549">
          <cell r="B549" t="str">
            <v>Librarian</v>
          </cell>
        </row>
        <row r="550">
          <cell r="B550" t="str">
            <v>Library Administrator</v>
          </cell>
        </row>
        <row r="551">
          <cell r="B551" t="str">
            <v>Library Assistant</v>
          </cell>
        </row>
        <row r="552">
          <cell r="B552" t="str">
            <v>Library Clerk</v>
          </cell>
        </row>
        <row r="553">
          <cell r="B553" t="str">
            <v>Library Manager Branch</v>
          </cell>
        </row>
        <row r="554">
          <cell r="B554" t="str">
            <v>Library Manager Senior</v>
          </cell>
        </row>
        <row r="555">
          <cell r="B555" t="str">
            <v>Library Outreach Specialist</v>
          </cell>
        </row>
        <row r="556">
          <cell r="B556" t="str">
            <v>Library Page</v>
          </cell>
        </row>
        <row r="557">
          <cell r="B557" t="str">
            <v>Library Safety and Security Manager</v>
          </cell>
        </row>
        <row r="558">
          <cell r="B558" t="str">
            <v>Library Supervisor</v>
          </cell>
        </row>
        <row r="559">
          <cell r="B559" t="str">
            <v>Lieutenant</v>
          </cell>
        </row>
        <row r="560">
          <cell r="B560" t="str">
            <v>Lieutenant Corrections</v>
          </cell>
        </row>
        <row r="561">
          <cell r="B561" t="str">
            <v>Lighting Technician</v>
          </cell>
        </row>
        <row r="562">
          <cell r="B562" t="str">
            <v>Locksmith</v>
          </cell>
        </row>
        <row r="563">
          <cell r="B563" t="str">
            <v>Logistics Evidence Technician</v>
          </cell>
        </row>
        <row r="564">
          <cell r="B564" t="str">
            <v>Maintenance Specialist 1</v>
          </cell>
        </row>
        <row r="565">
          <cell r="B565" t="str">
            <v>Maintenance Specialist 2</v>
          </cell>
        </row>
        <row r="566">
          <cell r="B566" t="str">
            <v>Maintenance Specialist Apprentice</v>
          </cell>
        </row>
        <row r="567">
          <cell r="B567" t="str">
            <v>Maintenance Specialist Senior</v>
          </cell>
        </row>
        <row r="568">
          <cell r="B568" t="str">
            <v>Maintenance Worker</v>
          </cell>
        </row>
        <row r="569">
          <cell r="B569" t="str">
            <v>Management Assistant</v>
          </cell>
        </row>
        <row r="570">
          <cell r="B570" t="str">
            <v>Manager 2</v>
          </cell>
        </row>
        <row r="571">
          <cell r="B571" t="str">
            <v>Manager Senior</v>
          </cell>
        </row>
        <row r="572">
          <cell r="B572" t="str">
            <v>Marriage &amp; Family Counselor</v>
          </cell>
        </row>
        <row r="573">
          <cell r="B573" t="str">
            <v>Marriage &amp; Family Counselor Associ</v>
          </cell>
        </row>
        <row r="574">
          <cell r="B574" t="str">
            <v>MCSO Corrections Program Administrator</v>
          </cell>
        </row>
        <row r="575">
          <cell r="B575" t="str">
            <v>MCSO Records Coordinator</v>
          </cell>
        </row>
        <row r="576">
          <cell r="B576" t="str">
            <v>MCSO Records Technician</v>
          </cell>
        </row>
        <row r="577">
          <cell r="B577" t="str">
            <v>Medical Director</v>
          </cell>
        </row>
        <row r="578">
          <cell r="B578" t="str">
            <v>Medical Laboratory Technician</v>
          </cell>
        </row>
        <row r="579">
          <cell r="B579" t="str">
            <v>Medical Technologist</v>
          </cell>
        </row>
        <row r="580">
          <cell r="B580" t="str">
            <v>Medication Aide CNA</v>
          </cell>
        </row>
        <row r="581">
          <cell r="B581" t="str">
            <v>Mental Health Consultant</v>
          </cell>
        </row>
        <row r="582">
          <cell r="B582" t="str">
            <v>Mental Health Director</v>
          </cell>
        </row>
        <row r="583">
          <cell r="B583" t="str">
            <v>Mgmt (Performance) Auditor</v>
          </cell>
        </row>
        <row r="584">
          <cell r="B584" t="str">
            <v>Mgmt (Performance) Auditor Principal</v>
          </cell>
        </row>
        <row r="585">
          <cell r="B585" t="str">
            <v>Mgmt (Performance) Auditor Senior</v>
          </cell>
        </row>
        <row r="586">
          <cell r="B586" t="str">
            <v>Motor Pool Attendant</v>
          </cell>
        </row>
        <row r="587">
          <cell r="B587" t="str">
            <v>Multimedia/Video Production Specia</v>
          </cell>
        </row>
        <row r="588">
          <cell r="B588" t="str">
            <v>Network Administrator Senior</v>
          </cell>
        </row>
        <row r="589">
          <cell r="B589" t="str">
            <v>Nuisance Enforcement Officer</v>
          </cell>
        </row>
        <row r="590">
          <cell r="B590" t="str">
            <v>Nursing Development Consultant</v>
          </cell>
        </row>
        <row r="591">
          <cell r="B591" t="str">
            <v>Nursing Director</v>
          </cell>
        </row>
        <row r="592">
          <cell r="B592" t="str">
            <v>Nursing Supervisor</v>
          </cell>
        </row>
        <row r="593">
          <cell r="B593" t="str">
            <v>Nutrition Assistant</v>
          </cell>
        </row>
        <row r="594">
          <cell r="B594" t="str">
            <v>Nutrition Services Manager</v>
          </cell>
        </row>
        <row r="595">
          <cell r="B595" t="str">
            <v>Office Assistant 1</v>
          </cell>
        </row>
        <row r="596">
          <cell r="B596" t="str">
            <v>Office Assistant 2</v>
          </cell>
        </row>
        <row r="597">
          <cell r="B597" t="str">
            <v>Office Assistant 2 NR</v>
          </cell>
        </row>
        <row r="598">
          <cell r="B598" t="str">
            <v>Office Assistant Senior</v>
          </cell>
        </row>
        <row r="599">
          <cell r="B599" t="str">
            <v>Office Assistant Senior NR</v>
          </cell>
        </row>
        <row r="600">
          <cell r="B600" t="str">
            <v>Ops Administrator</v>
          </cell>
        </row>
        <row r="601">
          <cell r="B601" t="str">
            <v>Ops Process Specialist</v>
          </cell>
        </row>
        <row r="602">
          <cell r="B602" t="str">
            <v>Ops Supervisor</v>
          </cell>
        </row>
        <row r="603">
          <cell r="B603" t="str">
            <v>Paralegal</v>
          </cell>
        </row>
        <row r="604">
          <cell r="B604" t="str">
            <v>Pathologist Assistant</v>
          </cell>
        </row>
        <row r="605">
          <cell r="B605" t="str">
            <v>Payroll Specialist</v>
          </cell>
        </row>
        <row r="606">
          <cell r="B606" t="str">
            <v>Peer Support Specialist</v>
          </cell>
        </row>
        <row r="607">
          <cell r="B607" t="str">
            <v>Pharmacist</v>
          </cell>
        </row>
        <row r="608">
          <cell r="B608" t="str">
            <v>Pharmacy &amp; Clinic Sup Services Director</v>
          </cell>
        </row>
        <row r="609">
          <cell r="B609" t="str">
            <v>Pharmacy Technician</v>
          </cell>
        </row>
        <row r="610">
          <cell r="B610" t="str">
            <v>Physician (On Call)</v>
          </cell>
        </row>
        <row r="611">
          <cell r="B611" t="str">
            <v>Physician Clinical Lead Provider</v>
          </cell>
        </row>
        <row r="612">
          <cell r="B612" t="str">
            <v>Planner</v>
          </cell>
        </row>
        <row r="613">
          <cell r="B613" t="str">
            <v>Planner Principal</v>
          </cell>
        </row>
        <row r="614">
          <cell r="B614" t="str">
            <v>Planner Senior</v>
          </cell>
        </row>
        <row r="615">
          <cell r="B615" t="str">
            <v>Principal Investigator</v>
          </cell>
        </row>
        <row r="616">
          <cell r="B616" t="str">
            <v>Principal Investigator Manager</v>
          </cell>
        </row>
        <row r="617">
          <cell r="B617" t="str">
            <v>Printing Specialist</v>
          </cell>
        </row>
        <row r="618">
          <cell r="B618" t="str">
            <v>Procurement Analyst</v>
          </cell>
        </row>
        <row r="619">
          <cell r="B619" t="str">
            <v>Procurement Analyst Senior</v>
          </cell>
        </row>
        <row r="620">
          <cell r="B620" t="str">
            <v>Procurement Associate</v>
          </cell>
        </row>
        <row r="621">
          <cell r="B621" t="str">
            <v>Production Assistant</v>
          </cell>
        </row>
        <row r="622">
          <cell r="B622" t="str">
            <v>Production Supervisor</v>
          </cell>
        </row>
        <row r="623">
          <cell r="B623" t="str">
            <v>Program Aide</v>
          </cell>
        </row>
        <row r="624">
          <cell r="B624" t="str">
            <v>Program Communications Coordinator</v>
          </cell>
        </row>
        <row r="625">
          <cell r="B625" t="str">
            <v>Program Communications Specialist</v>
          </cell>
        </row>
        <row r="626">
          <cell r="B626" t="str">
            <v>Program Coordinator</v>
          </cell>
        </row>
        <row r="627">
          <cell r="B627" t="str">
            <v>Program Education Aide</v>
          </cell>
        </row>
        <row r="628">
          <cell r="B628" t="str">
            <v>Program Manager 1</v>
          </cell>
        </row>
        <row r="629">
          <cell r="B629" t="str">
            <v>Program Specialist</v>
          </cell>
        </row>
        <row r="630">
          <cell r="B630" t="str">
            <v>Program Specialist Senior</v>
          </cell>
        </row>
        <row r="631">
          <cell r="B631" t="str">
            <v>Program Supervisor</v>
          </cell>
        </row>
        <row r="632">
          <cell r="B632" t="str">
            <v>Program Technician</v>
          </cell>
        </row>
        <row r="633">
          <cell r="B633" t="str">
            <v>Project Manager</v>
          </cell>
        </row>
        <row r="634">
          <cell r="B634" t="str">
            <v>Project Manager Represented</v>
          </cell>
        </row>
        <row r="635">
          <cell r="B635" t="str">
            <v>Property Appraiser 1</v>
          </cell>
        </row>
        <row r="636">
          <cell r="B636" t="str">
            <v>Property Appraiser 2</v>
          </cell>
        </row>
        <row r="637">
          <cell r="B637" t="str">
            <v>Property Management Specialist</v>
          </cell>
        </row>
        <row r="638">
          <cell r="B638" t="str">
            <v>Property Management Specialist Sen</v>
          </cell>
        </row>
        <row r="639">
          <cell r="B639" t="str">
            <v>Psychiatrist</v>
          </cell>
        </row>
        <row r="640">
          <cell r="B640" t="str">
            <v>Public Affairs Coordinator</v>
          </cell>
        </row>
        <row r="641">
          <cell r="B641" t="str">
            <v>Public Health Ecologist</v>
          </cell>
        </row>
        <row r="642">
          <cell r="B642" t="str">
            <v>Public Health Vector Specialist</v>
          </cell>
        </row>
        <row r="643">
          <cell r="B643" t="str">
            <v>Public Relations Coordinator</v>
          </cell>
        </row>
        <row r="644">
          <cell r="B644" t="str">
            <v>Quality Manager</v>
          </cell>
        </row>
        <row r="645">
          <cell r="B645" t="str">
            <v>Records Administration Assistant</v>
          </cell>
        </row>
        <row r="646">
          <cell r="B646" t="str">
            <v>Records Administrator</v>
          </cell>
        </row>
        <row r="647">
          <cell r="B647" t="str">
            <v>Records Technician</v>
          </cell>
        </row>
        <row r="648">
          <cell r="B648" t="str">
            <v>Research Scientist</v>
          </cell>
        </row>
        <row r="649">
          <cell r="B649" t="str">
            <v>Research/Evaluation Analyst 1</v>
          </cell>
        </row>
        <row r="650">
          <cell r="B650" t="str">
            <v>Research/Evaluation Analyst 2</v>
          </cell>
        </row>
        <row r="651">
          <cell r="B651" t="str">
            <v>Research/Evaluation Analyst Senior</v>
          </cell>
        </row>
        <row r="652">
          <cell r="B652" t="str">
            <v>Research/Evaluation Analyst Senior NR</v>
          </cell>
        </row>
        <row r="653">
          <cell r="B653" t="str">
            <v>Right-of-Way Permits Specialist</v>
          </cell>
        </row>
        <row r="654">
          <cell r="B654" t="str">
            <v>Road Ops Supervisor</v>
          </cell>
        </row>
        <row r="655">
          <cell r="B655" t="str">
            <v>SAP Developer</v>
          </cell>
        </row>
        <row r="656">
          <cell r="B656" t="str">
            <v>SAP Developer Senior</v>
          </cell>
        </row>
        <row r="657">
          <cell r="B657" t="str">
            <v>Secure Treatment Services Speciali</v>
          </cell>
        </row>
        <row r="658">
          <cell r="B658" t="str">
            <v>Sewing Specialist</v>
          </cell>
        </row>
        <row r="659">
          <cell r="B659" t="str">
            <v>Shelver (On Call)</v>
          </cell>
        </row>
        <row r="660">
          <cell r="B660" t="str">
            <v>Sheriff</v>
          </cell>
        </row>
        <row r="661">
          <cell r="B661" t="str">
            <v>Staff Assistant</v>
          </cell>
        </row>
        <row r="662">
          <cell r="B662" t="str">
            <v>Striper Operator</v>
          </cell>
        </row>
        <row r="663">
          <cell r="B663" t="str">
            <v>Student Intern</v>
          </cell>
        </row>
        <row r="664">
          <cell r="B664" t="str">
            <v>Support Enforcement Agent</v>
          </cell>
        </row>
        <row r="665">
          <cell r="B665" t="str">
            <v>Survey Specialist</v>
          </cell>
        </row>
        <row r="666">
          <cell r="B666" t="str">
            <v>Survey Supervisor</v>
          </cell>
        </row>
        <row r="667">
          <cell r="B667" t="str">
            <v>Systems Administrator</v>
          </cell>
        </row>
        <row r="668">
          <cell r="B668" t="str">
            <v>Systems Administrator Senior</v>
          </cell>
        </row>
        <row r="669">
          <cell r="B669" t="str">
            <v>Tax Exemption Specialist</v>
          </cell>
        </row>
        <row r="670">
          <cell r="B670" t="str">
            <v>Tax Supervisor/Budget Analyst</v>
          </cell>
        </row>
        <row r="671">
          <cell r="B671" t="str">
            <v>Temporary Worker</v>
          </cell>
        </row>
        <row r="672">
          <cell r="B672" t="str">
            <v>Transportation Planning Specialist</v>
          </cell>
        </row>
        <row r="673">
          <cell r="B673" t="str">
            <v>Transportation Project Specialist</v>
          </cell>
        </row>
        <row r="674">
          <cell r="B674" t="str">
            <v>TSCC Executive Director</v>
          </cell>
        </row>
        <row r="675">
          <cell r="B675" t="str">
            <v>Undersheriff</v>
          </cell>
        </row>
        <row r="676">
          <cell r="B676" t="str">
            <v>Veterans Services Officer</v>
          </cell>
        </row>
        <row r="677">
          <cell r="B677" t="str">
            <v>Veterinarian</v>
          </cell>
        </row>
        <row r="678">
          <cell r="B678" t="str">
            <v>Veterinary Technician</v>
          </cell>
        </row>
        <row r="679">
          <cell r="B679" t="str">
            <v>Victim Advocate</v>
          </cell>
        </row>
        <row r="680">
          <cell r="B680" t="str">
            <v>Weatherization Inspector</v>
          </cell>
        </row>
        <row r="681">
          <cell r="B681" t="str">
            <v>X-Ray Technician</v>
          </cell>
        </row>
      </sheetData>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sheetName val="ADSD"/>
      <sheetName val="DOH"/>
      <sheetName val="DCJ"/>
      <sheetName val="DA"/>
      <sheetName val="MCSO"/>
      <sheetName val="DSCD"/>
      <sheetName val="TRANS"/>
      <sheetName val="DSS"/>
      <sheetName val="LIB"/>
      <sheetName val="METRO"/>
      <sheetName val="SEPT Lot 30 PRK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mport &amp; Validation Instr."/>
      <sheetName val="Data Import &amp; Validation Inst-M"/>
      <sheetName val="Salary Projection WS Instruct."/>
      <sheetName val="MONTHLY COST DATA (SAP)"/>
      <sheetName val="SAP DATA (PIVOT TABLE)"/>
      <sheetName val="Salary Projections"/>
      <sheetName val="SPACER SHEET - UNUSED"/>
      <sheetName val="FY11 PCP-JULY 9-STATIC DATA"/>
      <sheetName val="FY11 Personnel Budget-Corrected"/>
      <sheetName val="PA20 - July 9, 2010"/>
      <sheetName val="Vacancies Report July 8, 2010 "/>
      <sheetName val="Vacancies Report July 14, 2010"/>
    </sheetNames>
    <sheetDataSet>
      <sheetData sheetId="0"/>
      <sheetData sheetId="1"/>
      <sheetData sheetId="2"/>
      <sheetData sheetId="3"/>
      <sheetData sheetId="4">
        <row r="3">
          <cell r="A3" t="str">
            <v>Sum of Amount in document</v>
          </cell>
          <cell r="B3" t="str">
            <v>Cost Element</v>
          </cell>
        </row>
        <row r="4">
          <cell r="A4" t="str">
            <v>Concatenated Value</v>
          </cell>
          <cell r="B4">
            <v>60000</v>
          </cell>
          <cell r="C4">
            <v>60100</v>
          </cell>
          <cell r="D4">
            <v>60110</v>
          </cell>
          <cell r="E4">
            <v>60120</v>
          </cell>
          <cell r="F4">
            <v>60130</v>
          </cell>
          <cell r="G4">
            <v>60135</v>
          </cell>
          <cell r="H4">
            <v>60140</v>
          </cell>
          <cell r="I4">
            <v>60145</v>
          </cell>
          <cell r="J4" t="str">
            <v>Grand Total</v>
          </cell>
        </row>
        <row r="5">
          <cell r="A5" t="str">
            <v>7090007004239078</v>
          </cell>
          <cell r="B5">
            <v>75757.56</v>
          </cell>
          <cell r="F5">
            <v>19870.02</v>
          </cell>
          <cell r="H5">
            <v>11718.86</v>
          </cell>
          <cell r="J5">
            <v>107346.44</v>
          </cell>
        </row>
        <row r="6">
          <cell r="A6" t="str">
            <v>70900071447913155</v>
          </cell>
          <cell r="B6">
            <v>2214.98</v>
          </cell>
          <cell r="C6">
            <v>26596.94</v>
          </cell>
          <cell r="F6">
            <v>177.33</v>
          </cell>
          <cell r="G6">
            <v>2172.46</v>
          </cell>
          <cell r="H6">
            <v>684.48</v>
          </cell>
          <cell r="I6">
            <v>7897.33</v>
          </cell>
          <cell r="J6">
            <v>39743.519999999997</v>
          </cell>
        </row>
        <row r="7">
          <cell r="A7" t="str">
            <v>70900071468613235</v>
          </cell>
          <cell r="B7">
            <v>13113.97</v>
          </cell>
          <cell r="C7">
            <v>8015.2</v>
          </cell>
          <cell r="D7">
            <v>223.68</v>
          </cell>
          <cell r="F7">
            <v>2305.12</v>
          </cell>
          <cell r="G7">
            <v>686.46</v>
          </cell>
          <cell r="H7">
            <v>3643.34</v>
          </cell>
          <cell r="I7">
            <v>327.43</v>
          </cell>
          <cell r="J7">
            <v>9252.77</v>
          </cell>
        </row>
        <row r="8">
          <cell r="A8" t="str">
            <v>70900071470113265</v>
          </cell>
          <cell r="C8">
            <v>9431.84</v>
          </cell>
          <cell r="D8">
            <v>223.68</v>
          </cell>
          <cell r="G8">
            <v>785.96</v>
          </cell>
          <cell r="I8">
            <v>374.93</v>
          </cell>
          <cell r="J8">
            <v>10592.73</v>
          </cell>
        </row>
        <row r="9">
          <cell r="A9" t="str">
            <v>70900071473613263</v>
          </cell>
          <cell r="C9">
            <v>9124.2800000000007</v>
          </cell>
          <cell r="D9">
            <v>531.24</v>
          </cell>
          <cell r="G9">
            <v>804.62</v>
          </cell>
          <cell r="I9">
            <v>383.68</v>
          </cell>
          <cell r="J9">
            <v>10843.82</v>
          </cell>
        </row>
        <row r="10">
          <cell r="A10" t="str">
            <v>70900071477813280</v>
          </cell>
          <cell r="C10">
            <v>10457.040000000001</v>
          </cell>
          <cell r="D10">
            <v>363.48</v>
          </cell>
          <cell r="G10">
            <v>901.68</v>
          </cell>
          <cell r="I10">
            <v>430.04</v>
          </cell>
          <cell r="J10">
            <v>12152.24</v>
          </cell>
        </row>
        <row r="11">
          <cell r="A11" t="str">
            <v>7091007004121955</v>
          </cell>
          <cell r="B11">
            <v>10015.76</v>
          </cell>
          <cell r="C11">
            <v>28178.42</v>
          </cell>
          <cell r="D11">
            <v>475.32</v>
          </cell>
          <cell r="F11">
            <v>3542.36</v>
          </cell>
          <cell r="G11">
            <v>2389.3000000000002</v>
          </cell>
          <cell r="H11">
            <v>2406.5100000000002</v>
          </cell>
          <cell r="I11">
            <v>1136.55</v>
          </cell>
          <cell r="J11">
            <v>15964.63</v>
          </cell>
        </row>
        <row r="12">
          <cell r="A12" t="str">
            <v>7091007066261955</v>
          </cell>
          <cell r="B12">
            <v>7996.62</v>
          </cell>
          <cell r="F12">
            <v>2366.12</v>
          </cell>
          <cell r="H12">
            <v>1711.69</v>
          </cell>
          <cell r="J12">
            <v>12074.43</v>
          </cell>
        </row>
        <row r="13">
          <cell r="A13" t="str">
            <v>70910071432912782</v>
          </cell>
          <cell r="B13">
            <v>47979.72</v>
          </cell>
          <cell r="C13">
            <v>31058.28</v>
          </cell>
          <cell r="F13">
            <v>14216.91</v>
          </cell>
          <cell r="G13">
            <v>9953.559999999994</v>
          </cell>
          <cell r="H13">
            <v>9937.2000000000007</v>
          </cell>
          <cell r="I13">
            <v>8997.18</v>
          </cell>
          <cell r="J13">
            <v>50009.02</v>
          </cell>
        </row>
        <row r="14">
          <cell r="A14" t="str">
            <v>70910071446813012</v>
          </cell>
          <cell r="C14">
            <v>7638.28</v>
          </cell>
          <cell r="G14">
            <v>1084.6500000000001</v>
          </cell>
          <cell r="I14">
            <v>305.57</v>
          </cell>
          <cell r="J14">
            <v>9028.5</v>
          </cell>
        </row>
        <row r="15">
          <cell r="A15" t="str">
            <v>70910570184510746</v>
          </cell>
          <cell r="B15">
            <v>21345.13</v>
          </cell>
          <cell r="C15">
            <v>14320.42</v>
          </cell>
          <cell r="F15">
            <v>6870.77</v>
          </cell>
          <cell r="G15">
            <v>3255.79</v>
          </cell>
          <cell r="H15">
            <v>8045.72</v>
          </cell>
          <cell r="I15">
            <v>572.1</v>
          </cell>
          <cell r="J15">
            <v>36261.620000000003</v>
          </cell>
        </row>
        <row r="16">
          <cell r="A16" t="str">
            <v>709105702050475</v>
          </cell>
          <cell r="B16">
            <v>25204.92</v>
          </cell>
          <cell r="F16">
            <v>7330.66</v>
          </cell>
          <cell r="H16">
            <v>8351.77</v>
          </cell>
          <cell r="J16">
            <v>40887.35</v>
          </cell>
        </row>
        <row r="17">
          <cell r="A17" t="str">
            <v>7091057033115080</v>
          </cell>
          <cell r="B17">
            <v>24928.82</v>
          </cell>
          <cell r="D17">
            <v>15.27</v>
          </cell>
          <cell r="F17">
            <v>7928.6</v>
          </cell>
          <cell r="H17">
            <v>8398.7800000000007</v>
          </cell>
          <cell r="J17">
            <v>41256.199999999997</v>
          </cell>
        </row>
        <row r="18">
          <cell r="A18" t="str">
            <v>70910570390812868</v>
          </cell>
          <cell r="B18">
            <v>15638.04</v>
          </cell>
          <cell r="D18">
            <v>304.92</v>
          </cell>
          <cell r="F18">
            <v>3883.98</v>
          </cell>
          <cell r="H18">
            <v>4391.8599999999997</v>
          </cell>
          <cell r="J18">
            <v>24218.799999999999</v>
          </cell>
        </row>
        <row r="19">
          <cell r="A19" t="str">
            <v>7091057062102515</v>
          </cell>
          <cell r="B19">
            <v>30924.799999999999</v>
          </cell>
          <cell r="D19">
            <v>1277.94</v>
          </cell>
          <cell r="F19">
            <v>9638.74</v>
          </cell>
          <cell r="H19">
            <v>8808.77</v>
          </cell>
          <cell r="J19">
            <v>50650.25</v>
          </cell>
        </row>
        <row r="20">
          <cell r="A20" t="str">
            <v>709105710367902</v>
          </cell>
          <cell r="B20">
            <v>28700.639999999999</v>
          </cell>
          <cell r="D20">
            <v>102.6</v>
          </cell>
          <cell r="F20">
            <v>8618.44</v>
          </cell>
          <cell r="H20">
            <v>8573.19</v>
          </cell>
          <cell r="J20">
            <v>45994.87</v>
          </cell>
        </row>
        <row r="21">
          <cell r="A21" t="str">
            <v>70910571095312081</v>
          </cell>
          <cell r="B21">
            <v>20899.259999999998</v>
          </cell>
          <cell r="D21">
            <v>116.1</v>
          </cell>
          <cell r="F21">
            <v>5598.68</v>
          </cell>
          <cell r="H21">
            <v>4209.26</v>
          </cell>
          <cell r="J21">
            <v>30707.200000000001</v>
          </cell>
        </row>
        <row r="22">
          <cell r="A22" t="str">
            <v>7091057121219341</v>
          </cell>
          <cell r="B22">
            <v>21126.31</v>
          </cell>
          <cell r="D22">
            <v>142.1</v>
          </cell>
          <cell r="F22">
            <v>6808.8</v>
          </cell>
          <cell r="H22">
            <v>8037.03</v>
          </cell>
          <cell r="J22">
            <v>36114.239999999998</v>
          </cell>
        </row>
        <row r="23">
          <cell r="A23" t="str">
            <v>70910571263612912</v>
          </cell>
          <cell r="B23">
            <v>21931.68</v>
          </cell>
          <cell r="D23">
            <v>102.6</v>
          </cell>
          <cell r="F23">
            <v>4290.3500000000004</v>
          </cell>
          <cell r="H23">
            <v>5932.09</v>
          </cell>
          <cell r="J23">
            <v>32154.12</v>
          </cell>
        </row>
        <row r="24">
          <cell r="A24" t="str">
            <v>70910571446813012</v>
          </cell>
          <cell r="B24">
            <v>20899.259999999998</v>
          </cell>
          <cell r="C24">
            <v>1.1368683772161603E-13</v>
          </cell>
          <cell r="F24">
            <v>5598.68</v>
          </cell>
          <cell r="H24">
            <v>4209.26</v>
          </cell>
          <cell r="I24">
            <v>3.5527136788005009E-15</v>
          </cell>
          <cell r="J24">
            <v>1.1723955140041653E-13</v>
          </cell>
        </row>
        <row r="25">
          <cell r="A25" t="str">
            <v>70910571453212870</v>
          </cell>
          <cell r="B25">
            <v>7455.79</v>
          </cell>
          <cell r="D25">
            <v>180.28</v>
          </cell>
          <cell r="F25">
            <v>2539.61</v>
          </cell>
          <cell r="H25">
            <v>3785.47</v>
          </cell>
          <cell r="J25">
            <v>13780.87</v>
          </cell>
        </row>
        <row r="26">
          <cell r="A26" t="str">
            <v>70910571453513095</v>
          </cell>
          <cell r="B26">
            <v>21931.68</v>
          </cell>
          <cell r="C26">
            <v>47814.27</v>
          </cell>
          <cell r="F26">
            <v>4290.3500000000004</v>
          </cell>
          <cell r="G26">
            <v>3795.16</v>
          </cell>
          <cell r="H26">
            <v>5932.09</v>
          </cell>
          <cell r="I26">
            <v>9904.31</v>
          </cell>
          <cell r="J26">
            <v>61513.74</v>
          </cell>
        </row>
        <row r="27">
          <cell r="A27" t="str">
            <v>7091057148792738</v>
          </cell>
          <cell r="B27">
            <v>14575.74</v>
          </cell>
          <cell r="C27">
            <v>1157.1199999999999</v>
          </cell>
          <cell r="F27">
            <v>5026.5600000000004</v>
          </cell>
          <cell r="G27">
            <v>96.47</v>
          </cell>
          <cell r="H27">
            <v>4328.62</v>
          </cell>
          <cell r="I27">
            <v>46.03</v>
          </cell>
          <cell r="J27">
            <v>1299.6199999999999</v>
          </cell>
        </row>
        <row r="28">
          <cell r="A28" t="str">
            <v>70910571493813416</v>
          </cell>
          <cell r="B28">
            <v>5147.95</v>
          </cell>
          <cell r="C28">
            <v>9275.0400000000009</v>
          </cell>
          <cell r="D28">
            <v>902.88</v>
          </cell>
          <cell r="F28">
            <v>1666.2</v>
          </cell>
          <cell r="G28">
            <v>848.24</v>
          </cell>
          <cell r="H28">
            <v>2415.27</v>
          </cell>
          <cell r="I28">
            <v>402.01</v>
          </cell>
          <cell r="J28">
            <v>11428.17</v>
          </cell>
        </row>
        <row r="29">
          <cell r="A29" t="str">
            <v>70912070051510906</v>
          </cell>
          <cell r="B29">
            <v>43090.96</v>
          </cell>
          <cell r="C29">
            <v>1.1368683772161603E-13</v>
          </cell>
          <cell r="F29">
            <v>13971</v>
          </cell>
          <cell r="H29">
            <v>9569.7199999999993</v>
          </cell>
          <cell r="I29">
            <v>0</v>
          </cell>
          <cell r="J29">
            <v>66631.679999999993</v>
          </cell>
        </row>
        <row r="30">
          <cell r="A30" t="str">
            <v>7091207011754200</v>
          </cell>
          <cell r="B30">
            <v>42790.9</v>
          </cell>
          <cell r="F30">
            <v>12820.79</v>
          </cell>
          <cell r="H30">
            <v>9549.18</v>
          </cell>
          <cell r="J30">
            <v>65160.87</v>
          </cell>
        </row>
        <row r="31">
          <cell r="A31" t="str">
            <v>7091207021017155</v>
          </cell>
          <cell r="B31">
            <v>36169.61</v>
          </cell>
          <cell r="C31">
            <v>88597.07</v>
          </cell>
          <cell r="F31">
            <v>10842.74</v>
          </cell>
          <cell r="G31">
            <v>16773.419999999998</v>
          </cell>
          <cell r="H31">
            <v>9093.66</v>
          </cell>
          <cell r="I31">
            <v>18217.53</v>
          </cell>
          <cell r="J31">
            <v>56106.01</v>
          </cell>
        </row>
        <row r="32">
          <cell r="A32" t="str">
            <v>70912070317212995</v>
          </cell>
          <cell r="B32">
            <v>42461.79</v>
          </cell>
          <cell r="C32">
            <v>4348.24</v>
          </cell>
          <cell r="F32">
            <v>6968.65</v>
          </cell>
          <cell r="G32">
            <v>362.67</v>
          </cell>
          <cell r="H32">
            <v>9528.9500000000007</v>
          </cell>
          <cell r="I32">
            <v>172.94</v>
          </cell>
          <cell r="J32">
            <v>58959.39</v>
          </cell>
        </row>
        <row r="33">
          <cell r="A33" t="str">
            <v>7091207046263708</v>
          </cell>
          <cell r="B33">
            <v>58377.72</v>
          </cell>
          <cell r="C33">
            <v>31703.4</v>
          </cell>
          <cell r="D33">
            <v>2718.9</v>
          </cell>
          <cell r="F33">
            <v>16891.91</v>
          </cell>
          <cell r="G33">
            <v>2870.65</v>
          </cell>
          <cell r="H33">
            <v>10590.06</v>
          </cell>
          <cell r="I33">
            <v>1359.62</v>
          </cell>
          <cell r="J33">
            <v>85859.69</v>
          </cell>
        </row>
        <row r="34">
          <cell r="A34" t="str">
            <v>70912070591911453</v>
          </cell>
          <cell r="B34">
            <v>42220.480000000003</v>
          </cell>
          <cell r="C34">
            <v>755.84</v>
          </cell>
          <cell r="F34">
            <v>13651.7</v>
          </cell>
          <cell r="G34">
            <v>63.05</v>
          </cell>
          <cell r="H34">
            <v>9513.11</v>
          </cell>
          <cell r="I34">
            <v>29.93</v>
          </cell>
          <cell r="J34">
            <v>65385.29</v>
          </cell>
        </row>
        <row r="35">
          <cell r="A35" t="str">
            <v>70912071318911664</v>
          </cell>
          <cell r="B35">
            <v>25533.35</v>
          </cell>
          <cell r="F35">
            <v>8264.4500000000007</v>
          </cell>
          <cell r="H35">
            <v>8412.4699999999993</v>
          </cell>
          <cell r="J35">
            <v>42210.27</v>
          </cell>
        </row>
        <row r="36">
          <cell r="A36" t="str">
            <v>7091277052735756</v>
          </cell>
          <cell r="B36">
            <v>42461.78</v>
          </cell>
          <cell r="D36">
            <v>341.1</v>
          </cell>
          <cell r="F36">
            <v>12833.26</v>
          </cell>
          <cell r="H36">
            <v>9550.11</v>
          </cell>
          <cell r="J36">
            <v>65186.25</v>
          </cell>
        </row>
        <row r="37">
          <cell r="A37" t="str">
            <v>7091287076367181</v>
          </cell>
          <cell r="B37">
            <v>42461.77</v>
          </cell>
          <cell r="F37">
            <v>12730.92</v>
          </cell>
          <cell r="H37">
            <v>9527.19</v>
          </cell>
          <cell r="J37">
            <v>64719.88</v>
          </cell>
        </row>
        <row r="38">
          <cell r="A38" t="str">
            <v>70912870939411295</v>
          </cell>
          <cell r="B38">
            <v>77181.64</v>
          </cell>
          <cell r="C38">
            <v>25351.919999999998</v>
          </cell>
          <cell r="F38">
            <v>18179.25</v>
          </cell>
          <cell r="G38">
            <v>8234.93</v>
          </cell>
          <cell r="H38">
            <v>17424.740000000002</v>
          </cell>
          <cell r="I38">
            <v>993.98</v>
          </cell>
          <cell r="J38">
            <v>34580.83</v>
          </cell>
        </row>
        <row r="39">
          <cell r="A39" t="str">
            <v>70913070005112421</v>
          </cell>
          <cell r="B39">
            <v>27119.759999999998</v>
          </cell>
          <cell r="F39">
            <v>8782.35</v>
          </cell>
          <cell r="H39">
            <v>6802.08</v>
          </cell>
          <cell r="J39">
            <v>42704.19</v>
          </cell>
        </row>
        <row r="40">
          <cell r="A40" t="str">
            <v>7091307004259371</v>
          </cell>
          <cell r="B40">
            <v>43739.519999999997</v>
          </cell>
          <cell r="F40">
            <v>14145.06</v>
          </cell>
          <cell r="H40">
            <v>9612.23</v>
          </cell>
          <cell r="J40">
            <v>67496.81</v>
          </cell>
        </row>
        <row r="41">
          <cell r="A41" t="str">
            <v>70913070478512762</v>
          </cell>
          <cell r="B41">
            <v>55713.599999999999</v>
          </cell>
          <cell r="C41">
            <v>7720.32</v>
          </cell>
          <cell r="F41">
            <v>17879.099999999999</v>
          </cell>
          <cell r="G41">
            <v>644.01</v>
          </cell>
          <cell r="H41">
            <v>10417.82</v>
          </cell>
          <cell r="I41">
            <v>303.76</v>
          </cell>
          <cell r="J41">
            <v>84010.52</v>
          </cell>
        </row>
        <row r="42">
          <cell r="A42" t="str">
            <v>70913070639212421</v>
          </cell>
          <cell r="B42">
            <v>9155.52</v>
          </cell>
          <cell r="C42">
            <v>21230.880000000001</v>
          </cell>
          <cell r="D42">
            <v>341.1</v>
          </cell>
          <cell r="F42">
            <v>2965.12</v>
          </cell>
          <cell r="G42">
            <v>1771.03</v>
          </cell>
          <cell r="H42">
            <v>2300.2600000000002</v>
          </cell>
          <cell r="I42">
            <v>835.35</v>
          </cell>
          <cell r="J42">
            <v>14420.9</v>
          </cell>
        </row>
        <row r="43">
          <cell r="A43" t="str">
            <v>70913070741213124</v>
          </cell>
          <cell r="B43">
            <v>32861.919999999998</v>
          </cell>
          <cell r="D43">
            <v>341.1</v>
          </cell>
          <cell r="F43">
            <v>3008.74</v>
          </cell>
          <cell r="H43">
            <v>8890.59</v>
          </cell>
          <cell r="J43">
            <v>44761.25</v>
          </cell>
        </row>
        <row r="44">
          <cell r="A44" t="str">
            <v>70913071175612734</v>
          </cell>
          <cell r="B44">
            <v>43136.01</v>
          </cell>
          <cell r="C44">
            <v>40060.44</v>
          </cell>
          <cell r="F44">
            <v>13949.04</v>
          </cell>
          <cell r="G44">
            <v>13014.01</v>
          </cell>
          <cell r="H44">
            <v>9572.7800000000007</v>
          </cell>
          <cell r="I44">
            <v>1570.65</v>
          </cell>
          <cell r="J44">
            <v>66657.83</v>
          </cell>
        </row>
        <row r="45">
          <cell r="A45" t="str">
            <v>70913071187713162</v>
          </cell>
          <cell r="B45">
            <v>27119.759999999998</v>
          </cell>
          <cell r="C45">
            <v>8304.82</v>
          </cell>
          <cell r="F45">
            <v>8782.35</v>
          </cell>
          <cell r="G45">
            <v>691.97</v>
          </cell>
          <cell r="H45">
            <v>6802.08</v>
          </cell>
          <cell r="I45">
            <v>333.31</v>
          </cell>
          <cell r="J45">
            <v>9330.1</v>
          </cell>
        </row>
        <row r="46">
          <cell r="A46" t="str">
            <v>709130712629645</v>
          </cell>
          <cell r="B46">
            <v>46411.23</v>
          </cell>
          <cell r="F46">
            <v>13903.13</v>
          </cell>
          <cell r="H46">
            <v>9786.9</v>
          </cell>
          <cell r="J46">
            <v>70101.259999999995</v>
          </cell>
        </row>
        <row r="47">
          <cell r="A47" t="str">
            <v>70913071375112155</v>
          </cell>
          <cell r="B47">
            <v>46693.32</v>
          </cell>
          <cell r="F47">
            <v>15302.2</v>
          </cell>
          <cell r="H47">
            <v>9846.5300000000007</v>
          </cell>
          <cell r="J47">
            <v>71842.05</v>
          </cell>
        </row>
        <row r="48">
          <cell r="A48" t="str">
            <v>70913071442812893</v>
          </cell>
          <cell r="B48">
            <v>102141.6</v>
          </cell>
          <cell r="C48">
            <v>8983.52</v>
          </cell>
          <cell r="F48">
            <v>32813.620000000003</v>
          </cell>
          <cell r="G48">
            <v>2530.65</v>
          </cell>
          <cell r="H48">
            <v>19099.099999999999</v>
          </cell>
          <cell r="I48">
            <v>360.56</v>
          </cell>
          <cell r="J48">
            <v>11874.73</v>
          </cell>
        </row>
        <row r="49">
          <cell r="A49" t="str">
            <v>70913071462013190</v>
          </cell>
          <cell r="B49">
            <v>39049.68</v>
          </cell>
          <cell r="C49">
            <v>17462.22</v>
          </cell>
          <cell r="F49">
            <v>12645.38</v>
          </cell>
          <cell r="G49">
            <v>1455.16</v>
          </cell>
          <cell r="H49">
            <v>9864.7900000000009</v>
          </cell>
          <cell r="I49">
            <v>687.87</v>
          </cell>
          <cell r="J49">
            <v>19605.25</v>
          </cell>
        </row>
        <row r="50">
          <cell r="A50" t="str">
            <v>7091407009813587</v>
          </cell>
          <cell r="B50">
            <v>47874.5</v>
          </cell>
          <cell r="F50">
            <v>14303.34</v>
          </cell>
          <cell r="H50">
            <v>9880.02</v>
          </cell>
          <cell r="J50">
            <v>72057.86</v>
          </cell>
        </row>
        <row r="51">
          <cell r="A51" t="str">
            <v>709140701774730</v>
          </cell>
          <cell r="B51">
            <v>43720.160000000003</v>
          </cell>
          <cell r="C51">
            <v>13888.67</v>
          </cell>
          <cell r="D51">
            <v>1553.26</v>
          </cell>
          <cell r="F51">
            <v>13533.45</v>
          </cell>
          <cell r="G51">
            <v>2069.67</v>
          </cell>
          <cell r="H51">
            <v>9710.5</v>
          </cell>
          <cell r="I51">
            <v>557.41</v>
          </cell>
          <cell r="J51">
            <v>68517.37</v>
          </cell>
        </row>
        <row r="52">
          <cell r="A52" t="str">
            <v>7091407020149239</v>
          </cell>
          <cell r="B52">
            <v>43100.66</v>
          </cell>
          <cell r="C52">
            <v>16986.009999999998</v>
          </cell>
          <cell r="D52">
            <v>734.71</v>
          </cell>
          <cell r="F52">
            <v>14072.11</v>
          </cell>
          <cell r="G52">
            <v>3076.04</v>
          </cell>
          <cell r="H52">
            <v>9611.39</v>
          </cell>
          <cell r="I52">
            <v>681.72</v>
          </cell>
          <cell r="J52">
            <v>67518.87</v>
          </cell>
        </row>
        <row r="53">
          <cell r="A53" t="str">
            <v>70914070265011711</v>
          </cell>
          <cell r="B53">
            <v>42315.98</v>
          </cell>
          <cell r="D53">
            <v>537.66</v>
          </cell>
          <cell r="F53">
            <v>13898.02</v>
          </cell>
          <cell r="H53">
            <v>9551.6299999999992</v>
          </cell>
          <cell r="J53">
            <v>66303.289999999994</v>
          </cell>
        </row>
        <row r="54">
          <cell r="A54" t="str">
            <v>70914070380412941</v>
          </cell>
          <cell r="B54">
            <v>40011.85</v>
          </cell>
          <cell r="C54">
            <v>12997.11</v>
          </cell>
          <cell r="F54">
            <v>9754</v>
          </cell>
          <cell r="G54">
            <v>3834.72</v>
          </cell>
          <cell r="H54">
            <v>9365.8600000000079</v>
          </cell>
          <cell r="I54">
            <v>521.64</v>
          </cell>
          <cell r="J54">
            <v>59131.71</v>
          </cell>
        </row>
        <row r="55">
          <cell r="A55" t="str">
            <v>7091407047093959</v>
          </cell>
          <cell r="B55">
            <v>47264</v>
          </cell>
          <cell r="C55">
            <v>27327.11</v>
          </cell>
          <cell r="F55">
            <v>14159.27</v>
          </cell>
          <cell r="G55">
            <v>2278.0700000000002</v>
          </cell>
          <cell r="H55">
            <v>9842.18</v>
          </cell>
          <cell r="I55">
            <v>1076.48</v>
          </cell>
          <cell r="J55">
            <v>71265.45</v>
          </cell>
        </row>
        <row r="56">
          <cell r="A56" t="str">
            <v>70914070508611807</v>
          </cell>
          <cell r="B56">
            <v>58377.72</v>
          </cell>
          <cell r="C56">
            <v>13391.99</v>
          </cell>
          <cell r="D56">
            <v>67.88</v>
          </cell>
          <cell r="F56">
            <v>18360.560000000001</v>
          </cell>
          <cell r="G56">
            <v>3939.19</v>
          </cell>
          <cell r="H56">
            <v>10590.22</v>
          </cell>
          <cell r="I56">
            <v>537.5</v>
          </cell>
          <cell r="J56">
            <v>87328.5</v>
          </cell>
        </row>
        <row r="57">
          <cell r="A57" t="str">
            <v>7091407059241223</v>
          </cell>
          <cell r="B57">
            <v>49964.639999999999</v>
          </cell>
          <cell r="C57">
            <v>29567.919999999998</v>
          </cell>
          <cell r="D57">
            <v>3075.45</v>
          </cell>
          <cell r="F57">
            <v>14830.95</v>
          </cell>
          <cell r="G57">
            <v>2464.9899999999998</v>
          </cell>
          <cell r="H57">
            <v>10011.74</v>
          </cell>
          <cell r="I57">
            <v>1164.75</v>
          </cell>
          <cell r="J57">
            <v>74807.33</v>
          </cell>
        </row>
        <row r="58">
          <cell r="A58" t="str">
            <v>7091407086018646</v>
          </cell>
          <cell r="B58">
            <v>45693.51</v>
          </cell>
          <cell r="D58">
            <v>67.88</v>
          </cell>
          <cell r="F58">
            <v>13566.93</v>
          </cell>
          <cell r="H58">
            <v>9732.07</v>
          </cell>
          <cell r="J58">
            <v>68992.509999999995</v>
          </cell>
        </row>
        <row r="59">
          <cell r="A59" t="str">
            <v>7091407120425453</v>
          </cell>
          <cell r="B59">
            <v>42461.83</v>
          </cell>
          <cell r="D59">
            <v>3075.45</v>
          </cell>
          <cell r="F59">
            <v>12706.73</v>
          </cell>
          <cell r="H59">
            <v>9526.94</v>
          </cell>
          <cell r="J59">
            <v>64695.5</v>
          </cell>
        </row>
        <row r="60">
          <cell r="A60" t="str">
            <v>70914071442113017</v>
          </cell>
          <cell r="B60">
            <v>49241.279999999999</v>
          </cell>
          <cell r="D60">
            <v>1573.48</v>
          </cell>
          <cell r="F60">
            <v>8068.2</v>
          </cell>
          <cell r="H60">
            <v>9971.3799999999992</v>
          </cell>
          <cell r="J60">
            <v>67280.86</v>
          </cell>
        </row>
        <row r="61">
          <cell r="A61" t="str">
            <v>70915170054913125</v>
          </cell>
          <cell r="B61">
            <v>38850.239999999998</v>
          </cell>
          <cell r="D61">
            <v>537.66</v>
          </cell>
          <cell r="F61">
            <v>11615.97</v>
          </cell>
          <cell r="H61">
            <v>9284.4500000000007</v>
          </cell>
          <cell r="J61">
            <v>59750.66</v>
          </cell>
        </row>
        <row r="62">
          <cell r="A62" t="str">
            <v>7091517037946550</v>
          </cell>
          <cell r="B62">
            <v>49241.29</v>
          </cell>
          <cell r="F62">
            <v>15227.5</v>
          </cell>
          <cell r="H62">
            <v>10069.51</v>
          </cell>
          <cell r="J62">
            <v>74538.3</v>
          </cell>
        </row>
        <row r="63">
          <cell r="A63" t="str">
            <v>70915170690812203</v>
          </cell>
          <cell r="B63">
            <v>47754.48</v>
          </cell>
          <cell r="F63">
            <v>15303.59</v>
          </cell>
          <cell r="H63">
            <v>9899.43</v>
          </cell>
          <cell r="J63">
            <v>72957.5</v>
          </cell>
        </row>
        <row r="64">
          <cell r="A64" t="str">
            <v>70915171270412666</v>
          </cell>
          <cell r="B64">
            <v>107025.82</v>
          </cell>
          <cell r="C64">
            <v>13185</v>
          </cell>
          <cell r="F64">
            <v>33975.74</v>
          </cell>
          <cell r="G64">
            <v>4282.6899999999996</v>
          </cell>
          <cell r="H64">
            <v>19415.52</v>
          </cell>
          <cell r="I64">
            <v>520.54</v>
          </cell>
          <cell r="J64">
            <v>17988.23</v>
          </cell>
        </row>
        <row r="65">
          <cell r="A65" t="str">
            <v>7091517127047671</v>
          </cell>
          <cell r="B65">
            <v>91052.64</v>
          </cell>
          <cell r="C65">
            <v>2491</v>
          </cell>
          <cell r="F65">
            <v>27009.69</v>
          </cell>
          <cell r="G65">
            <v>207.56</v>
          </cell>
          <cell r="H65">
            <v>18318.79</v>
          </cell>
          <cell r="I65">
            <v>97.9</v>
          </cell>
          <cell r="J65">
            <v>2796.46</v>
          </cell>
        </row>
        <row r="66">
          <cell r="A66" t="str">
            <v>70915171487812666</v>
          </cell>
          <cell r="B66">
            <v>16246.56</v>
          </cell>
          <cell r="F66">
            <v>5258.85</v>
          </cell>
          <cell r="H66">
            <v>4417.29</v>
          </cell>
          <cell r="J66">
            <v>25922.7</v>
          </cell>
        </row>
        <row r="67">
          <cell r="A67" t="str">
            <v>7091557006212132</v>
          </cell>
          <cell r="B67">
            <v>42542.239999999998</v>
          </cell>
          <cell r="D67">
            <v>2648.33</v>
          </cell>
          <cell r="F67">
            <v>13540.93</v>
          </cell>
          <cell r="H67">
            <v>9708</v>
          </cell>
          <cell r="J67">
            <v>68439.5</v>
          </cell>
        </row>
        <row r="68">
          <cell r="A68" t="str">
            <v>7091557007412615</v>
          </cell>
          <cell r="B68">
            <v>36043.68</v>
          </cell>
          <cell r="F68">
            <v>10795.37</v>
          </cell>
          <cell r="H68">
            <v>9105.8799999999992</v>
          </cell>
          <cell r="J68">
            <v>55944.93</v>
          </cell>
        </row>
        <row r="69">
          <cell r="A69" t="str">
            <v>7091557014855129</v>
          </cell>
          <cell r="B69">
            <v>30666.240000000002</v>
          </cell>
          <cell r="D69">
            <v>1938.42</v>
          </cell>
          <cell r="F69">
            <v>9772.42</v>
          </cell>
          <cell r="H69">
            <v>8831.9500000000007</v>
          </cell>
          <cell r="J69">
            <v>51209.03</v>
          </cell>
        </row>
        <row r="70">
          <cell r="A70" t="str">
            <v>7091557015385300</v>
          </cell>
          <cell r="B70">
            <v>31563.85</v>
          </cell>
          <cell r="C70">
            <v>13185</v>
          </cell>
          <cell r="D70">
            <v>1252</v>
          </cell>
          <cell r="F70">
            <v>9835.84</v>
          </cell>
          <cell r="G70">
            <v>4282.6899999999996</v>
          </cell>
          <cell r="H70">
            <v>8857.89</v>
          </cell>
          <cell r="I70">
            <v>520.54</v>
          </cell>
          <cell r="J70">
            <v>51509.58</v>
          </cell>
        </row>
        <row r="71">
          <cell r="A71" t="str">
            <v>7091557016204896</v>
          </cell>
          <cell r="B71">
            <v>43254.59</v>
          </cell>
          <cell r="C71">
            <v>2491</v>
          </cell>
          <cell r="D71">
            <v>724.85</v>
          </cell>
          <cell r="F71">
            <v>13163.19</v>
          </cell>
          <cell r="G71">
            <v>207.56</v>
          </cell>
          <cell r="H71">
            <v>9627.64</v>
          </cell>
          <cell r="I71">
            <v>97.9</v>
          </cell>
          <cell r="J71">
            <v>66770.27</v>
          </cell>
        </row>
        <row r="72">
          <cell r="A72" t="str">
            <v>7091557018512155</v>
          </cell>
          <cell r="B72">
            <v>43822.37</v>
          </cell>
          <cell r="D72">
            <v>621.29999999999995</v>
          </cell>
          <cell r="F72">
            <v>13316.68</v>
          </cell>
          <cell r="H72">
            <v>9657.3700000000008</v>
          </cell>
          <cell r="J72">
            <v>67417.72</v>
          </cell>
        </row>
        <row r="73">
          <cell r="A73" t="str">
            <v>709155702139842</v>
          </cell>
          <cell r="B73">
            <v>43729.84</v>
          </cell>
          <cell r="C73">
            <v>13185</v>
          </cell>
          <cell r="D73">
            <v>2226.34</v>
          </cell>
          <cell r="F73">
            <v>13766.52</v>
          </cell>
          <cell r="G73">
            <v>4282.6899999999996</v>
          </cell>
          <cell r="H73">
            <v>9768.89</v>
          </cell>
          <cell r="I73">
            <v>520.54</v>
          </cell>
          <cell r="J73">
            <v>69491.59</v>
          </cell>
        </row>
        <row r="74">
          <cell r="A74" t="str">
            <v>7091557034805599</v>
          </cell>
          <cell r="B74">
            <v>26800.799999999999</v>
          </cell>
          <cell r="C74">
            <v>2491</v>
          </cell>
          <cell r="F74">
            <v>8021.63</v>
          </cell>
          <cell r="G74">
            <v>207.56</v>
          </cell>
          <cell r="H74">
            <v>8431.24</v>
          </cell>
          <cell r="I74">
            <v>97.9</v>
          </cell>
          <cell r="J74">
            <v>43253.67</v>
          </cell>
        </row>
        <row r="75">
          <cell r="A75" t="str">
            <v>709155703876517</v>
          </cell>
          <cell r="B75">
            <v>34858.559999999998</v>
          </cell>
          <cell r="D75">
            <v>1938.42</v>
          </cell>
          <cell r="F75">
            <v>10435.86</v>
          </cell>
          <cell r="H75">
            <v>9000.6299999999992</v>
          </cell>
          <cell r="J75">
            <v>54295.05</v>
          </cell>
        </row>
        <row r="76">
          <cell r="A76" t="str">
            <v>7091557040381167</v>
          </cell>
          <cell r="B76">
            <v>35555.53</v>
          </cell>
          <cell r="D76">
            <v>2180.3000000000002</v>
          </cell>
          <cell r="F76">
            <v>11262.81</v>
          </cell>
          <cell r="H76">
            <v>9192.89</v>
          </cell>
          <cell r="J76">
            <v>58191.53</v>
          </cell>
        </row>
        <row r="77">
          <cell r="A77" t="str">
            <v>7091557042181929</v>
          </cell>
          <cell r="B77">
            <v>27244.799999999999</v>
          </cell>
          <cell r="D77">
            <v>724.85</v>
          </cell>
          <cell r="F77">
            <v>8150.71</v>
          </cell>
          <cell r="H77">
            <v>8461.3799999999992</v>
          </cell>
          <cell r="J77">
            <v>43856.89</v>
          </cell>
        </row>
        <row r="78">
          <cell r="A78" t="str">
            <v>7091557043757182</v>
          </cell>
          <cell r="B78">
            <v>31135.439999999999</v>
          </cell>
          <cell r="D78">
            <v>2297.14</v>
          </cell>
          <cell r="F78">
            <v>9295.4</v>
          </cell>
          <cell r="H78">
            <v>8736.86</v>
          </cell>
          <cell r="J78">
            <v>49167.7</v>
          </cell>
        </row>
        <row r="79">
          <cell r="A79" t="str">
            <v>7091557047684139</v>
          </cell>
          <cell r="B79">
            <v>34627.519999999997</v>
          </cell>
          <cell r="D79">
            <v>1636.64</v>
          </cell>
          <cell r="F79">
            <v>10356.34</v>
          </cell>
          <cell r="H79">
            <v>8985.31</v>
          </cell>
          <cell r="J79">
            <v>53969.17</v>
          </cell>
        </row>
        <row r="80">
          <cell r="A80" t="str">
            <v>7091557048303121</v>
          </cell>
          <cell r="B80">
            <v>39774.26</v>
          </cell>
          <cell r="D80">
            <v>2241.84</v>
          </cell>
          <cell r="F80">
            <v>12584.7</v>
          </cell>
          <cell r="H80">
            <v>9505.27</v>
          </cell>
          <cell r="J80">
            <v>64106.07</v>
          </cell>
        </row>
        <row r="81">
          <cell r="A81" t="str">
            <v>7091557048764474</v>
          </cell>
          <cell r="B81">
            <v>26275.96</v>
          </cell>
          <cell r="D81">
            <v>148.56</v>
          </cell>
          <cell r="F81">
            <v>8149.07</v>
          </cell>
          <cell r="H81">
            <v>7021.02</v>
          </cell>
          <cell r="J81">
            <v>41594.61</v>
          </cell>
        </row>
        <row r="82">
          <cell r="A82" t="str">
            <v>7091557053756670</v>
          </cell>
          <cell r="B82">
            <v>35340.720000000001</v>
          </cell>
          <cell r="D82">
            <v>2568.06</v>
          </cell>
          <cell r="F82">
            <v>10474.42</v>
          </cell>
          <cell r="H82">
            <v>9070.32</v>
          </cell>
          <cell r="J82">
            <v>54885.46</v>
          </cell>
        </row>
        <row r="83">
          <cell r="A83" t="str">
            <v>7091557054116168</v>
          </cell>
          <cell r="B83">
            <v>42180.29</v>
          </cell>
          <cell r="D83">
            <v>944.96</v>
          </cell>
          <cell r="F83">
            <v>13177.8</v>
          </cell>
          <cell r="H83">
            <v>9585.99</v>
          </cell>
          <cell r="J83">
            <v>65889.039999999994</v>
          </cell>
        </row>
        <row r="84">
          <cell r="A84" t="str">
            <v>7091557057136750</v>
          </cell>
          <cell r="B84">
            <v>31189.84</v>
          </cell>
          <cell r="D84">
            <v>538.08000000000004</v>
          </cell>
          <cell r="F84">
            <v>9496.32</v>
          </cell>
          <cell r="H84">
            <v>8778.33</v>
          </cell>
          <cell r="J84">
            <v>50002.57</v>
          </cell>
        </row>
        <row r="85">
          <cell r="A85" t="str">
            <v>709155705742419</v>
          </cell>
          <cell r="B85">
            <v>41236.83</v>
          </cell>
          <cell r="D85">
            <v>986.06</v>
          </cell>
          <cell r="F85">
            <v>12628.23</v>
          </cell>
          <cell r="H85">
            <v>9512.51</v>
          </cell>
          <cell r="J85">
            <v>64363.63</v>
          </cell>
        </row>
        <row r="86">
          <cell r="A86" t="str">
            <v>7091557062812803</v>
          </cell>
          <cell r="B86">
            <v>35555.519999999997</v>
          </cell>
          <cell r="D86">
            <v>2241.84</v>
          </cell>
          <cell r="F86">
            <v>10649.22</v>
          </cell>
          <cell r="H86">
            <v>9049.39</v>
          </cell>
          <cell r="J86">
            <v>55254.13</v>
          </cell>
        </row>
        <row r="87">
          <cell r="A87" t="str">
            <v>7091557070536299</v>
          </cell>
          <cell r="B87">
            <v>26980.799999999999</v>
          </cell>
          <cell r="D87">
            <v>375.8</v>
          </cell>
          <cell r="F87">
            <v>8197.33</v>
          </cell>
          <cell r="H87">
            <v>8481.59</v>
          </cell>
          <cell r="J87">
            <v>44035.519999999997</v>
          </cell>
        </row>
        <row r="88">
          <cell r="A88" t="str">
            <v>7091557070548025</v>
          </cell>
          <cell r="B88">
            <v>29384.66</v>
          </cell>
          <cell r="D88">
            <v>198.08</v>
          </cell>
          <cell r="F88">
            <v>8781.92</v>
          </cell>
          <cell r="H88">
            <v>8614.1200000000008</v>
          </cell>
          <cell r="J88">
            <v>46780.7</v>
          </cell>
        </row>
        <row r="89">
          <cell r="A89" t="str">
            <v>7091557073904332</v>
          </cell>
          <cell r="B89">
            <v>43739.519999999997</v>
          </cell>
          <cell r="D89">
            <v>4752.9799999999996</v>
          </cell>
          <cell r="F89">
            <v>14516.68</v>
          </cell>
          <cell r="H89">
            <v>9923.6</v>
          </cell>
          <cell r="J89">
            <v>72932.78</v>
          </cell>
        </row>
        <row r="90">
          <cell r="A90" t="str">
            <v>7091557074137748</v>
          </cell>
          <cell r="B90">
            <v>28058.02</v>
          </cell>
          <cell r="D90">
            <v>214.58</v>
          </cell>
          <cell r="F90">
            <v>8233.2999999999993</v>
          </cell>
          <cell r="H90">
            <v>8512.33</v>
          </cell>
          <cell r="J90">
            <v>44803.65</v>
          </cell>
        </row>
        <row r="91">
          <cell r="A91" t="str">
            <v>7091557076063394</v>
          </cell>
          <cell r="B91">
            <v>33834.239999999998</v>
          </cell>
          <cell r="D91">
            <v>5334.66</v>
          </cell>
          <cell r="F91">
            <v>11711.59</v>
          </cell>
          <cell r="H91">
            <v>9277.7099999999991</v>
          </cell>
          <cell r="J91">
            <v>60158.2</v>
          </cell>
        </row>
        <row r="92">
          <cell r="A92" t="str">
            <v>7091557076805478</v>
          </cell>
          <cell r="B92">
            <v>31669.439999999999</v>
          </cell>
          <cell r="D92">
            <v>179.36</v>
          </cell>
          <cell r="F92">
            <v>9545.6</v>
          </cell>
          <cell r="H92">
            <v>8787.7199999999993</v>
          </cell>
          <cell r="J92">
            <v>50182.12</v>
          </cell>
        </row>
        <row r="93">
          <cell r="A93" t="str">
            <v>7091557091104295</v>
          </cell>
          <cell r="B93">
            <v>58377.72</v>
          </cell>
          <cell r="D93">
            <v>538.08000000000004</v>
          </cell>
          <cell r="F93">
            <v>16976.36</v>
          </cell>
          <cell r="H93">
            <v>10592.78</v>
          </cell>
          <cell r="J93">
            <v>85946.86</v>
          </cell>
        </row>
        <row r="94">
          <cell r="A94" t="str">
            <v>70917570119312834</v>
          </cell>
          <cell r="B94">
            <v>23550.12</v>
          </cell>
          <cell r="D94">
            <v>986.06</v>
          </cell>
          <cell r="F94">
            <v>7633.02</v>
          </cell>
          <cell r="H94">
            <v>7086</v>
          </cell>
          <cell r="J94">
            <v>38269.14</v>
          </cell>
        </row>
        <row r="95">
          <cell r="A95" t="str">
            <v>70917570613213307</v>
          </cell>
          <cell r="B95">
            <v>3046.08</v>
          </cell>
          <cell r="D95">
            <v>4846.1899999999996</v>
          </cell>
          <cell r="F95">
            <v>984.88</v>
          </cell>
          <cell r="H95">
            <v>776.75</v>
          </cell>
          <cell r="J95">
            <v>4807.71</v>
          </cell>
        </row>
        <row r="96">
          <cell r="A96" t="str">
            <v>7091757066443448</v>
          </cell>
          <cell r="B96">
            <v>41236.800000000003</v>
          </cell>
          <cell r="D96">
            <v>595.1</v>
          </cell>
          <cell r="F96">
            <v>12604.66</v>
          </cell>
          <cell r="H96">
            <v>9461.5300000000007</v>
          </cell>
          <cell r="J96">
            <v>63302.99</v>
          </cell>
        </row>
        <row r="97">
          <cell r="A97" t="str">
            <v>7091757074316719</v>
          </cell>
          <cell r="B97">
            <v>46103.56</v>
          </cell>
          <cell r="D97">
            <v>5574.96</v>
          </cell>
          <cell r="F97">
            <v>13814.9</v>
          </cell>
          <cell r="H97">
            <v>9764.89</v>
          </cell>
          <cell r="J97">
            <v>69683.350000000006</v>
          </cell>
        </row>
        <row r="98">
          <cell r="A98" t="str">
            <v>7091917057969384</v>
          </cell>
          <cell r="B98">
            <v>41236.800000000003</v>
          </cell>
          <cell r="D98">
            <v>4846.1899999999996</v>
          </cell>
          <cell r="F98">
            <v>13381.73</v>
          </cell>
          <cell r="H98">
            <v>9447.5499999999993</v>
          </cell>
          <cell r="J98">
            <v>64066.080000000002</v>
          </cell>
        </row>
        <row r="99">
          <cell r="A99" t="str">
            <v>7091917065463008</v>
          </cell>
          <cell r="B99">
            <v>42461.82</v>
          </cell>
          <cell r="F99">
            <v>12681.28</v>
          </cell>
          <cell r="H99">
            <v>9527.15</v>
          </cell>
          <cell r="J99">
            <v>64670.25</v>
          </cell>
        </row>
        <row r="100">
          <cell r="A100" t="str">
            <v>7091917065473226</v>
          </cell>
          <cell r="B100">
            <v>40049.769999999997</v>
          </cell>
          <cell r="D100">
            <v>113.68</v>
          </cell>
          <cell r="F100">
            <v>12010.14</v>
          </cell>
          <cell r="H100">
            <v>9373.9500000000007</v>
          </cell>
          <cell r="J100">
            <v>61547.54</v>
          </cell>
        </row>
        <row r="101">
          <cell r="A101" t="str">
            <v>7091917065484666</v>
          </cell>
          <cell r="B101">
            <v>42954.400000000001</v>
          </cell>
          <cell r="D101">
            <v>317.83999999999997</v>
          </cell>
          <cell r="F101">
            <v>12836.84</v>
          </cell>
          <cell r="H101">
            <v>9557.58</v>
          </cell>
          <cell r="J101">
            <v>65348.82</v>
          </cell>
        </row>
        <row r="102">
          <cell r="A102" t="str">
            <v>7091917065493250</v>
          </cell>
          <cell r="B102">
            <v>42260.75</v>
          </cell>
          <cell r="D102">
            <v>1025.44</v>
          </cell>
          <cell r="F102">
            <v>12978.65</v>
          </cell>
          <cell r="H102">
            <v>9581.81</v>
          </cell>
          <cell r="J102">
            <v>65846.649999999994</v>
          </cell>
        </row>
        <row r="103">
          <cell r="A103" t="str">
            <v>70919170662710838</v>
          </cell>
          <cell r="B103">
            <v>5323.21</v>
          </cell>
          <cell r="F103">
            <v>1724.71</v>
          </cell>
          <cell r="H103">
            <v>925.97</v>
          </cell>
          <cell r="J103">
            <v>7973.89</v>
          </cell>
        </row>
        <row r="104">
          <cell r="A104" t="str">
            <v>70919170662712569</v>
          </cell>
          <cell r="B104">
            <v>2180.16</v>
          </cell>
          <cell r="F104">
            <v>12046.08</v>
          </cell>
          <cell r="H104">
            <v>9779.26</v>
          </cell>
          <cell r="J104">
            <v>2180.16</v>
          </cell>
        </row>
        <row r="105">
          <cell r="A105" t="str">
            <v>7091917083284525</v>
          </cell>
          <cell r="B105">
            <v>42461.8</v>
          </cell>
          <cell r="D105">
            <v>120.64</v>
          </cell>
          <cell r="F105">
            <v>12743.97</v>
          </cell>
          <cell r="H105">
            <v>9535.06</v>
          </cell>
          <cell r="J105">
            <v>64861.47</v>
          </cell>
        </row>
        <row r="106">
          <cell r="A106" t="str">
            <v>70919170852613292</v>
          </cell>
          <cell r="B106">
            <v>22517.599999999999</v>
          </cell>
          <cell r="F106">
            <v>1863.43</v>
          </cell>
          <cell r="H106">
            <v>5389.15</v>
          </cell>
          <cell r="J106">
            <v>29770.18</v>
          </cell>
        </row>
        <row r="107">
          <cell r="A107" t="str">
            <v>7091917094263000</v>
          </cell>
          <cell r="B107">
            <v>40963.449999999997</v>
          </cell>
          <cell r="D107">
            <v>113.68</v>
          </cell>
          <cell r="E107">
            <v>2045.55</v>
          </cell>
          <cell r="F107">
            <v>13355.64</v>
          </cell>
          <cell r="H107">
            <v>9660.92</v>
          </cell>
          <cell r="J107">
            <v>66025.56</v>
          </cell>
        </row>
        <row r="108">
          <cell r="A108" t="str">
            <v>70919171251911911</v>
          </cell>
          <cell r="B108">
            <v>18039.36</v>
          </cell>
          <cell r="F108">
            <v>6293.83</v>
          </cell>
          <cell r="H108">
            <v>5222.74</v>
          </cell>
          <cell r="J108">
            <v>29555.93</v>
          </cell>
        </row>
        <row r="109">
          <cell r="A109" t="str">
            <v>70919171265112569</v>
          </cell>
          <cell r="B109">
            <v>-2180.16</v>
          </cell>
          <cell r="D109">
            <v>1568.32</v>
          </cell>
          <cell r="F109">
            <v>22962.45</v>
          </cell>
          <cell r="H109">
            <v>17404.09</v>
          </cell>
          <cell r="J109">
            <v>-2180.16</v>
          </cell>
        </row>
        <row r="110">
          <cell r="A110" t="str">
            <v>7095007028433597</v>
          </cell>
          <cell r="B110">
            <v>42180.3</v>
          </cell>
          <cell r="D110">
            <v>170.52</v>
          </cell>
          <cell r="F110">
            <v>13106.88</v>
          </cell>
          <cell r="H110">
            <v>9607.66</v>
          </cell>
          <cell r="J110">
            <v>64894.84</v>
          </cell>
        </row>
        <row r="111">
          <cell r="A111" t="str">
            <v>7095007031333212</v>
          </cell>
          <cell r="B111">
            <v>42461.81</v>
          </cell>
          <cell r="F111">
            <v>12722.03</v>
          </cell>
          <cell r="H111">
            <v>9527.49</v>
          </cell>
          <cell r="J111">
            <v>64711.33</v>
          </cell>
        </row>
        <row r="112">
          <cell r="A112" t="str">
            <v>7095007041641699</v>
          </cell>
          <cell r="B112">
            <v>43090.96</v>
          </cell>
          <cell r="D112">
            <v>1568.32</v>
          </cell>
          <cell r="F112">
            <v>13379.18</v>
          </cell>
          <cell r="H112">
            <v>9667.35</v>
          </cell>
          <cell r="J112">
            <v>66137.490000000005</v>
          </cell>
        </row>
        <row r="113">
          <cell r="A113" t="str">
            <v>7095007044997961</v>
          </cell>
          <cell r="B113">
            <v>43300.160000000003</v>
          </cell>
          <cell r="D113">
            <v>93.2</v>
          </cell>
          <cell r="F113">
            <v>12945.31</v>
          </cell>
          <cell r="H113">
            <v>9586.67</v>
          </cell>
          <cell r="J113">
            <v>65925.34</v>
          </cell>
        </row>
        <row r="114">
          <cell r="A114" t="str">
            <v>70950570532712077</v>
          </cell>
          <cell r="B114">
            <v>63889.2</v>
          </cell>
          <cell r="E114">
            <v>3051.75</v>
          </cell>
          <cell r="F114">
            <v>19575.45</v>
          </cell>
          <cell r="H114">
            <v>10955.86</v>
          </cell>
          <cell r="J114">
            <v>94420.51</v>
          </cell>
        </row>
        <row r="115">
          <cell r="A115" t="str">
            <v>709510700632754</v>
          </cell>
          <cell r="B115">
            <v>49287.95</v>
          </cell>
          <cell r="D115">
            <v>647.04999999999995</v>
          </cell>
          <cell r="F115">
            <v>14973.76</v>
          </cell>
          <cell r="H115">
            <v>10021.129999999999</v>
          </cell>
          <cell r="J115">
            <v>74929.89</v>
          </cell>
        </row>
        <row r="116">
          <cell r="A116" t="str">
            <v>7095107011164018</v>
          </cell>
          <cell r="B116">
            <v>50688</v>
          </cell>
          <cell r="D116">
            <v>151.19999999999999</v>
          </cell>
          <cell r="E116">
            <v>2539.1999999999998</v>
          </cell>
          <cell r="F116">
            <v>15983.09</v>
          </cell>
          <cell r="H116">
            <v>10242.56</v>
          </cell>
          <cell r="J116">
            <v>79604.05</v>
          </cell>
        </row>
        <row r="117">
          <cell r="A117" t="str">
            <v>7095107026672923</v>
          </cell>
          <cell r="B117">
            <v>50501.68</v>
          </cell>
          <cell r="E117">
            <v>4776.43</v>
          </cell>
          <cell r="F117">
            <v>15112.91</v>
          </cell>
          <cell r="H117">
            <v>10052.959999999999</v>
          </cell>
          <cell r="J117">
            <v>75667.55</v>
          </cell>
        </row>
        <row r="118">
          <cell r="A118" t="str">
            <v>7095107032484877</v>
          </cell>
          <cell r="B118">
            <v>47883.39</v>
          </cell>
          <cell r="D118">
            <v>2038.47</v>
          </cell>
          <cell r="F118">
            <v>14926.91</v>
          </cell>
          <cell r="H118">
            <v>10014.049999999999</v>
          </cell>
          <cell r="J118">
            <v>74862.820000000007</v>
          </cell>
        </row>
        <row r="119">
          <cell r="A119" t="str">
            <v>7095107085295871</v>
          </cell>
          <cell r="B119">
            <v>49241.31</v>
          </cell>
          <cell r="D119">
            <v>2016.87</v>
          </cell>
          <cell r="F119">
            <v>15321.27</v>
          </cell>
          <cell r="H119">
            <v>10103.76</v>
          </cell>
          <cell r="J119">
            <v>76683.210000000006</v>
          </cell>
        </row>
        <row r="120">
          <cell r="A120" t="str">
            <v>7095257015491043</v>
          </cell>
          <cell r="B120">
            <v>24942.75</v>
          </cell>
          <cell r="D120">
            <v>425.16</v>
          </cell>
          <cell r="F120">
            <v>7539.74</v>
          </cell>
          <cell r="H120">
            <v>8325.52</v>
          </cell>
          <cell r="J120">
            <v>41233.17</v>
          </cell>
        </row>
        <row r="121">
          <cell r="A121" t="str">
            <v>7095257032594914</v>
          </cell>
          <cell r="B121">
            <v>43739.519999999997</v>
          </cell>
          <cell r="D121">
            <v>65.239999999999995</v>
          </cell>
          <cell r="E121">
            <v>2187.9899999999998</v>
          </cell>
          <cell r="F121">
            <v>13766.46</v>
          </cell>
          <cell r="H121">
            <v>9758.9</v>
          </cell>
          <cell r="J121">
            <v>69518.11</v>
          </cell>
        </row>
        <row r="122">
          <cell r="A122" t="str">
            <v>7095257041551661</v>
          </cell>
          <cell r="B122">
            <v>33834.239999999998</v>
          </cell>
          <cell r="D122">
            <v>985.46</v>
          </cell>
          <cell r="F122">
            <v>9883.5400000000009</v>
          </cell>
          <cell r="H122">
            <v>8928.93</v>
          </cell>
          <cell r="J122">
            <v>52646.71</v>
          </cell>
        </row>
        <row r="123">
          <cell r="A123" t="str">
            <v>7095257045703527</v>
          </cell>
          <cell r="B123">
            <v>27244.799999999999</v>
          </cell>
          <cell r="D123">
            <v>2256.4</v>
          </cell>
          <cell r="E123">
            <v>3768</v>
          </cell>
          <cell r="F123">
            <v>8857.4</v>
          </cell>
          <cell r="H123">
            <v>8612.98</v>
          </cell>
          <cell r="J123">
            <v>46971.58</v>
          </cell>
        </row>
        <row r="124">
          <cell r="A124" t="str">
            <v>7095257051328957</v>
          </cell>
          <cell r="B124">
            <v>40568.67</v>
          </cell>
          <cell r="D124">
            <v>607.26</v>
          </cell>
          <cell r="F124">
            <v>13129.53</v>
          </cell>
          <cell r="H124">
            <v>9442.43</v>
          </cell>
          <cell r="J124">
            <v>63747.89</v>
          </cell>
        </row>
        <row r="125">
          <cell r="A125" t="str">
            <v>70952570539211399</v>
          </cell>
          <cell r="B125">
            <v>32450.92</v>
          </cell>
          <cell r="D125">
            <v>334.64</v>
          </cell>
          <cell r="F125">
            <v>10605.64</v>
          </cell>
          <cell r="H125">
            <v>8852.56</v>
          </cell>
          <cell r="J125">
            <v>52243.76</v>
          </cell>
        </row>
        <row r="126">
          <cell r="A126" t="str">
            <v>7095257126396600</v>
          </cell>
          <cell r="B126">
            <v>44922.75</v>
          </cell>
          <cell r="D126">
            <v>907.2</v>
          </cell>
          <cell r="E126">
            <v>2246.5500000000002</v>
          </cell>
          <cell r="F126">
            <v>14112.82</v>
          </cell>
          <cell r="H126">
            <v>9835.68</v>
          </cell>
          <cell r="J126">
            <v>71117.8</v>
          </cell>
        </row>
        <row r="127">
          <cell r="A127" t="str">
            <v>7095257144769289</v>
          </cell>
          <cell r="B127">
            <v>83986.33</v>
          </cell>
          <cell r="C127">
            <v>34420.019999999997</v>
          </cell>
          <cell r="D127">
            <v>717.46</v>
          </cell>
          <cell r="F127">
            <v>25045.63</v>
          </cell>
          <cell r="G127">
            <v>11180.52</v>
          </cell>
          <cell r="H127">
            <v>17863.150000000001</v>
          </cell>
          <cell r="I127">
            <v>1354.05</v>
          </cell>
          <cell r="J127">
            <v>46954.59</v>
          </cell>
        </row>
        <row r="128">
          <cell r="A128" t="str">
            <v>7095307005211727</v>
          </cell>
          <cell r="B128">
            <v>50688</v>
          </cell>
          <cell r="D128">
            <v>1823.18</v>
          </cell>
          <cell r="E128">
            <v>3260.25</v>
          </cell>
          <cell r="F128">
            <v>16181.68</v>
          </cell>
          <cell r="H128">
            <v>10282.73</v>
          </cell>
          <cell r="J128">
            <v>78975.59</v>
          </cell>
        </row>
        <row r="129">
          <cell r="A129" t="str">
            <v>709530702002307</v>
          </cell>
          <cell r="B129">
            <v>37256.57</v>
          </cell>
          <cell r="D129">
            <v>3085.97</v>
          </cell>
          <cell r="F129">
            <v>11132.36</v>
          </cell>
          <cell r="H129">
            <v>9166.77</v>
          </cell>
          <cell r="J129">
            <v>57555.7</v>
          </cell>
        </row>
        <row r="130">
          <cell r="A130" t="str">
            <v>7095307030034111</v>
          </cell>
          <cell r="B130">
            <v>50304</v>
          </cell>
          <cell r="D130">
            <v>768</v>
          </cell>
          <cell r="F130">
            <v>15284.1</v>
          </cell>
          <cell r="H130">
            <v>10092.129999999999</v>
          </cell>
          <cell r="J130">
            <v>76448.23</v>
          </cell>
        </row>
        <row r="131">
          <cell r="A131" t="str">
            <v>7095307034895629</v>
          </cell>
          <cell r="B131">
            <v>50578.400000000001</v>
          </cell>
          <cell r="D131">
            <v>7653</v>
          </cell>
          <cell r="E131">
            <v>3976.47</v>
          </cell>
          <cell r="F131">
            <v>17460.52</v>
          </cell>
          <cell r="H131">
            <v>10578.75</v>
          </cell>
          <cell r="J131">
            <v>86270.67</v>
          </cell>
        </row>
        <row r="132">
          <cell r="A132" t="str">
            <v>7095307044713081</v>
          </cell>
          <cell r="B132">
            <v>50688</v>
          </cell>
          <cell r="D132">
            <v>6432.9</v>
          </cell>
          <cell r="E132">
            <v>2734.8</v>
          </cell>
          <cell r="F132">
            <v>17749.46</v>
          </cell>
          <cell r="H132">
            <v>10666.96</v>
          </cell>
          <cell r="J132">
            <v>88272.12</v>
          </cell>
        </row>
        <row r="133">
          <cell r="A133" t="str">
            <v>7095307050734433</v>
          </cell>
          <cell r="B133">
            <v>42761.85</v>
          </cell>
          <cell r="D133">
            <v>4981.51</v>
          </cell>
          <cell r="E133">
            <v>3372.95</v>
          </cell>
          <cell r="F133">
            <v>14306.77</v>
          </cell>
          <cell r="H133">
            <v>9874.86</v>
          </cell>
          <cell r="J133">
            <v>71924.990000000005</v>
          </cell>
        </row>
        <row r="134">
          <cell r="A134" t="str">
            <v>70953070555113007</v>
          </cell>
          <cell r="B134">
            <v>46411.21</v>
          </cell>
          <cell r="C134">
            <v>34420.019999999997</v>
          </cell>
          <cell r="D134">
            <v>607.26</v>
          </cell>
          <cell r="F134">
            <v>7666.37</v>
          </cell>
          <cell r="G134">
            <v>11180.52</v>
          </cell>
          <cell r="H134">
            <v>9787.49</v>
          </cell>
          <cell r="I134">
            <v>1354.05</v>
          </cell>
          <cell r="J134">
            <v>63865.07</v>
          </cell>
        </row>
        <row r="135">
          <cell r="A135" t="str">
            <v>7095307062112520</v>
          </cell>
          <cell r="B135">
            <v>50183.839999999997</v>
          </cell>
          <cell r="D135">
            <v>144</v>
          </cell>
          <cell r="E135">
            <v>2513.44</v>
          </cell>
          <cell r="F135">
            <v>15796.39</v>
          </cell>
          <cell r="H135">
            <v>10208.06</v>
          </cell>
          <cell r="J135">
            <v>78845.73</v>
          </cell>
        </row>
        <row r="136">
          <cell r="A136" t="str">
            <v>70953070664711791</v>
          </cell>
          <cell r="B136">
            <v>55713.599999999999</v>
          </cell>
          <cell r="D136">
            <v>813.41</v>
          </cell>
          <cell r="E136">
            <v>4150.6499999999996</v>
          </cell>
          <cell r="F136">
            <v>17882.240000000002</v>
          </cell>
          <cell r="H136">
            <v>10417.379999999999</v>
          </cell>
          <cell r="J136">
            <v>84013.22</v>
          </cell>
        </row>
        <row r="137">
          <cell r="A137" t="str">
            <v>70953071328012972</v>
          </cell>
          <cell r="B137">
            <v>46411.199999999997</v>
          </cell>
          <cell r="C137">
            <v>34420.019999999997</v>
          </cell>
          <cell r="D137">
            <v>2263.59</v>
          </cell>
          <cell r="F137">
            <v>9763.7999999999993</v>
          </cell>
          <cell r="G137">
            <v>11180.52</v>
          </cell>
          <cell r="H137">
            <v>9936.7099999999991</v>
          </cell>
          <cell r="I137">
            <v>1354.05</v>
          </cell>
          <cell r="J137">
            <v>68375.3</v>
          </cell>
        </row>
        <row r="138">
          <cell r="A138" t="str">
            <v>70953071431913266</v>
          </cell>
          <cell r="B138">
            <v>29843.200000000001</v>
          </cell>
          <cell r="D138">
            <v>606.19000000000005</v>
          </cell>
          <cell r="F138">
            <v>2533.09</v>
          </cell>
          <cell r="H138">
            <v>6450.05</v>
          </cell>
          <cell r="J138">
            <v>39432.53</v>
          </cell>
        </row>
        <row r="139">
          <cell r="A139" t="str">
            <v>7095317038719891</v>
          </cell>
          <cell r="B139">
            <v>57543.96</v>
          </cell>
          <cell r="D139">
            <v>2399.1799999999998</v>
          </cell>
          <cell r="F139">
            <v>18317.990000000002</v>
          </cell>
          <cell r="H139">
            <v>10532.58</v>
          </cell>
          <cell r="J139">
            <v>86394.53</v>
          </cell>
        </row>
        <row r="140">
          <cell r="A140" t="str">
            <v>70953271263312540</v>
          </cell>
          <cell r="B140">
            <v>52947</v>
          </cell>
          <cell r="D140">
            <v>712.74</v>
          </cell>
          <cell r="F140">
            <v>17000.490000000002</v>
          </cell>
          <cell r="H140">
            <v>10238.33</v>
          </cell>
          <cell r="J140">
            <v>80185.820000000007</v>
          </cell>
        </row>
        <row r="141">
          <cell r="A141" t="str">
            <v>7095357017185890</v>
          </cell>
          <cell r="B141">
            <v>31845.46</v>
          </cell>
          <cell r="D141">
            <v>926.64</v>
          </cell>
          <cell r="E141">
            <v>3994.8</v>
          </cell>
          <cell r="F141">
            <v>10281.16</v>
          </cell>
          <cell r="H141">
            <v>8946.69</v>
          </cell>
          <cell r="J141">
            <v>51999.95</v>
          </cell>
        </row>
        <row r="142">
          <cell r="A142" t="str">
            <v>7095357022517027</v>
          </cell>
          <cell r="B142">
            <v>29166.720000000001</v>
          </cell>
          <cell r="D142">
            <v>840</v>
          </cell>
          <cell r="F142">
            <v>8709.73</v>
          </cell>
          <cell r="H142">
            <v>8598.0400000000009</v>
          </cell>
          <cell r="J142">
            <v>46474.49</v>
          </cell>
        </row>
        <row r="143">
          <cell r="A143" t="str">
            <v>7095357045133282</v>
          </cell>
          <cell r="B143">
            <v>17458.62</v>
          </cell>
          <cell r="D143">
            <v>8373</v>
          </cell>
          <cell r="F143">
            <v>5464.84</v>
          </cell>
          <cell r="H143">
            <v>5017.37</v>
          </cell>
          <cell r="J143">
            <v>27940.83</v>
          </cell>
        </row>
        <row r="144">
          <cell r="A144" t="str">
            <v>7095357052787100</v>
          </cell>
          <cell r="B144">
            <v>58377.72</v>
          </cell>
          <cell r="D144">
            <v>7418.31</v>
          </cell>
          <cell r="E144">
            <v>4820.3999999999996</v>
          </cell>
          <cell r="F144">
            <v>16932.7</v>
          </cell>
          <cell r="H144">
            <v>10589.5</v>
          </cell>
          <cell r="J144">
            <v>85899.92</v>
          </cell>
        </row>
        <row r="145">
          <cell r="A145" t="str">
            <v>7095357058854955</v>
          </cell>
          <cell r="B145">
            <v>32493.119999999999</v>
          </cell>
          <cell r="D145">
            <v>6941.79</v>
          </cell>
          <cell r="F145">
            <v>9639.35</v>
          </cell>
          <cell r="H145">
            <v>8830.7999999999993</v>
          </cell>
          <cell r="J145">
            <v>50963.27</v>
          </cell>
        </row>
        <row r="146">
          <cell r="A146" t="str">
            <v>7095357063061404</v>
          </cell>
          <cell r="B146">
            <v>27244.799999999999</v>
          </cell>
          <cell r="D146">
            <v>638.54999999999995</v>
          </cell>
          <cell r="F146">
            <v>8304.86</v>
          </cell>
          <cell r="H146">
            <v>8504.2900000000009</v>
          </cell>
          <cell r="J146">
            <v>44692.5</v>
          </cell>
        </row>
        <row r="147">
          <cell r="A147" t="str">
            <v>709535707814805</v>
          </cell>
          <cell r="B147">
            <v>26452.81</v>
          </cell>
          <cell r="D147">
            <v>375.8</v>
          </cell>
          <cell r="E147">
            <v>4567.84</v>
          </cell>
          <cell r="F147">
            <v>8038.86</v>
          </cell>
          <cell r="H147">
            <v>8430.9599999999991</v>
          </cell>
          <cell r="J147">
            <v>43298.43</v>
          </cell>
        </row>
        <row r="148">
          <cell r="A148" t="str">
            <v>7095357081517064</v>
          </cell>
          <cell r="B148">
            <v>31210.26</v>
          </cell>
          <cell r="F148">
            <v>9345.07</v>
          </cell>
          <cell r="H148">
            <v>8742.65</v>
          </cell>
          <cell r="J148">
            <v>49297.98</v>
          </cell>
        </row>
        <row r="149">
          <cell r="A149" t="str">
            <v>7095357100246259</v>
          </cell>
          <cell r="B149">
            <v>18041.52</v>
          </cell>
          <cell r="D149">
            <v>2725.1</v>
          </cell>
          <cell r="F149">
            <v>5376.83</v>
          </cell>
          <cell r="H149">
            <v>5012.7299999999996</v>
          </cell>
          <cell r="J149">
            <v>28431.08</v>
          </cell>
        </row>
        <row r="150">
          <cell r="A150" t="str">
            <v>7095407005631904</v>
          </cell>
          <cell r="B150">
            <v>27845.360000000001</v>
          </cell>
          <cell r="D150">
            <v>2623.86</v>
          </cell>
          <cell r="F150">
            <v>9131.56</v>
          </cell>
          <cell r="H150">
            <v>8679.65</v>
          </cell>
          <cell r="J150">
            <v>48280.43</v>
          </cell>
        </row>
        <row r="151">
          <cell r="A151" t="str">
            <v>70954070209313293</v>
          </cell>
          <cell r="B151">
            <v>22780.52</v>
          </cell>
          <cell r="F151">
            <v>1866.32</v>
          </cell>
          <cell r="H151">
            <v>5420.4</v>
          </cell>
          <cell r="J151">
            <v>30067.24</v>
          </cell>
        </row>
        <row r="152">
          <cell r="A152" t="str">
            <v>7095407024828169</v>
          </cell>
          <cell r="B152">
            <v>26452.799999999999</v>
          </cell>
          <cell r="D152">
            <v>3269.85</v>
          </cell>
          <cell r="E152">
            <v>855.01</v>
          </cell>
          <cell r="F152">
            <v>9895.23</v>
          </cell>
          <cell r="H152">
            <v>8677.7199999999993</v>
          </cell>
          <cell r="J152">
            <v>49150.61</v>
          </cell>
        </row>
        <row r="153">
          <cell r="A153" t="str">
            <v>7095407028423594</v>
          </cell>
          <cell r="B153">
            <v>28279.119999999999</v>
          </cell>
          <cell r="D153">
            <v>1591.97</v>
          </cell>
          <cell r="F153">
            <v>8952.1200000000008</v>
          </cell>
          <cell r="H153">
            <v>8641.4599999999991</v>
          </cell>
          <cell r="J153">
            <v>47464.67</v>
          </cell>
        </row>
        <row r="154">
          <cell r="A154" t="str">
            <v>70954070409611848</v>
          </cell>
          <cell r="B154">
            <v>22119.93</v>
          </cell>
          <cell r="D154">
            <v>4164.57</v>
          </cell>
          <cell r="E154">
            <v>1118</v>
          </cell>
          <cell r="F154">
            <v>8888.07</v>
          </cell>
          <cell r="H154">
            <v>8449.8700000000008</v>
          </cell>
          <cell r="J154">
            <v>44740.44</v>
          </cell>
        </row>
        <row r="155">
          <cell r="A155" t="str">
            <v>7095407052085549</v>
          </cell>
          <cell r="B155">
            <v>26764.799999999999</v>
          </cell>
          <cell r="D155">
            <v>5017.62</v>
          </cell>
          <cell r="E155">
            <v>864.57</v>
          </cell>
          <cell r="F155">
            <v>9776.31</v>
          </cell>
          <cell r="H155">
            <v>8815.67</v>
          </cell>
          <cell r="J155">
            <v>51238.97</v>
          </cell>
        </row>
        <row r="156">
          <cell r="A156" t="str">
            <v>7095407065181066</v>
          </cell>
          <cell r="B156">
            <v>26452.799999999999</v>
          </cell>
          <cell r="D156">
            <v>3300.25</v>
          </cell>
          <cell r="E156">
            <v>1130.5</v>
          </cell>
          <cell r="F156">
            <v>9255.8700000000008</v>
          </cell>
          <cell r="H156">
            <v>8699.3700000000008</v>
          </cell>
          <cell r="J156">
            <v>48838.79</v>
          </cell>
        </row>
        <row r="157">
          <cell r="A157" t="str">
            <v>7095407066227566</v>
          </cell>
          <cell r="B157">
            <v>28263.62</v>
          </cell>
          <cell r="C157">
            <v>4680</v>
          </cell>
          <cell r="F157">
            <v>8366.14</v>
          </cell>
          <cell r="G157">
            <v>389.92</v>
          </cell>
          <cell r="H157">
            <v>6317.71</v>
          </cell>
          <cell r="I157">
            <v>185.78</v>
          </cell>
          <cell r="J157">
            <v>5255.7</v>
          </cell>
        </row>
        <row r="158">
          <cell r="A158" t="str">
            <v>70959971065111155</v>
          </cell>
          <cell r="B158">
            <v>67216.2</v>
          </cell>
          <cell r="D158">
            <v>926.64</v>
          </cell>
          <cell r="F158">
            <v>20105.36</v>
          </cell>
          <cell r="H158">
            <v>11183.91</v>
          </cell>
          <cell r="J158">
            <v>98505.47</v>
          </cell>
        </row>
        <row r="159">
          <cell r="A159" t="str">
            <v>70959971212911693</v>
          </cell>
          <cell r="B159">
            <v>38226.080000000002</v>
          </cell>
          <cell r="C159">
            <v>62820</v>
          </cell>
          <cell r="F159">
            <v>11414.83</v>
          </cell>
          <cell r="G159">
            <v>19052.68</v>
          </cell>
          <cell r="H159">
            <v>11420.74</v>
          </cell>
          <cell r="I159">
            <v>2460.9899999999998</v>
          </cell>
          <cell r="J159">
            <v>84333.67</v>
          </cell>
        </row>
        <row r="160">
          <cell r="A160" t="str">
            <v>70959971263512674</v>
          </cell>
          <cell r="B160">
            <v>30985.74</v>
          </cell>
          <cell r="C160">
            <v>12068.48</v>
          </cell>
          <cell r="D160">
            <v>638.54999999999995</v>
          </cell>
          <cell r="F160">
            <v>9713.5499999999993</v>
          </cell>
          <cell r="G160">
            <v>3920.08</v>
          </cell>
          <cell r="H160">
            <v>9132.4500000000007</v>
          </cell>
          <cell r="I160">
            <v>473.72</v>
          </cell>
          <cell r="J160">
            <v>16462.28</v>
          </cell>
        </row>
        <row r="161">
          <cell r="A161" t="str">
            <v>70959971282612834</v>
          </cell>
          <cell r="B161">
            <v>107025.82</v>
          </cell>
          <cell r="C161">
            <v>1634</v>
          </cell>
          <cell r="D161">
            <v>714.03</v>
          </cell>
          <cell r="F161">
            <v>31334.69</v>
          </cell>
          <cell r="G161">
            <v>530.76</v>
          </cell>
          <cell r="H161">
            <v>19414.98</v>
          </cell>
          <cell r="I161">
            <v>64.790000000000006</v>
          </cell>
          <cell r="J161">
            <v>2229.5500000000002</v>
          </cell>
        </row>
        <row r="162">
          <cell r="A162" t="str">
            <v>70959971432912782</v>
          </cell>
          <cell r="B162">
            <v>58832.24</v>
          </cell>
          <cell r="C162">
            <v>2.2737367544323206E-13</v>
          </cell>
          <cell r="F162">
            <v>17452.830000000002</v>
          </cell>
          <cell r="G162">
            <v>3.694822225952521E-13</v>
          </cell>
          <cell r="H162">
            <v>16141.34</v>
          </cell>
          <cell r="I162">
            <v>-2.8421709430404007E-14</v>
          </cell>
          <cell r="J162">
            <v>5.6843418860808015E-13</v>
          </cell>
        </row>
        <row r="163">
          <cell r="A163" t="str">
            <v>70960070204413387</v>
          </cell>
          <cell r="B163">
            <v>19145.46</v>
          </cell>
          <cell r="D163">
            <v>638.54999999999995</v>
          </cell>
          <cell r="F163">
            <v>1565.04</v>
          </cell>
          <cell r="H163">
            <v>4050.19</v>
          </cell>
          <cell r="J163">
            <v>24760.69</v>
          </cell>
        </row>
        <row r="164">
          <cell r="A164" t="str">
            <v>7096007032534112</v>
          </cell>
          <cell r="B164">
            <v>50688</v>
          </cell>
          <cell r="D164">
            <v>576</v>
          </cell>
          <cell r="F164">
            <v>15630.66</v>
          </cell>
          <cell r="H164">
            <v>10122.049999999999</v>
          </cell>
          <cell r="J164">
            <v>77016.710000000006</v>
          </cell>
        </row>
        <row r="165">
          <cell r="A165" t="str">
            <v>70960070475812127</v>
          </cell>
          <cell r="B165">
            <v>31930.639999999999</v>
          </cell>
          <cell r="D165">
            <v>4175.03</v>
          </cell>
          <cell r="F165">
            <v>10203.42</v>
          </cell>
          <cell r="H165">
            <v>6607.11</v>
          </cell>
          <cell r="J165">
            <v>48741.17</v>
          </cell>
        </row>
        <row r="166">
          <cell r="A166" t="str">
            <v>70960070662712569</v>
          </cell>
          <cell r="B166">
            <v>13785.16</v>
          </cell>
          <cell r="F166">
            <v>5095.3999999999996</v>
          </cell>
          <cell r="H166">
            <v>3301.03</v>
          </cell>
          <cell r="J166">
            <v>22181.59</v>
          </cell>
        </row>
        <row r="167">
          <cell r="A167" t="str">
            <v>70960071026912582</v>
          </cell>
          <cell r="B167">
            <v>42640.25</v>
          </cell>
          <cell r="D167">
            <v>3732.6</v>
          </cell>
          <cell r="E167">
            <v>1248.02</v>
          </cell>
          <cell r="F167">
            <v>13362.45</v>
          </cell>
          <cell r="H167">
            <v>8435.8700000000008</v>
          </cell>
          <cell r="J167">
            <v>64438.57</v>
          </cell>
        </row>
        <row r="168">
          <cell r="A168" t="str">
            <v>70960071236310728</v>
          </cell>
          <cell r="B168">
            <v>46744.2</v>
          </cell>
          <cell r="D168">
            <v>4245.67</v>
          </cell>
          <cell r="E168">
            <v>6</v>
          </cell>
          <cell r="F168">
            <v>14986.93</v>
          </cell>
          <cell r="H168">
            <v>9835.6299999999992</v>
          </cell>
          <cell r="J168">
            <v>71566.759999999995</v>
          </cell>
        </row>
        <row r="169">
          <cell r="A169" t="str">
            <v>70960071263212012</v>
          </cell>
          <cell r="B169">
            <v>43449.58</v>
          </cell>
          <cell r="D169">
            <v>5124.8</v>
          </cell>
          <cell r="E169">
            <v>1655.75</v>
          </cell>
          <cell r="F169">
            <v>15463.78</v>
          </cell>
          <cell r="H169">
            <v>9925.7999999999993</v>
          </cell>
          <cell r="J169">
            <v>73963.960000000006</v>
          </cell>
        </row>
        <row r="170">
          <cell r="A170" t="str">
            <v>70960071265112569</v>
          </cell>
          <cell r="B170">
            <v>2180.16</v>
          </cell>
          <cell r="D170">
            <v>3742.56</v>
          </cell>
          <cell r="E170">
            <v>1506.21</v>
          </cell>
          <cell r="F170">
            <v>17299.14</v>
          </cell>
          <cell r="H170">
            <v>15741.26</v>
          </cell>
          <cell r="J170">
            <v>2180.16</v>
          </cell>
        </row>
        <row r="171">
          <cell r="A171" t="str">
            <v>70960071435713060</v>
          </cell>
          <cell r="B171">
            <v>43739.53</v>
          </cell>
          <cell r="D171">
            <v>3011.27</v>
          </cell>
          <cell r="E171">
            <v>6</v>
          </cell>
          <cell r="F171">
            <v>5441.23</v>
          </cell>
          <cell r="H171">
            <v>9612.68</v>
          </cell>
          <cell r="J171">
            <v>58793.440000000002</v>
          </cell>
        </row>
        <row r="172">
          <cell r="A172" t="str">
            <v>70960071447213281</v>
          </cell>
          <cell r="B172">
            <v>2.8421709430404007E-14</v>
          </cell>
          <cell r="C172">
            <v>6777</v>
          </cell>
          <cell r="D172">
            <v>8835.31</v>
          </cell>
          <cell r="E172">
            <v>2002.25</v>
          </cell>
          <cell r="F172">
            <v>-3.5527136788005009E-14</v>
          </cell>
          <cell r="G172">
            <v>564.84</v>
          </cell>
          <cell r="H172">
            <v>1.9984014443252818E-15</v>
          </cell>
          <cell r="I172">
            <v>268.95</v>
          </cell>
          <cell r="J172">
            <v>-5.1070259132757201E-15</v>
          </cell>
        </row>
        <row r="173">
          <cell r="A173" t="str">
            <v>70960071493913415</v>
          </cell>
          <cell r="B173">
            <v>48303.12</v>
          </cell>
          <cell r="C173">
            <v>15965.32</v>
          </cell>
          <cell r="D173">
            <v>7126.95</v>
          </cell>
          <cell r="E173">
            <v>1532.84</v>
          </cell>
          <cell r="F173">
            <v>17058.060000000001</v>
          </cell>
          <cell r="G173">
            <v>1305.9100000000001</v>
          </cell>
          <cell r="H173">
            <v>15973.77</v>
          </cell>
          <cell r="I173">
            <v>3303.67</v>
          </cell>
          <cell r="J173">
            <v>20574.900000000001</v>
          </cell>
        </row>
        <row r="174">
          <cell r="A174" t="str">
            <v>70960470017611522</v>
          </cell>
          <cell r="B174">
            <v>46411.27</v>
          </cell>
          <cell r="C174">
            <v>74980</v>
          </cell>
          <cell r="D174">
            <v>5061.13</v>
          </cell>
          <cell r="E174">
            <v>2001.75</v>
          </cell>
          <cell r="F174">
            <v>15053.68</v>
          </cell>
          <cell r="G174">
            <v>23003.68</v>
          </cell>
          <cell r="H174">
            <v>9787.32</v>
          </cell>
          <cell r="I174">
            <v>2937.36</v>
          </cell>
          <cell r="J174">
            <v>71252.27</v>
          </cell>
        </row>
        <row r="175">
          <cell r="A175" t="str">
            <v>70960470200612408</v>
          </cell>
          <cell r="B175">
            <v>35668.639999999999</v>
          </cell>
          <cell r="C175">
            <v>8200.16</v>
          </cell>
          <cell r="F175">
            <v>10477.959999999999</v>
          </cell>
          <cell r="G175">
            <v>683.55</v>
          </cell>
          <cell r="H175">
            <v>9058.8799999999992</v>
          </cell>
          <cell r="I175">
            <v>325.44</v>
          </cell>
          <cell r="J175">
            <v>55205.48</v>
          </cell>
        </row>
        <row r="176">
          <cell r="A176" t="str">
            <v>70960470261211829</v>
          </cell>
          <cell r="B176">
            <v>46078.41</v>
          </cell>
          <cell r="C176">
            <v>1634</v>
          </cell>
          <cell r="F176">
            <v>14978.99</v>
          </cell>
          <cell r="G176">
            <v>530.76</v>
          </cell>
          <cell r="H176">
            <v>9768.2099999999991</v>
          </cell>
          <cell r="I176">
            <v>64.790000000000006</v>
          </cell>
          <cell r="J176">
            <v>70825.61</v>
          </cell>
        </row>
        <row r="177">
          <cell r="A177" t="str">
            <v>70960470338512305</v>
          </cell>
          <cell r="B177">
            <v>45918.73</v>
          </cell>
          <cell r="C177">
            <v>74980</v>
          </cell>
          <cell r="D177">
            <v>395.58</v>
          </cell>
          <cell r="F177">
            <v>14970.79</v>
          </cell>
          <cell r="G177">
            <v>23003.68</v>
          </cell>
          <cell r="H177">
            <v>9777.68</v>
          </cell>
          <cell r="I177">
            <v>2937.36</v>
          </cell>
          <cell r="J177">
            <v>71062.78</v>
          </cell>
        </row>
        <row r="178">
          <cell r="A178" t="str">
            <v>7096047093867862</v>
          </cell>
          <cell r="B178">
            <v>36452.400000000001</v>
          </cell>
          <cell r="C178">
            <v>12068.48</v>
          </cell>
          <cell r="F178">
            <v>10907.71</v>
          </cell>
          <cell r="G178">
            <v>3920.08</v>
          </cell>
          <cell r="H178">
            <v>9112.7800000000007</v>
          </cell>
          <cell r="I178">
            <v>473.72</v>
          </cell>
          <cell r="J178">
            <v>56472.89</v>
          </cell>
        </row>
        <row r="179">
          <cell r="A179" t="str">
            <v>7096047123615829</v>
          </cell>
          <cell r="B179">
            <v>35555.519999999997</v>
          </cell>
          <cell r="C179">
            <v>1634</v>
          </cell>
          <cell r="F179">
            <v>10633.98</v>
          </cell>
          <cell r="G179">
            <v>530.76</v>
          </cell>
          <cell r="H179">
            <v>9048.3799999999992</v>
          </cell>
          <cell r="I179">
            <v>64.790000000000006</v>
          </cell>
          <cell r="J179">
            <v>55237.88</v>
          </cell>
        </row>
        <row r="180">
          <cell r="A180" t="str">
            <v>70960471263011343</v>
          </cell>
          <cell r="B180">
            <v>55027.32</v>
          </cell>
          <cell r="C180">
            <v>1.1013412404281553E-13</v>
          </cell>
          <cell r="D180">
            <v>1332</v>
          </cell>
          <cell r="F180">
            <v>17680.39</v>
          </cell>
          <cell r="G180">
            <v>3.4106051316484809E-13</v>
          </cell>
          <cell r="H180">
            <v>10373.07</v>
          </cell>
          <cell r="I180">
            <v>0</v>
          </cell>
          <cell r="J180">
            <v>83080.78</v>
          </cell>
        </row>
        <row r="181">
          <cell r="A181" t="str">
            <v>70960471327912987</v>
          </cell>
          <cell r="B181">
            <v>44356</v>
          </cell>
          <cell r="C181">
            <v>2480</v>
          </cell>
          <cell r="F181">
            <v>7182.83</v>
          </cell>
          <cell r="H181">
            <v>9650.2199999999993</v>
          </cell>
          <cell r="I181">
            <v>84.32</v>
          </cell>
          <cell r="J181">
            <v>61189.05</v>
          </cell>
        </row>
        <row r="182">
          <cell r="A182" t="str">
            <v>70960970037811148</v>
          </cell>
          <cell r="B182">
            <v>31563.86</v>
          </cell>
          <cell r="F182">
            <v>10216.69</v>
          </cell>
          <cell r="H182">
            <v>8767.76</v>
          </cell>
          <cell r="J182">
            <v>50548.31</v>
          </cell>
        </row>
        <row r="183">
          <cell r="A183" t="str">
            <v>7096097011797742</v>
          </cell>
          <cell r="B183">
            <v>37424.089999999997</v>
          </cell>
          <cell r="D183">
            <v>174.1</v>
          </cell>
          <cell r="F183">
            <v>11246.96</v>
          </cell>
          <cell r="H183">
            <v>9196.1</v>
          </cell>
          <cell r="J183">
            <v>58041.25</v>
          </cell>
        </row>
        <row r="184">
          <cell r="A184" t="str">
            <v>70960970119312834</v>
          </cell>
          <cell r="B184">
            <v>2704.32</v>
          </cell>
          <cell r="F184">
            <v>876.84</v>
          </cell>
          <cell r="H184">
            <v>751.23</v>
          </cell>
          <cell r="J184">
            <v>4332.3900000000003</v>
          </cell>
        </row>
        <row r="185">
          <cell r="A185" t="str">
            <v>70960970248311582</v>
          </cell>
          <cell r="B185">
            <v>36040.33</v>
          </cell>
          <cell r="D185">
            <v>5124.8</v>
          </cell>
          <cell r="F185">
            <v>11684.94</v>
          </cell>
          <cell r="H185">
            <v>9084.59</v>
          </cell>
          <cell r="J185">
            <v>56809.86</v>
          </cell>
        </row>
        <row r="186">
          <cell r="A186" t="str">
            <v>70960970613213307</v>
          </cell>
          <cell r="B186">
            <v>13453.52</v>
          </cell>
          <cell r="F186">
            <v>4360.6400000000003</v>
          </cell>
          <cell r="H186">
            <v>3623.23</v>
          </cell>
          <cell r="J186">
            <v>21437.39</v>
          </cell>
        </row>
        <row r="187">
          <cell r="A187" t="str">
            <v>70960970662712569</v>
          </cell>
          <cell r="B187">
            <v>2.2737367544323206E-13</v>
          </cell>
          <cell r="F187">
            <v>-1.7053025658242404E-13</v>
          </cell>
          <cell r="H187">
            <v>0</v>
          </cell>
          <cell r="J187">
            <v>5.6843418860808015E-14</v>
          </cell>
        </row>
        <row r="188">
          <cell r="A188" t="str">
            <v>70960970664212774</v>
          </cell>
          <cell r="B188">
            <v>42936.08</v>
          </cell>
          <cell r="D188">
            <v>5124.8</v>
          </cell>
          <cell r="F188">
            <v>13909.62</v>
          </cell>
          <cell r="H188">
            <v>9559.77</v>
          </cell>
          <cell r="J188">
            <v>66405.47</v>
          </cell>
        </row>
        <row r="189">
          <cell r="A189" t="str">
            <v>70960970714012769</v>
          </cell>
          <cell r="B189">
            <v>42984.480000000003</v>
          </cell>
          <cell r="C189">
            <v>40954.74</v>
          </cell>
          <cell r="F189">
            <v>13881.49</v>
          </cell>
          <cell r="G189">
            <v>3346.61</v>
          </cell>
          <cell r="H189">
            <v>9562.9500000000007</v>
          </cell>
          <cell r="I189">
            <v>8326.6</v>
          </cell>
          <cell r="J189">
            <v>66428.92</v>
          </cell>
        </row>
        <row r="190">
          <cell r="A190" t="str">
            <v>70960971265112569</v>
          </cell>
          <cell r="B190">
            <v>31836.32</v>
          </cell>
          <cell r="F190">
            <v>10145.790000000001</v>
          </cell>
          <cell r="H190">
            <v>6596.2</v>
          </cell>
          <cell r="J190">
            <v>48578.31</v>
          </cell>
        </row>
        <row r="191">
          <cell r="A191" t="str">
            <v>7096167004099372</v>
          </cell>
          <cell r="B191">
            <v>46103.55</v>
          </cell>
          <cell r="C191">
            <v>16102.25</v>
          </cell>
          <cell r="D191">
            <v>2273.58</v>
          </cell>
          <cell r="F191">
            <v>15433.17</v>
          </cell>
          <cell r="G191">
            <v>1323.06</v>
          </cell>
          <cell r="H191">
            <v>9914.15</v>
          </cell>
          <cell r="I191">
            <v>3260.28</v>
          </cell>
          <cell r="J191">
            <v>73724.45</v>
          </cell>
        </row>
        <row r="192">
          <cell r="A192" t="str">
            <v>709656700207404</v>
          </cell>
          <cell r="B192">
            <v>36622.080000000002</v>
          </cell>
          <cell r="F192">
            <v>10947.33</v>
          </cell>
          <cell r="H192">
            <v>9124.07</v>
          </cell>
          <cell r="J192">
            <v>56693.48</v>
          </cell>
        </row>
        <row r="193">
          <cell r="A193" t="str">
            <v>7096567011053980</v>
          </cell>
          <cell r="B193">
            <v>43739.519999999997</v>
          </cell>
          <cell r="C193">
            <v>40954.74</v>
          </cell>
          <cell r="F193">
            <v>13362.13</v>
          </cell>
          <cell r="G193">
            <v>3346.61</v>
          </cell>
          <cell r="H193">
            <v>9625.5</v>
          </cell>
          <cell r="I193">
            <v>8326.6</v>
          </cell>
          <cell r="J193">
            <v>66727.149999999994</v>
          </cell>
        </row>
        <row r="194">
          <cell r="A194" t="str">
            <v>709656703880530</v>
          </cell>
          <cell r="B194">
            <v>43780.94</v>
          </cell>
          <cell r="D194">
            <v>1098.76</v>
          </cell>
          <cell r="F194">
            <v>13113.66</v>
          </cell>
          <cell r="H194">
            <v>9615</v>
          </cell>
          <cell r="J194">
            <v>66509.600000000006</v>
          </cell>
        </row>
        <row r="195">
          <cell r="A195" t="str">
            <v>7096567048484386</v>
          </cell>
          <cell r="B195">
            <v>36168.980000000003</v>
          </cell>
          <cell r="C195">
            <v>16102.25</v>
          </cell>
          <cell r="D195">
            <v>395.58</v>
          </cell>
          <cell r="F195">
            <v>10734.75</v>
          </cell>
          <cell r="G195">
            <v>1323.06</v>
          </cell>
          <cell r="H195">
            <v>9087.18</v>
          </cell>
          <cell r="I195">
            <v>3260.28</v>
          </cell>
          <cell r="J195">
            <v>55990.91</v>
          </cell>
        </row>
        <row r="196">
          <cell r="A196" t="str">
            <v>70965670665611599</v>
          </cell>
          <cell r="B196">
            <v>40485.129999999997</v>
          </cell>
          <cell r="F196">
            <v>12137.57</v>
          </cell>
          <cell r="H196">
            <v>9396.7900000000009</v>
          </cell>
          <cell r="J196">
            <v>62019.49</v>
          </cell>
        </row>
        <row r="197">
          <cell r="A197" t="str">
            <v>70965670904810451</v>
          </cell>
          <cell r="B197">
            <v>38445.589999999997</v>
          </cell>
          <cell r="D197">
            <v>220.76</v>
          </cell>
          <cell r="F197">
            <v>12979.8</v>
          </cell>
          <cell r="H197">
            <v>9363.61</v>
          </cell>
          <cell r="J197">
            <v>61009.760000000002</v>
          </cell>
        </row>
        <row r="198">
          <cell r="A198" t="str">
            <v>7096567091067737</v>
          </cell>
          <cell r="B198">
            <v>42461.77</v>
          </cell>
          <cell r="D198">
            <v>75.400000000000006</v>
          </cell>
          <cell r="F198">
            <v>12630.02</v>
          </cell>
          <cell r="H198">
            <v>9525.3700000000008</v>
          </cell>
          <cell r="J198">
            <v>64692.56</v>
          </cell>
        </row>
        <row r="199">
          <cell r="A199" t="str">
            <v>70965671262812127</v>
          </cell>
          <cell r="B199">
            <v>17934.07</v>
          </cell>
          <cell r="D199">
            <v>1098.76</v>
          </cell>
          <cell r="F199">
            <v>5509.75</v>
          </cell>
          <cell r="H199">
            <v>3423.63</v>
          </cell>
          <cell r="J199">
            <v>26867.45</v>
          </cell>
        </row>
        <row r="200">
          <cell r="A200" t="str">
            <v>70965671263411076</v>
          </cell>
          <cell r="B200">
            <v>53550.48</v>
          </cell>
          <cell r="D200">
            <v>395.58</v>
          </cell>
          <cell r="F200">
            <v>17150.240000000002</v>
          </cell>
          <cell r="H200">
            <v>10276.76</v>
          </cell>
          <cell r="J200">
            <v>80977.48</v>
          </cell>
        </row>
        <row r="201">
          <cell r="A201" t="str">
            <v>70965671456113119</v>
          </cell>
          <cell r="B201">
            <v>66138.48</v>
          </cell>
          <cell r="C201">
            <v>29732.22</v>
          </cell>
          <cell r="D201">
            <v>230.76</v>
          </cell>
          <cell r="F201">
            <v>19787.11</v>
          </cell>
          <cell r="G201">
            <v>2496.56</v>
          </cell>
          <cell r="H201">
            <v>16663.009999999998</v>
          </cell>
          <cell r="I201">
            <v>1178.0899999999999</v>
          </cell>
          <cell r="J201">
            <v>33637.629999999997</v>
          </cell>
        </row>
        <row r="202">
          <cell r="A202" t="str">
            <v>ITAB.09.CONTENT DOC MGMT71200612838</v>
          </cell>
          <cell r="B202">
            <v>64393.21</v>
          </cell>
          <cell r="C202">
            <v>4985</v>
          </cell>
          <cell r="F202">
            <v>19257.88</v>
          </cell>
          <cell r="G202">
            <v>415.4</v>
          </cell>
          <cell r="H202">
            <v>16537.22</v>
          </cell>
          <cell r="I202">
            <v>213.87</v>
          </cell>
          <cell r="J202">
            <v>5614.27</v>
          </cell>
        </row>
        <row r="203">
          <cell r="A203" t="str">
            <v>ITAB.09.CONTENT DOC MGMT71200612841</v>
          </cell>
          <cell r="B203">
            <v>102259.04</v>
          </cell>
          <cell r="C203">
            <v>1440</v>
          </cell>
          <cell r="F203">
            <v>32859.769999999997</v>
          </cell>
          <cell r="G203">
            <v>113.33</v>
          </cell>
          <cell r="H203">
            <v>19106.96</v>
          </cell>
          <cell r="I203">
            <v>61.28</v>
          </cell>
          <cell r="J203">
            <v>1614.61</v>
          </cell>
        </row>
        <row r="204">
          <cell r="A204" t="str">
            <v>ITAB.09.CONTENT DOC MGMT71200612889</v>
          </cell>
          <cell r="B204">
            <v>81238.8</v>
          </cell>
          <cell r="C204">
            <v>3840</v>
          </cell>
          <cell r="F204">
            <v>19127.490000000002</v>
          </cell>
          <cell r="G204">
            <v>1095.2</v>
          </cell>
          <cell r="H204">
            <v>17687.62</v>
          </cell>
          <cell r="I204">
            <v>164.74</v>
          </cell>
          <cell r="J204">
            <v>5099.9399999999996</v>
          </cell>
        </row>
        <row r="205">
          <cell r="A205" t="str">
            <v>ITAB.09.CONTENT DOC MGMT71200612890</v>
          </cell>
          <cell r="B205">
            <v>57691.8</v>
          </cell>
          <cell r="C205">
            <v>4727.5</v>
          </cell>
          <cell r="F205">
            <v>18673.3</v>
          </cell>
          <cell r="G205">
            <v>1364.14</v>
          </cell>
          <cell r="H205">
            <v>16066.28</v>
          </cell>
          <cell r="I205">
            <v>202.81</v>
          </cell>
          <cell r="J205">
            <v>6294.45</v>
          </cell>
        </row>
        <row r="206">
          <cell r="A206" t="str">
            <v>ITAB.09.CONTENT DOC MGMT71200612970</v>
          </cell>
          <cell r="B206">
            <v>68605.33</v>
          </cell>
          <cell r="C206">
            <v>5570</v>
          </cell>
          <cell r="D206">
            <v>174.1</v>
          </cell>
          <cell r="F206">
            <v>20574.419999999998</v>
          </cell>
          <cell r="G206">
            <v>794.98</v>
          </cell>
          <cell r="H206">
            <v>16853.150000000001</v>
          </cell>
          <cell r="I206">
            <v>238.96</v>
          </cell>
          <cell r="J206">
            <v>6603.94</v>
          </cell>
        </row>
        <row r="207">
          <cell r="A207" t="str">
            <v>ITAB.09.CONTENT DOC MGMT71200613097</v>
          </cell>
          <cell r="B207">
            <v>50367.96</v>
          </cell>
          <cell r="C207">
            <v>6515</v>
          </cell>
          <cell r="D207">
            <v>7.5</v>
          </cell>
          <cell r="F207">
            <v>16326.48</v>
          </cell>
          <cell r="G207">
            <v>543.52</v>
          </cell>
          <cell r="H207">
            <v>14993.46</v>
          </cell>
          <cell r="I207">
            <v>279.83</v>
          </cell>
          <cell r="J207">
            <v>7345.85</v>
          </cell>
        </row>
        <row r="208">
          <cell r="A208" t="str">
            <v>ITAB.09.CONTENT DOC MGMT71200613168</v>
          </cell>
          <cell r="B208">
            <v>65726.41</v>
          </cell>
          <cell r="C208">
            <v>1760</v>
          </cell>
          <cell r="F208">
            <v>21312.13</v>
          </cell>
          <cell r="G208">
            <v>123.31</v>
          </cell>
          <cell r="H208">
            <v>16634.330000000002</v>
          </cell>
          <cell r="I208">
            <v>73.709999999999994</v>
          </cell>
          <cell r="J208">
            <v>1957.02</v>
          </cell>
        </row>
        <row r="209">
          <cell r="A209" t="str">
            <v>ITAB.09.CONTENT DOC MGMT7123561696</v>
          </cell>
          <cell r="B209">
            <v>1.3926637620897964E-12</v>
          </cell>
          <cell r="C209">
            <v>2060</v>
          </cell>
          <cell r="D209">
            <v>2449.38</v>
          </cell>
          <cell r="F209">
            <v>-3.694822225952521E-13</v>
          </cell>
          <cell r="G209">
            <v>171.64</v>
          </cell>
          <cell r="H209">
            <v>7.9936057773011271E-13</v>
          </cell>
          <cell r="I209">
            <v>88.4</v>
          </cell>
          <cell r="J209">
            <v>2320.04</v>
          </cell>
        </row>
        <row r="210">
          <cell r="A210" t="str">
            <v>ITCAP.WEB7059611381</v>
          </cell>
          <cell r="B210">
            <v>0</v>
          </cell>
          <cell r="F210">
            <v>-5.6843418860808015E-14</v>
          </cell>
          <cell r="G210">
            <v>20.56</v>
          </cell>
          <cell r="H210">
            <v>1.4210854715202004E-14</v>
          </cell>
          <cell r="I210">
            <v>10.52</v>
          </cell>
          <cell r="J210">
            <v>31.08</v>
          </cell>
        </row>
        <row r="211">
          <cell r="A211" t="str">
            <v>ITCAP.WEB70830813181</v>
          </cell>
          <cell r="B211">
            <v>78391.600000000006</v>
          </cell>
          <cell r="C211">
            <v>814.44</v>
          </cell>
          <cell r="F211">
            <v>25396.09</v>
          </cell>
          <cell r="G211">
            <v>47.3</v>
          </cell>
          <cell r="H211">
            <v>17505.07</v>
          </cell>
          <cell r="I211">
            <v>24.2</v>
          </cell>
          <cell r="J211">
            <v>885.94</v>
          </cell>
        </row>
        <row r="212">
          <cell r="A212" t="str">
            <v>ITCAP.WEB71375112155</v>
          </cell>
          <cell r="B212">
            <v>0</v>
          </cell>
          <cell r="F212">
            <v>2.9842794901924208E-13</v>
          </cell>
          <cell r="H212">
            <v>-4.2632564145606011E-14</v>
          </cell>
          <cell r="J212">
            <v>2.5579538487363607E-13</v>
          </cell>
        </row>
        <row r="213">
          <cell r="A213" t="str">
            <v>ITWBS.2010.BOND.CONVERGE71447213281</v>
          </cell>
          <cell r="B213">
            <v>9056.17</v>
          </cell>
          <cell r="F213">
            <v>715.79</v>
          </cell>
          <cell r="H213">
            <v>1719.06</v>
          </cell>
          <cell r="J213">
            <v>11491.02</v>
          </cell>
        </row>
        <row r="214">
          <cell r="A214" t="str">
            <v>ITWBS.2011.GOOGLE.MAIL71251411409</v>
          </cell>
          <cell r="B214">
            <v>9371.16</v>
          </cell>
          <cell r="D214">
            <v>2449.38</v>
          </cell>
          <cell r="F214">
            <v>3165.8</v>
          </cell>
          <cell r="H214">
            <v>2937.63</v>
          </cell>
          <cell r="J214">
            <v>15474.59</v>
          </cell>
        </row>
        <row r="215">
          <cell r="A215" t="str">
            <v>ITWBS.2011.GOOGLE.MAIL71472713262</v>
          </cell>
          <cell r="B215">
            <v>14855.1</v>
          </cell>
          <cell r="C215">
            <v>5620.96</v>
          </cell>
          <cell r="D215">
            <v>220.76</v>
          </cell>
          <cell r="F215">
            <v>-1.0658141036401503E-14</v>
          </cell>
          <cell r="G215">
            <v>468.33</v>
          </cell>
          <cell r="H215">
            <v>898.73</v>
          </cell>
          <cell r="I215">
            <v>221.61</v>
          </cell>
          <cell r="J215">
            <v>6310.9</v>
          </cell>
        </row>
        <row r="216">
          <cell r="A216" t="str">
            <v>ITWBS.2011.GOOGLE.MAIL71472813261</v>
          </cell>
          <cell r="B216">
            <v>66308.160000000003</v>
          </cell>
          <cell r="C216">
            <v>1339.88</v>
          </cell>
          <cell r="D216">
            <v>75.400000000000006</v>
          </cell>
          <cell r="F216">
            <v>19822.93</v>
          </cell>
          <cell r="G216">
            <v>435.21</v>
          </cell>
          <cell r="H216">
            <v>16674.669999999998</v>
          </cell>
          <cell r="I216">
            <v>52.83</v>
          </cell>
          <cell r="J216">
            <v>1827.92</v>
          </cell>
        </row>
        <row r="217">
          <cell r="A217" t="str">
            <v>ITWBS.2011.GOOGLE.MAIL71472813298</v>
          </cell>
          <cell r="B217">
            <v>79195.039999999994</v>
          </cell>
          <cell r="C217">
            <v>4183.04</v>
          </cell>
          <cell r="F217">
            <v>24219.35</v>
          </cell>
          <cell r="G217">
            <v>283.18</v>
          </cell>
          <cell r="H217">
            <v>17583.21</v>
          </cell>
          <cell r="I217">
            <v>160.65</v>
          </cell>
          <cell r="J217">
            <v>4626.87</v>
          </cell>
        </row>
        <row r="218">
          <cell r="A218" t="str">
            <v>ITWBS.2011.GOOGLE.MAIL71472913262</v>
          </cell>
          <cell r="B218">
            <v>79689.91</v>
          </cell>
          <cell r="C218">
            <v>10446.85</v>
          </cell>
          <cell r="F218">
            <v>23870.53</v>
          </cell>
          <cell r="G218">
            <v>856.27</v>
          </cell>
          <cell r="H218">
            <v>17588.71</v>
          </cell>
          <cell r="I218">
            <v>2864.48</v>
          </cell>
          <cell r="J218">
            <v>14167.6</v>
          </cell>
        </row>
        <row r="219">
          <cell r="A219" t="str">
            <v>ITWBS.2011.GOOGLE.MAIL71472913278</v>
          </cell>
          <cell r="B219">
            <v>65855.06</v>
          </cell>
          <cell r="C219">
            <v>10861.55</v>
          </cell>
          <cell r="F219">
            <v>19543.849999999999</v>
          </cell>
          <cell r="G219">
            <v>687.61</v>
          </cell>
          <cell r="H219">
            <v>16632.05</v>
          </cell>
          <cell r="I219">
            <v>2900.78</v>
          </cell>
          <cell r="J219">
            <v>14449.94</v>
          </cell>
        </row>
        <row r="220">
          <cell r="A220" t="str">
            <v>Grand Total</v>
          </cell>
          <cell r="B220">
            <v>6242502.5599999996</v>
          </cell>
          <cell r="C220">
            <v>461831.03</v>
          </cell>
          <cell r="D220">
            <v>99664.62</v>
          </cell>
          <cell r="E220">
            <v>18235.61</v>
          </cell>
          <cell r="F220">
            <v>1869597.65</v>
          </cell>
          <cell r="G220">
            <v>84828.63</v>
          </cell>
          <cell r="H220">
            <v>1452101.24</v>
          </cell>
          <cell r="I220">
            <v>48642.43</v>
          </cell>
          <cell r="J220">
            <v>10277403.769999996</v>
          </cell>
        </row>
        <row r="221">
          <cell r="A221" t="str">
            <v>70965670904810451</v>
          </cell>
          <cell r="B221">
            <v>70158.570000000007</v>
          </cell>
          <cell r="C221">
            <v>7435</v>
          </cell>
          <cell r="D221">
            <v>662.28</v>
          </cell>
          <cell r="F221">
            <v>23778.21</v>
          </cell>
          <cell r="G221">
            <v>619.78</v>
          </cell>
          <cell r="H221">
            <v>17164.04</v>
          </cell>
          <cell r="I221">
            <v>318.99</v>
          </cell>
          <cell r="J221">
            <v>111763.1</v>
          </cell>
        </row>
        <row r="222">
          <cell r="A222" t="str">
            <v>7096567091067737</v>
          </cell>
          <cell r="B222">
            <v>67180.100000000006</v>
          </cell>
          <cell r="C222">
            <v>1440</v>
          </cell>
          <cell r="D222">
            <v>75.400000000000006</v>
          </cell>
          <cell r="F222">
            <v>20032.59</v>
          </cell>
          <cell r="G222">
            <v>113.33</v>
          </cell>
          <cell r="H222">
            <v>15098.8</v>
          </cell>
          <cell r="I222">
            <v>61.28</v>
          </cell>
          <cell r="J222">
            <v>102386.89</v>
          </cell>
        </row>
        <row r="223">
          <cell r="A223" t="str">
            <v>70965671262812127</v>
          </cell>
          <cell r="B223">
            <v>17934.07</v>
          </cell>
          <cell r="C223">
            <v>5800</v>
          </cell>
          <cell r="F223">
            <v>5509.75</v>
          </cell>
          <cell r="G223">
            <v>1732.05</v>
          </cell>
          <cell r="H223">
            <v>3423.63</v>
          </cell>
          <cell r="I223">
            <v>248.83</v>
          </cell>
          <cell r="J223">
            <v>26867.45</v>
          </cell>
        </row>
        <row r="224">
          <cell r="A224" t="str">
            <v>70965671262813519</v>
          </cell>
          <cell r="B224">
            <v>32115.48</v>
          </cell>
          <cell r="C224">
            <v>7870</v>
          </cell>
          <cell r="D224">
            <v>63.98</v>
          </cell>
          <cell r="F224">
            <v>3012.67</v>
          </cell>
          <cell r="G224">
            <v>2385.21</v>
          </cell>
          <cell r="H224">
            <v>7167.9</v>
          </cell>
          <cell r="I224">
            <v>337.64</v>
          </cell>
          <cell r="J224">
            <v>42360.03</v>
          </cell>
        </row>
        <row r="225">
          <cell r="A225" t="str">
            <v>70965671263411076</v>
          </cell>
          <cell r="B225">
            <v>98175.88</v>
          </cell>
          <cell r="C225">
            <v>7010</v>
          </cell>
          <cell r="F225">
            <v>31446.14</v>
          </cell>
          <cell r="G225">
            <v>1262.8800000000001</v>
          </cell>
          <cell r="H225">
            <v>18840.740000000002</v>
          </cell>
          <cell r="I225">
            <v>300.72000000000003</v>
          </cell>
          <cell r="J225">
            <v>148462.76</v>
          </cell>
        </row>
        <row r="226">
          <cell r="A226" t="str">
            <v>70965671456113119</v>
          </cell>
          <cell r="C226">
            <v>55772.639999999999</v>
          </cell>
          <cell r="D226">
            <v>428.55</v>
          </cell>
          <cell r="G226">
            <v>11021.82</v>
          </cell>
          <cell r="I226">
            <v>2209.7399999999998</v>
          </cell>
          <cell r="J226">
            <v>69432.75</v>
          </cell>
        </row>
        <row r="227">
          <cell r="A227" t="str">
            <v>ITAB.09.CONTENT DOC MGMT71200612838</v>
          </cell>
          <cell r="C227">
            <v>9328.9599999999991</v>
          </cell>
          <cell r="G227">
            <v>777.78</v>
          </cell>
          <cell r="I227">
            <v>399.96</v>
          </cell>
          <cell r="J227">
            <v>10506.7</v>
          </cell>
        </row>
        <row r="228">
          <cell r="A228" t="str">
            <v>ITAB.09.CONTENT DOC MGMT71200612841</v>
          </cell>
          <cell r="C228">
            <v>1440</v>
          </cell>
          <cell r="G228">
            <v>113.33</v>
          </cell>
          <cell r="I228">
            <v>61.28</v>
          </cell>
          <cell r="J228">
            <v>1614.61</v>
          </cell>
        </row>
        <row r="229">
          <cell r="A229" t="str">
            <v>ITAB.09.CONTENT DOC MGMT71200612889</v>
          </cell>
          <cell r="C229">
            <v>6975</v>
          </cell>
          <cell r="G229">
            <v>2016.36</v>
          </cell>
          <cell r="I229">
            <v>297.32</v>
          </cell>
          <cell r="J229">
            <v>9288.68</v>
          </cell>
        </row>
        <row r="230">
          <cell r="A230" t="str">
            <v>ITAB.09.CONTENT DOC MGMT71200612890</v>
          </cell>
          <cell r="C230">
            <v>10215</v>
          </cell>
          <cell r="G230">
            <v>3147.14</v>
          </cell>
          <cell r="I230">
            <v>438.24</v>
          </cell>
          <cell r="J230">
            <v>13800.38</v>
          </cell>
        </row>
        <row r="231">
          <cell r="A231" t="str">
            <v>ITAB.09.CONTENT DOC MGMT71200612970</v>
          </cell>
          <cell r="B231">
            <v>8.5265128291212022E-14</v>
          </cell>
          <cell r="C231">
            <v>7947.5</v>
          </cell>
          <cell r="F231">
            <v>-4.2632564145606011E-14</v>
          </cell>
          <cell r="G231">
            <v>1567.5</v>
          </cell>
          <cell r="H231">
            <v>0</v>
          </cell>
          <cell r="I231">
            <v>340.94</v>
          </cell>
          <cell r="J231">
            <v>9855.94</v>
          </cell>
        </row>
        <row r="232">
          <cell r="A232" t="str">
            <v>ITAB.09.CONTENT DOC MGMT71200613097</v>
          </cell>
          <cell r="B232">
            <v>9056.17</v>
          </cell>
          <cell r="C232">
            <v>8095</v>
          </cell>
          <cell r="D232">
            <v>7.5</v>
          </cell>
          <cell r="F232">
            <v>715.79</v>
          </cell>
          <cell r="G232">
            <v>1056.9100000000001</v>
          </cell>
          <cell r="H232">
            <v>1719.06</v>
          </cell>
          <cell r="I232">
            <v>347.63</v>
          </cell>
          <cell r="J232">
            <v>9507.0400000000009</v>
          </cell>
        </row>
        <row r="233">
          <cell r="A233" t="str">
            <v>ITAB.09.CONTENT DOC MGMT71200613168</v>
          </cell>
          <cell r="B233">
            <v>9371.16</v>
          </cell>
          <cell r="C233">
            <v>1760</v>
          </cell>
          <cell r="F233">
            <v>3165.8</v>
          </cell>
          <cell r="G233">
            <v>123.31</v>
          </cell>
          <cell r="H233">
            <v>2937.63</v>
          </cell>
          <cell r="I233">
            <v>73.709999999999994</v>
          </cell>
          <cell r="J233">
            <v>1957.02</v>
          </cell>
        </row>
        <row r="234">
          <cell r="A234" t="str">
            <v>ITAB.09.CONTENT DOC MGMT7123561696</v>
          </cell>
          <cell r="C234">
            <v>5092.5</v>
          </cell>
          <cell r="G234">
            <v>424.6</v>
          </cell>
          <cell r="I234">
            <v>218.52</v>
          </cell>
          <cell r="J234">
            <v>5735.62</v>
          </cell>
        </row>
        <row r="235">
          <cell r="A235" t="str">
            <v>ITCAP.WEB7059611381</v>
          </cell>
          <cell r="C235">
            <v>1339.88</v>
          </cell>
          <cell r="G235">
            <v>0</v>
          </cell>
          <cell r="I235">
            <v>0</v>
          </cell>
          <cell r="J235">
            <v>0</v>
          </cell>
        </row>
        <row r="236">
          <cell r="A236" t="str">
            <v>ITCAP.WEB70830813181</v>
          </cell>
          <cell r="C236">
            <v>814.44</v>
          </cell>
          <cell r="G236">
            <v>67.86</v>
          </cell>
          <cell r="I236">
            <v>34.72</v>
          </cell>
          <cell r="J236">
            <v>917.02</v>
          </cell>
        </row>
        <row r="237">
          <cell r="A237" t="str">
            <v>ITCAP.WEB71375112155</v>
          </cell>
          <cell r="B237">
            <v>0</v>
          </cell>
          <cell r="C237">
            <v>25553.02</v>
          </cell>
          <cell r="F237">
            <v>-2.2026824808563106E-13</v>
          </cell>
          <cell r="G237">
            <v>2081.0100000000002</v>
          </cell>
          <cell r="H237">
            <v>-2.8421709430404007E-14</v>
          </cell>
          <cell r="I237">
            <v>6683.35</v>
          </cell>
          <cell r="J237">
            <v>-2.4868995751603507E-13</v>
          </cell>
        </row>
        <row r="238">
          <cell r="A238" t="str">
            <v>ITWBS.2010.BOND.CONVERGE71447213281</v>
          </cell>
          <cell r="B238">
            <v>9056.17</v>
          </cell>
          <cell r="C238">
            <v>10861.55</v>
          </cell>
          <cell r="F238">
            <v>715.79</v>
          </cell>
          <cell r="G238">
            <v>687.61</v>
          </cell>
          <cell r="H238">
            <v>1719.06</v>
          </cell>
          <cell r="I238">
            <v>2900.78</v>
          </cell>
          <cell r="J238">
            <v>11491.02</v>
          </cell>
        </row>
        <row r="239">
          <cell r="A239" t="str">
            <v>ITWBS.2011.GOOGLE.MAIL71251411409</v>
          </cell>
          <cell r="B239">
            <v>9371.16</v>
          </cell>
          <cell r="C239">
            <v>686700.82</v>
          </cell>
          <cell r="D239">
            <v>123326.51</v>
          </cell>
          <cell r="E239">
            <v>27026.35</v>
          </cell>
          <cell r="F239">
            <v>3165.8</v>
          </cell>
          <cell r="G239">
            <v>127539.08</v>
          </cell>
          <cell r="H239">
            <v>2937.63</v>
          </cell>
          <cell r="I239">
            <v>74805.39</v>
          </cell>
          <cell r="J239">
            <v>15474.59</v>
          </cell>
        </row>
        <row r="240">
          <cell r="A240" t="str">
            <v>ITWBS.2011.GOOGLE.MAIL71472713262</v>
          </cell>
          <cell r="C240">
            <v>5620.96</v>
          </cell>
          <cell r="G240">
            <v>468.33</v>
          </cell>
          <cell r="I240">
            <v>221.61</v>
          </cell>
          <cell r="J240">
            <v>6310.9</v>
          </cell>
        </row>
        <row r="241">
          <cell r="A241" t="str">
            <v>ITWBS.2011.GOOGLE.MAIL71472813261</v>
          </cell>
          <cell r="C241">
            <v>1339.88</v>
          </cell>
          <cell r="G241">
            <v>435.21</v>
          </cell>
          <cell r="I241">
            <v>52.83</v>
          </cell>
          <cell r="J241">
            <v>1827.92</v>
          </cell>
        </row>
        <row r="242">
          <cell r="A242" t="str">
            <v>ITWBS.2011.GOOGLE.MAIL71472813298</v>
          </cell>
          <cell r="C242">
            <v>4183.04</v>
          </cell>
          <cell r="G242">
            <v>283.18</v>
          </cell>
          <cell r="I242">
            <v>160.65</v>
          </cell>
          <cell r="J242">
            <v>4626.87</v>
          </cell>
        </row>
        <row r="243">
          <cell r="A243" t="str">
            <v>ITWBS.2011.GOOGLE.MAIL71472913262</v>
          </cell>
          <cell r="C243">
            <v>25553.02</v>
          </cell>
          <cell r="G243">
            <v>2081.0100000000002</v>
          </cell>
          <cell r="I243">
            <v>6683.35</v>
          </cell>
          <cell r="J243">
            <v>34317.379999999997</v>
          </cell>
        </row>
        <row r="244">
          <cell r="A244" t="str">
            <v>ITWBS.2011.GOOGLE.MAIL71472913278</v>
          </cell>
          <cell r="C244">
            <v>10861.55</v>
          </cell>
          <cell r="G244">
            <v>687.61</v>
          </cell>
          <cell r="I244">
            <v>2900.78</v>
          </cell>
          <cell r="J244">
            <v>14449.94</v>
          </cell>
        </row>
        <row r="245">
          <cell r="A245" t="str">
            <v>Grand Total</v>
          </cell>
          <cell r="B245">
            <v>11633626.500000004</v>
          </cell>
          <cell r="C245">
            <v>780592.91</v>
          </cell>
          <cell r="D245">
            <v>139014.62</v>
          </cell>
          <cell r="E245">
            <v>33958.44</v>
          </cell>
          <cell r="F245">
            <v>3486054.69</v>
          </cell>
          <cell r="G245">
            <v>148942.29999999999</v>
          </cell>
          <cell r="H245">
            <v>2699117.84</v>
          </cell>
          <cell r="I245">
            <v>81334.570000000007</v>
          </cell>
          <cell r="J245">
            <v>19002641.870000008</v>
          </cell>
        </row>
      </sheetData>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mport &amp; Validation Instr."/>
      <sheetName val="Data Import &amp; Validation Inst-M"/>
      <sheetName val="Salary Projection WS Instruct."/>
      <sheetName val="MONTHLY COST DATA (SAP)"/>
      <sheetName val="SAP DATA (PIVOT TABLE)"/>
      <sheetName val="Salary Projections"/>
      <sheetName val="SPACER SHEET - UNUSED"/>
      <sheetName val="FY11 PCP-JULY 9-STATIC DATA"/>
      <sheetName val="FY11 Personnel Budget-Corrected"/>
      <sheetName val="PA20 - July 9, 2010"/>
      <sheetName val="Vacancies Report July 8, 2010 "/>
      <sheetName val="Vacancies Report July 14, 2010"/>
    </sheetNames>
    <sheetDataSet>
      <sheetData sheetId="0"/>
      <sheetData sheetId="1"/>
      <sheetData sheetId="2"/>
      <sheetData sheetId="3">
        <row r="3">
          <cell r="A3" t="str">
            <v>Sum of Amount in document</v>
          </cell>
        </row>
      </sheetData>
      <sheetData sheetId="4">
        <row r="3">
          <cell r="A3" t="str">
            <v>Sum of Amount in document</v>
          </cell>
          <cell r="B3" t="str">
            <v>Cost Element</v>
          </cell>
        </row>
        <row r="4">
          <cell r="A4" t="str">
            <v>Concatenated Value</v>
          </cell>
          <cell r="B4">
            <v>60000</v>
          </cell>
          <cell r="C4">
            <v>60100</v>
          </cell>
          <cell r="D4">
            <v>60110</v>
          </cell>
          <cell r="E4">
            <v>60120</v>
          </cell>
          <cell r="F4">
            <v>60130</v>
          </cell>
          <cell r="G4">
            <v>60135</v>
          </cell>
          <cell r="H4">
            <v>60140</v>
          </cell>
          <cell r="I4">
            <v>60145</v>
          </cell>
          <cell r="J4" t="str">
            <v>Grand Total</v>
          </cell>
        </row>
        <row r="5">
          <cell r="A5" t="str">
            <v>7090007004239078</v>
          </cell>
          <cell r="B5">
            <v>75757.56</v>
          </cell>
          <cell r="F5">
            <v>19870.02</v>
          </cell>
          <cell r="H5">
            <v>11718.86</v>
          </cell>
          <cell r="J5">
            <v>107346.44</v>
          </cell>
        </row>
        <row r="6">
          <cell r="A6" t="str">
            <v>70900071447913155</v>
          </cell>
          <cell r="B6">
            <v>2214.98</v>
          </cell>
          <cell r="C6">
            <v>26596.94</v>
          </cell>
          <cell r="F6">
            <v>177.33</v>
          </cell>
          <cell r="G6">
            <v>2172.46</v>
          </cell>
          <cell r="H6">
            <v>684.48</v>
          </cell>
          <cell r="I6">
            <v>7897.33</v>
          </cell>
          <cell r="J6">
            <v>39743.519999999997</v>
          </cell>
        </row>
        <row r="7">
          <cell r="A7" t="str">
            <v>70900071468613235</v>
          </cell>
          <cell r="B7">
            <v>13113.97</v>
          </cell>
          <cell r="C7">
            <v>8015.2</v>
          </cell>
          <cell r="D7">
            <v>223.68</v>
          </cell>
          <cell r="F7">
            <v>2305.12</v>
          </cell>
          <cell r="G7">
            <v>686.46</v>
          </cell>
          <cell r="H7">
            <v>3643.34</v>
          </cell>
          <cell r="I7">
            <v>327.43</v>
          </cell>
          <cell r="J7">
            <v>9252.77</v>
          </cell>
        </row>
        <row r="8">
          <cell r="A8" t="str">
            <v>70900071470113265</v>
          </cell>
          <cell r="C8">
            <v>9431.84</v>
          </cell>
          <cell r="D8">
            <v>223.68</v>
          </cell>
          <cell r="G8">
            <v>785.96</v>
          </cell>
          <cell r="I8">
            <v>374.93</v>
          </cell>
          <cell r="J8">
            <v>10592.73</v>
          </cell>
        </row>
        <row r="9">
          <cell r="A9" t="str">
            <v>70900071473613263</v>
          </cell>
          <cell r="C9">
            <v>9124.2800000000007</v>
          </cell>
          <cell r="D9">
            <v>531.24</v>
          </cell>
          <cell r="G9">
            <v>804.62</v>
          </cell>
          <cell r="I9">
            <v>383.68</v>
          </cell>
          <cell r="J9">
            <v>10843.82</v>
          </cell>
        </row>
        <row r="10">
          <cell r="A10" t="str">
            <v>70900071477813280</v>
          </cell>
          <cell r="C10">
            <v>10457.040000000001</v>
          </cell>
          <cell r="D10">
            <v>363.48</v>
          </cell>
          <cell r="G10">
            <v>901.68</v>
          </cell>
          <cell r="I10">
            <v>430.04</v>
          </cell>
          <cell r="J10">
            <v>12152.24</v>
          </cell>
        </row>
        <row r="11">
          <cell r="A11" t="str">
            <v>7091007004121955</v>
          </cell>
          <cell r="B11">
            <v>10015.76</v>
          </cell>
          <cell r="C11">
            <v>18882.32</v>
          </cell>
          <cell r="D11">
            <v>475.32</v>
          </cell>
          <cell r="F11">
            <v>3542.36</v>
          </cell>
          <cell r="G11">
            <v>1613.84</v>
          </cell>
          <cell r="H11">
            <v>2406.5100000000002</v>
          </cell>
          <cell r="I11">
            <v>769.36</v>
          </cell>
          <cell r="J11">
            <v>15964.63</v>
          </cell>
        </row>
        <row r="12">
          <cell r="A12" t="str">
            <v>7091007066261955</v>
          </cell>
          <cell r="B12">
            <v>7996.62</v>
          </cell>
          <cell r="F12">
            <v>2366.12</v>
          </cell>
          <cell r="H12">
            <v>1711.69</v>
          </cell>
          <cell r="J12">
            <v>12074.43</v>
          </cell>
        </row>
        <row r="13">
          <cell r="A13" t="str">
            <v>70910071432912782</v>
          </cell>
          <cell r="B13">
            <v>31986.48</v>
          </cell>
          <cell r="C13">
            <v>31058.28</v>
          </cell>
          <cell r="F13">
            <v>9476.6</v>
          </cell>
          <cell r="G13">
            <v>9953.559999999994</v>
          </cell>
          <cell r="H13">
            <v>6632</v>
          </cell>
          <cell r="I13">
            <v>8997.18</v>
          </cell>
          <cell r="J13">
            <v>50009.02</v>
          </cell>
        </row>
        <row r="14">
          <cell r="A14" t="str">
            <v>70910071446813012</v>
          </cell>
          <cell r="C14">
            <v>7638.28</v>
          </cell>
          <cell r="G14">
            <v>1084.6500000000001</v>
          </cell>
          <cell r="I14">
            <v>305.57</v>
          </cell>
          <cell r="J14">
            <v>9028.5</v>
          </cell>
        </row>
        <row r="15">
          <cell r="A15" t="str">
            <v>70910570184510746</v>
          </cell>
          <cell r="B15">
            <v>21345.13</v>
          </cell>
          <cell r="C15">
            <v>11312.18</v>
          </cell>
          <cell r="F15">
            <v>6870.77</v>
          </cell>
          <cell r="G15">
            <v>2278.37</v>
          </cell>
          <cell r="H15">
            <v>8045.72</v>
          </cell>
          <cell r="I15">
            <v>452.27</v>
          </cell>
          <cell r="J15">
            <v>36261.620000000003</v>
          </cell>
        </row>
        <row r="16">
          <cell r="A16" t="str">
            <v>709105702050475</v>
          </cell>
          <cell r="B16">
            <v>25204.92</v>
          </cell>
          <cell r="F16">
            <v>7330.66</v>
          </cell>
          <cell r="H16">
            <v>8351.77</v>
          </cell>
          <cell r="J16">
            <v>40887.35</v>
          </cell>
        </row>
        <row r="17">
          <cell r="A17" t="str">
            <v>7091057033115080</v>
          </cell>
          <cell r="B17">
            <v>24928.82</v>
          </cell>
          <cell r="D17">
            <v>15.27</v>
          </cell>
          <cell r="F17">
            <v>7928.6</v>
          </cell>
          <cell r="H17">
            <v>8398.7800000000007</v>
          </cell>
          <cell r="J17">
            <v>41256.199999999997</v>
          </cell>
        </row>
        <row r="18">
          <cell r="A18" t="str">
            <v>70910570390812868</v>
          </cell>
          <cell r="B18">
            <v>15638.04</v>
          </cell>
          <cell r="D18">
            <v>304.92</v>
          </cell>
          <cell r="F18">
            <v>3883.98</v>
          </cell>
          <cell r="H18">
            <v>4391.8599999999997</v>
          </cell>
          <cell r="J18">
            <v>24218.799999999999</v>
          </cell>
        </row>
        <row r="19">
          <cell r="A19" t="str">
            <v>7091057062102515</v>
          </cell>
          <cell r="B19">
            <v>30924.799999999999</v>
          </cell>
          <cell r="D19">
            <v>1277.94</v>
          </cell>
          <cell r="F19">
            <v>9638.74</v>
          </cell>
          <cell r="H19">
            <v>8808.77</v>
          </cell>
          <cell r="J19">
            <v>50650.25</v>
          </cell>
        </row>
        <row r="20">
          <cell r="A20" t="str">
            <v>709105710367902</v>
          </cell>
          <cell r="B20">
            <v>28700.639999999999</v>
          </cell>
          <cell r="D20">
            <v>102.6</v>
          </cell>
          <cell r="F20">
            <v>8618.44</v>
          </cell>
          <cell r="H20">
            <v>8573.19</v>
          </cell>
          <cell r="J20">
            <v>45994.87</v>
          </cell>
        </row>
        <row r="21">
          <cell r="A21" t="str">
            <v>70910571095312081</v>
          </cell>
          <cell r="B21">
            <v>20899.259999999998</v>
          </cell>
          <cell r="D21">
            <v>116.1</v>
          </cell>
          <cell r="F21">
            <v>5598.68</v>
          </cell>
          <cell r="H21">
            <v>4209.26</v>
          </cell>
          <cell r="J21">
            <v>30707.200000000001</v>
          </cell>
        </row>
        <row r="22">
          <cell r="A22" t="str">
            <v>7091057121219341</v>
          </cell>
          <cell r="B22">
            <v>21126.31</v>
          </cell>
          <cell r="D22">
            <v>142.1</v>
          </cell>
          <cell r="F22">
            <v>6808.8</v>
          </cell>
          <cell r="H22">
            <v>8037.03</v>
          </cell>
          <cell r="J22">
            <v>36114.239999999998</v>
          </cell>
        </row>
        <row r="23">
          <cell r="A23" t="str">
            <v>70910571263612912</v>
          </cell>
          <cell r="B23">
            <v>21931.68</v>
          </cell>
          <cell r="D23">
            <v>102.6</v>
          </cell>
          <cell r="F23">
            <v>4290.3500000000004</v>
          </cell>
          <cell r="H23">
            <v>5932.09</v>
          </cell>
          <cell r="J23">
            <v>32154.12</v>
          </cell>
        </row>
        <row r="24">
          <cell r="A24" t="str">
            <v>70910571446813012</v>
          </cell>
          <cell r="B24">
            <v>20899.259999999998</v>
          </cell>
          <cell r="C24">
            <v>1.1368683772161603E-13</v>
          </cell>
          <cell r="F24">
            <v>5598.68</v>
          </cell>
          <cell r="H24">
            <v>4209.26</v>
          </cell>
          <cell r="I24">
            <v>3.5527136788005009E-15</v>
          </cell>
          <cell r="J24">
            <v>1.1723955140041653E-13</v>
          </cell>
        </row>
        <row r="25">
          <cell r="A25" t="str">
            <v>70910571453212870</v>
          </cell>
          <cell r="B25">
            <v>7455.79</v>
          </cell>
          <cell r="D25">
            <v>142.1</v>
          </cell>
          <cell r="F25">
            <v>2539.61</v>
          </cell>
          <cell r="H25">
            <v>3785.47</v>
          </cell>
          <cell r="J25">
            <v>13780.87</v>
          </cell>
        </row>
        <row r="26">
          <cell r="A26" t="str">
            <v>70910571453513095</v>
          </cell>
          <cell r="B26">
            <v>21931.68</v>
          </cell>
          <cell r="C26">
            <v>47814.27</v>
          </cell>
          <cell r="F26">
            <v>4290.3500000000004</v>
          </cell>
          <cell r="G26">
            <v>3795.16</v>
          </cell>
          <cell r="H26">
            <v>5932.09</v>
          </cell>
          <cell r="I26">
            <v>9904.31</v>
          </cell>
          <cell r="J26">
            <v>61513.74</v>
          </cell>
        </row>
        <row r="27">
          <cell r="A27" t="str">
            <v>7091057148792738</v>
          </cell>
          <cell r="B27">
            <v>4070.7</v>
          </cell>
          <cell r="C27">
            <v>1157.1199999999999</v>
          </cell>
          <cell r="F27">
            <v>1675.52</v>
          </cell>
          <cell r="G27">
            <v>96.47</v>
          </cell>
          <cell r="H27">
            <v>1395.43</v>
          </cell>
          <cell r="I27">
            <v>46.03</v>
          </cell>
          <cell r="J27">
            <v>1299.6199999999999</v>
          </cell>
        </row>
        <row r="28">
          <cell r="A28" t="str">
            <v>70910571493813416</v>
          </cell>
          <cell r="B28">
            <v>1123.2</v>
          </cell>
          <cell r="C28">
            <v>9275.0400000000009</v>
          </cell>
          <cell r="D28">
            <v>902.88</v>
          </cell>
          <cell r="F28">
            <v>363.66</v>
          </cell>
          <cell r="G28">
            <v>848.24</v>
          </cell>
          <cell r="H28">
            <v>495.9</v>
          </cell>
          <cell r="I28">
            <v>402.01</v>
          </cell>
          <cell r="J28">
            <v>11428.17</v>
          </cell>
        </row>
        <row r="29">
          <cell r="A29" t="str">
            <v>70912070051510906</v>
          </cell>
          <cell r="B29">
            <v>43090.96</v>
          </cell>
          <cell r="C29">
            <v>1.1368683772161603E-13</v>
          </cell>
          <cell r="F29">
            <v>13971</v>
          </cell>
          <cell r="H29">
            <v>9569.7199999999993</v>
          </cell>
          <cell r="I29">
            <v>0</v>
          </cell>
          <cell r="J29">
            <v>66631.679999999993</v>
          </cell>
        </row>
        <row r="30">
          <cell r="A30" t="str">
            <v>7091207011754200</v>
          </cell>
          <cell r="B30">
            <v>42790.9</v>
          </cell>
          <cell r="F30">
            <v>12820.79</v>
          </cell>
          <cell r="H30">
            <v>9549.18</v>
          </cell>
          <cell r="J30">
            <v>65160.87</v>
          </cell>
        </row>
        <row r="31">
          <cell r="A31" t="str">
            <v>7091207021017155</v>
          </cell>
          <cell r="B31">
            <v>36169.61</v>
          </cell>
          <cell r="C31">
            <v>72283.95</v>
          </cell>
          <cell r="F31">
            <v>10842.74</v>
          </cell>
          <cell r="G31">
            <v>11582.12</v>
          </cell>
          <cell r="H31">
            <v>9093.66</v>
          </cell>
          <cell r="I31">
            <v>14892.33</v>
          </cell>
          <cell r="J31">
            <v>56106.01</v>
          </cell>
        </row>
        <row r="32">
          <cell r="A32" t="str">
            <v>70912070317212995</v>
          </cell>
          <cell r="B32">
            <v>42461.79</v>
          </cell>
          <cell r="C32">
            <v>1789.92</v>
          </cell>
          <cell r="F32">
            <v>6968.65</v>
          </cell>
          <cell r="G32">
            <v>149.26</v>
          </cell>
          <cell r="H32">
            <v>9528.9500000000007</v>
          </cell>
          <cell r="I32">
            <v>71.19</v>
          </cell>
          <cell r="J32">
            <v>58959.39</v>
          </cell>
        </row>
        <row r="33">
          <cell r="A33" t="str">
            <v>7091207046263708</v>
          </cell>
          <cell r="B33">
            <v>58377.72</v>
          </cell>
          <cell r="C33">
            <v>22784.04</v>
          </cell>
          <cell r="D33">
            <v>1651.86</v>
          </cell>
          <cell r="F33">
            <v>16891.91</v>
          </cell>
          <cell r="G33">
            <v>2037.6</v>
          </cell>
          <cell r="H33">
            <v>10590.06</v>
          </cell>
          <cell r="I33">
            <v>965.22</v>
          </cell>
          <cell r="J33">
            <v>85859.69</v>
          </cell>
        </row>
        <row r="34">
          <cell r="A34" t="str">
            <v>70912070591911453</v>
          </cell>
          <cell r="B34">
            <v>42220.480000000003</v>
          </cell>
          <cell r="C34">
            <v>755.84</v>
          </cell>
          <cell r="F34">
            <v>13651.7</v>
          </cell>
          <cell r="G34">
            <v>63.05</v>
          </cell>
          <cell r="H34">
            <v>9513.11</v>
          </cell>
          <cell r="I34">
            <v>29.93</v>
          </cell>
          <cell r="J34">
            <v>65385.29</v>
          </cell>
        </row>
        <row r="35">
          <cell r="A35" t="str">
            <v>70912071318911664</v>
          </cell>
          <cell r="B35">
            <v>25533.35</v>
          </cell>
          <cell r="F35">
            <v>8264.4500000000007</v>
          </cell>
          <cell r="H35">
            <v>8412.4699999999993</v>
          </cell>
          <cell r="J35">
            <v>42210.27</v>
          </cell>
        </row>
        <row r="36">
          <cell r="A36" t="str">
            <v>7091277052735756</v>
          </cell>
          <cell r="B36">
            <v>42461.78</v>
          </cell>
          <cell r="D36">
            <v>341.1</v>
          </cell>
          <cell r="F36">
            <v>12833.26</v>
          </cell>
          <cell r="H36">
            <v>9550.11</v>
          </cell>
          <cell r="J36">
            <v>65186.25</v>
          </cell>
        </row>
        <row r="37">
          <cell r="A37" t="str">
            <v>7091287076367181</v>
          </cell>
          <cell r="B37">
            <v>42461.77</v>
          </cell>
          <cell r="F37">
            <v>12730.92</v>
          </cell>
          <cell r="H37">
            <v>9527.19</v>
          </cell>
          <cell r="J37">
            <v>64719.88</v>
          </cell>
        </row>
        <row r="38">
          <cell r="A38" t="str">
            <v>70912870939411295</v>
          </cell>
          <cell r="B38">
            <v>87566.58</v>
          </cell>
          <cell r="C38">
            <v>25351.919999999998</v>
          </cell>
          <cell r="F38">
            <v>25551.48</v>
          </cell>
          <cell r="G38">
            <v>8234.93</v>
          </cell>
          <cell r="H38">
            <v>15884.48</v>
          </cell>
          <cell r="I38">
            <v>993.98</v>
          </cell>
          <cell r="J38">
            <v>34580.83</v>
          </cell>
        </row>
        <row r="39">
          <cell r="A39" t="str">
            <v>70913070005112421</v>
          </cell>
          <cell r="B39">
            <v>27119.759999999998</v>
          </cell>
          <cell r="F39">
            <v>8782.35</v>
          </cell>
          <cell r="H39">
            <v>6802.08</v>
          </cell>
          <cell r="J39">
            <v>42704.19</v>
          </cell>
        </row>
        <row r="40">
          <cell r="A40" t="str">
            <v>7091307004259371</v>
          </cell>
          <cell r="B40">
            <v>43739.519999999997</v>
          </cell>
          <cell r="F40">
            <v>14145.06</v>
          </cell>
          <cell r="H40">
            <v>9612.23</v>
          </cell>
          <cell r="J40">
            <v>67496.81</v>
          </cell>
        </row>
        <row r="41">
          <cell r="A41" t="str">
            <v>70913070478512762</v>
          </cell>
          <cell r="B41">
            <v>55713.599999999999</v>
          </cell>
          <cell r="C41">
            <v>7720.32</v>
          </cell>
          <cell r="F41">
            <v>17879.099999999999</v>
          </cell>
          <cell r="G41">
            <v>644.01</v>
          </cell>
          <cell r="H41">
            <v>10417.82</v>
          </cell>
          <cell r="I41">
            <v>303.76</v>
          </cell>
          <cell r="J41">
            <v>84010.52</v>
          </cell>
        </row>
        <row r="42">
          <cell r="A42" t="str">
            <v>70913070639212421</v>
          </cell>
          <cell r="B42">
            <v>9155.52</v>
          </cell>
          <cell r="C42">
            <v>21230.880000000001</v>
          </cell>
          <cell r="D42">
            <v>341.1</v>
          </cell>
          <cell r="F42">
            <v>2965.12</v>
          </cell>
          <cell r="G42">
            <v>1771.03</v>
          </cell>
          <cell r="H42">
            <v>2300.2600000000002</v>
          </cell>
          <cell r="I42">
            <v>835.35</v>
          </cell>
          <cell r="J42">
            <v>14420.9</v>
          </cell>
        </row>
        <row r="43">
          <cell r="A43" t="str">
            <v>70913070741213124</v>
          </cell>
          <cell r="B43">
            <v>32861.919999999998</v>
          </cell>
          <cell r="D43">
            <v>341.1</v>
          </cell>
          <cell r="F43">
            <v>3008.74</v>
          </cell>
          <cell r="H43">
            <v>8890.59</v>
          </cell>
          <cell r="J43">
            <v>44761.25</v>
          </cell>
        </row>
        <row r="44">
          <cell r="A44" t="str">
            <v>70913071175612734</v>
          </cell>
          <cell r="B44">
            <v>43136.01</v>
          </cell>
          <cell r="C44">
            <v>40060.44</v>
          </cell>
          <cell r="F44">
            <v>13949.04</v>
          </cell>
          <cell r="G44">
            <v>13014.01</v>
          </cell>
          <cell r="H44">
            <v>9572.7800000000007</v>
          </cell>
          <cell r="I44">
            <v>1570.65</v>
          </cell>
          <cell r="J44">
            <v>66657.83</v>
          </cell>
        </row>
        <row r="45">
          <cell r="A45" t="str">
            <v>70913071187713162</v>
          </cell>
          <cell r="B45">
            <v>27119.759999999998</v>
          </cell>
          <cell r="C45">
            <v>8304.82</v>
          </cell>
          <cell r="F45">
            <v>8782.35</v>
          </cell>
          <cell r="G45">
            <v>691.97</v>
          </cell>
          <cell r="H45">
            <v>6802.08</v>
          </cell>
          <cell r="I45">
            <v>333.31</v>
          </cell>
          <cell r="J45">
            <v>9330.1</v>
          </cell>
        </row>
        <row r="46">
          <cell r="A46" t="str">
            <v>709130712629645</v>
          </cell>
          <cell r="B46">
            <v>46411.23</v>
          </cell>
          <cell r="F46">
            <v>13903.13</v>
          </cell>
          <cell r="H46">
            <v>9786.9</v>
          </cell>
          <cell r="J46">
            <v>70101.259999999995</v>
          </cell>
        </row>
        <row r="47">
          <cell r="A47" t="str">
            <v>70913071375112155</v>
          </cell>
          <cell r="B47">
            <v>46693.32</v>
          </cell>
          <cell r="F47">
            <v>15302.2</v>
          </cell>
          <cell r="H47">
            <v>9846.5300000000007</v>
          </cell>
          <cell r="J47">
            <v>71842.05</v>
          </cell>
        </row>
        <row r="48">
          <cell r="A48" t="str">
            <v>70913071442812893</v>
          </cell>
          <cell r="B48">
            <v>27050.400000000001</v>
          </cell>
          <cell r="C48">
            <v>8983.52</v>
          </cell>
          <cell r="F48">
            <v>8759.76</v>
          </cell>
          <cell r="G48">
            <v>2530.65</v>
          </cell>
          <cell r="H48">
            <v>6836.3</v>
          </cell>
          <cell r="I48">
            <v>360.56</v>
          </cell>
          <cell r="J48">
            <v>11874.73</v>
          </cell>
        </row>
        <row r="49">
          <cell r="A49" t="str">
            <v>70913071462013190</v>
          </cell>
          <cell r="B49">
            <v>50100.959999999999</v>
          </cell>
          <cell r="C49">
            <v>17462.22</v>
          </cell>
          <cell r="F49">
            <v>9204.75</v>
          </cell>
          <cell r="G49">
            <v>1455.16</v>
          </cell>
          <cell r="H49">
            <v>13390.31</v>
          </cell>
          <cell r="I49">
            <v>687.87</v>
          </cell>
          <cell r="J49">
            <v>19605.25</v>
          </cell>
        </row>
        <row r="50">
          <cell r="A50" t="str">
            <v>7091407009813587</v>
          </cell>
          <cell r="B50">
            <v>47874.5</v>
          </cell>
          <cell r="F50">
            <v>14303.34</v>
          </cell>
          <cell r="H50">
            <v>9880.02</v>
          </cell>
          <cell r="J50">
            <v>72057.86</v>
          </cell>
        </row>
        <row r="51">
          <cell r="A51" t="str">
            <v>709140701774730</v>
          </cell>
          <cell r="B51">
            <v>43720.160000000003</v>
          </cell>
          <cell r="C51">
            <v>13888.67</v>
          </cell>
          <cell r="D51">
            <v>1553.26</v>
          </cell>
          <cell r="F51">
            <v>13533.45</v>
          </cell>
          <cell r="G51">
            <v>2069.67</v>
          </cell>
          <cell r="H51">
            <v>9710.5</v>
          </cell>
          <cell r="I51">
            <v>557.41</v>
          </cell>
          <cell r="J51">
            <v>68517.37</v>
          </cell>
        </row>
        <row r="52">
          <cell r="A52" t="str">
            <v>7091407020149239</v>
          </cell>
          <cell r="B52">
            <v>43100.66</v>
          </cell>
          <cell r="C52">
            <v>16986.009999999998</v>
          </cell>
          <cell r="D52">
            <v>734.71</v>
          </cell>
          <cell r="F52">
            <v>14072.11</v>
          </cell>
          <cell r="G52">
            <v>3076.04</v>
          </cell>
          <cell r="H52">
            <v>9611.39</v>
          </cell>
          <cell r="I52">
            <v>681.72</v>
          </cell>
          <cell r="J52">
            <v>67518.87</v>
          </cell>
        </row>
        <row r="53">
          <cell r="A53" t="str">
            <v>70914070265011711</v>
          </cell>
          <cell r="B53">
            <v>42315.98</v>
          </cell>
          <cell r="D53">
            <v>537.66</v>
          </cell>
          <cell r="F53">
            <v>13898.02</v>
          </cell>
          <cell r="H53">
            <v>9551.6299999999992</v>
          </cell>
          <cell r="J53">
            <v>66303.289999999994</v>
          </cell>
        </row>
        <row r="54">
          <cell r="A54" t="str">
            <v>70914070380412941</v>
          </cell>
          <cell r="B54">
            <v>40011.85</v>
          </cell>
          <cell r="C54">
            <v>12997.11</v>
          </cell>
          <cell r="F54">
            <v>9754</v>
          </cell>
          <cell r="G54">
            <v>3834.72</v>
          </cell>
          <cell r="H54">
            <v>9365.8600000000079</v>
          </cell>
          <cell r="I54">
            <v>521.64</v>
          </cell>
          <cell r="J54">
            <v>59131.71</v>
          </cell>
        </row>
        <row r="55">
          <cell r="A55" t="str">
            <v>7091407047093959</v>
          </cell>
          <cell r="B55">
            <v>47264</v>
          </cell>
          <cell r="C55">
            <v>27327.11</v>
          </cell>
          <cell r="F55">
            <v>14159.27</v>
          </cell>
          <cell r="G55">
            <v>2278.0700000000002</v>
          </cell>
          <cell r="H55">
            <v>9842.18</v>
          </cell>
          <cell r="I55">
            <v>1076.48</v>
          </cell>
          <cell r="J55">
            <v>71265.45</v>
          </cell>
        </row>
        <row r="56">
          <cell r="A56" t="str">
            <v>70914070508611807</v>
          </cell>
          <cell r="B56">
            <v>58377.72</v>
          </cell>
          <cell r="C56">
            <v>13391.99</v>
          </cell>
          <cell r="D56">
            <v>67.88</v>
          </cell>
          <cell r="F56">
            <v>18360.560000000001</v>
          </cell>
          <cell r="G56">
            <v>3939.19</v>
          </cell>
          <cell r="H56">
            <v>10590.22</v>
          </cell>
          <cell r="I56">
            <v>537.5</v>
          </cell>
          <cell r="J56">
            <v>87328.5</v>
          </cell>
        </row>
        <row r="57">
          <cell r="A57" t="str">
            <v>7091407059241223</v>
          </cell>
          <cell r="B57">
            <v>49964.639999999999</v>
          </cell>
          <cell r="C57">
            <v>29567.919999999998</v>
          </cell>
          <cell r="D57">
            <v>3075.45</v>
          </cell>
          <cell r="F57">
            <v>14830.95</v>
          </cell>
          <cell r="G57">
            <v>2464.9899999999998</v>
          </cell>
          <cell r="H57">
            <v>10011.74</v>
          </cell>
          <cell r="I57">
            <v>1164.75</v>
          </cell>
          <cell r="J57">
            <v>74807.33</v>
          </cell>
        </row>
        <row r="58">
          <cell r="A58" t="str">
            <v>7091407086018646</v>
          </cell>
          <cell r="B58">
            <v>45693.51</v>
          </cell>
          <cell r="D58">
            <v>1138.56</v>
          </cell>
          <cell r="F58">
            <v>13566.93</v>
          </cell>
          <cell r="H58">
            <v>9732.07</v>
          </cell>
          <cell r="J58">
            <v>68992.509999999995</v>
          </cell>
        </row>
        <row r="59">
          <cell r="A59" t="str">
            <v>7091407120425453</v>
          </cell>
          <cell r="B59">
            <v>42461.83</v>
          </cell>
          <cell r="D59">
            <v>537.66</v>
          </cell>
          <cell r="F59">
            <v>12706.73</v>
          </cell>
          <cell r="H59">
            <v>9526.94</v>
          </cell>
          <cell r="J59">
            <v>64695.5</v>
          </cell>
        </row>
        <row r="60">
          <cell r="A60" t="str">
            <v>70914071442113017</v>
          </cell>
          <cell r="B60">
            <v>49241.279999999999</v>
          </cell>
          <cell r="D60">
            <v>1573.48</v>
          </cell>
          <cell r="F60">
            <v>8068.2</v>
          </cell>
          <cell r="H60">
            <v>9971.3799999999992</v>
          </cell>
          <cell r="J60">
            <v>67280.86</v>
          </cell>
        </row>
        <row r="61">
          <cell r="A61" t="str">
            <v>70915170054913125</v>
          </cell>
          <cell r="B61">
            <v>38850.239999999998</v>
          </cell>
          <cell r="D61">
            <v>537.66</v>
          </cell>
          <cell r="F61">
            <v>11615.97</v>
          </cell>
          <cell r="H61">
            <v>9284.4500000000007</v>
          </cell>
          <cell r="J61">
            <v>59750.66</v>
          </cell>
        </row>
        <row r="62">
          <cell r="A62" t="str">
            <v>7091517037946550</v>
          </cell>
          <cell r="B62">
            <v>49241.29</v>
          </cell>
          <cell r="F62">
            <v>15227.5</v>
          </cell>
          <cell r="H62">
            <v>10069.51</v>
          </cell>
          <cell r="J62">
            <v>74538.3</v>
          </cell>
        </row>
        <row r="63">
          <cell r="A63" t="str">
            <v>70915170690812203</v>
          </cell>
          <cell r="B63">
            <v>47754.48</v>
          </cell>
          <cell r="F63">
            <v>15303.59</v>
          </cell>
          <cell r="H63">
            <v>9899.43</v>
          </cell>
          <cell r="J63">
            <v>72957.5</v>
          </cell>
        </row>
        <row r="64">
          <cell r="A64" t="str">
            <v>70915171270412666</v>
          </cell>
          <cell r="B64">
            <v>68861.789999999994</v>
          </cell>
          <cell r="C64">
            <v>13185</v>
          </cell>
          <cell r="F64">
            <v>20448.88</v>
          </cell>
          <cell r="G64">
            <v>4282.6899999999996</v>
          </cell>
          <cell r="H64">
            <v>14619.5</v>
          </cell>
          <cell r="I64">
            <v>520.54</v>
          </cell>
          <cell r="J64">
            <v>17988.23</v>
          </cell>
        </row>
        <row r="65">
          <cell r="A65" t="str">
            <v>7091517127047671</v>
          </cell>
          <cell r="B65">
            <v>60918.239999999998</v>
          </cell>
          <cell r="C65">
            <v>2491</v>
          </cell>
          <cell r="F65">
            <v>18227.5</v>
          </cell>
          <cell r="G65">
            <v>207.56</v>
          </cell>
          <cell r="H65">
            <v>14108.29</v>
          </cell>
          <cell r="I65">
            <v>97.9</v>
          </cell>
          <cell r="J65">
            <v>2796.46</v>
          </cell>
        </row>
        <row r="66">
          <cell r="A66" t="str">
            <v>70915171487812666</v>
          </cell>
          <cell r="B66">
            <v>16246.56</v>
          </cell>
          <cell r="F66">
            <v>5258.85</v>
          </cell>
          <cell r="H66">
            <v>4417.29</v>
          </cell>
          <cell r="J66">
            <v>25922.7</v>
          </cell>
        </row>
        <row r="67">
          <cell r="A67" t="str">
            <v>7091557006212132</v>
          </cell>
          <cell r="B67">
            <v>42542.239999999998</v>
          </cell>
          <cell r="D67">
            <v>2648.33</v>
          </cell>
          <cell r="F67">
            <v>13540.93</v>
          </cell>
          <cell r="H67">
            <v>9708</v>
          </cell>
          <cell r="J67">
            <v>68439.5</v>
          </cell>
        </row>
        <row r="68">
          <cell r="A68" t="str">
            <v>7091557007412615</v>
          </cell>
          <cell r="B68">
            <v>36043.68</v>
          </cell>
          <cell r="F68">
            <v>10795.37</v>
          </cell>
          <cell r="H68">
            <v>9105.8799999999992</v>
          </cell>
          <cell r="J68">
            <v>55944.93</v>
          </cell>
        </row>
        <row r="69">
          <cell r="A69" t="str">
            <v>7091557014855129</v>
          </cell>
          <cell r="B69">
            <v>30666.240000000002</v>
          </cell>
          <cell r="D69">
            <v>1938.42</v>
          </cell>
          <cell r="F69">
            <v>9772.42</v>
          </cell>
          <cell r="H69">
            <v>8831.9500000000007</v>
          </cell>
          <cell r="J69">
            <v>51209.03</v>
          </cell>
        </row>
        <row r="70">
          <cell r="A70" t="str">
            <v>7091557015385300</v>
          </cell>
          <cell r="B70">
            <v>31563.85</v>
          </cell>
          <cell r="C70">
            <v>13185</v>
          </cell>
          <cell r="D70">
            <v>1252</v>
          </cell>
          <cell r="F70">
            <v>9835.84</v>
          </cell>
          <cell r="G70">
            <v>4282.6899999999996</v>
          </cell>
          <cell r="H70">
            <v>8857.89</v>
          </cell>
          <cell r="I70">
            <v>520.54</v>
          </cell>
          <cell r="J70">
            <v>51509.58</v>
          </cell>
        </row>
        <row r="71">
          <cell r="A71" t="str">
            <v>7091557016204896</v>
          </cell>
          <cell r="B71">
            <v>43254.59</v>
          </cell>
          <cell r="C71">
            <v>2491</v>
          </cell>
          <cell r="D71">
            <v>724.85</v>
          </cell>
          <cell r="F71">
            <v>13163.19</v>
          </cell>
          <cell r="G71">
            <v>207.56</v>
          </cell>
          <cell r="H71">
            <v>9627.64</v>
          </cell>
          <cell r="I71">
            <v>97.9</v>
          </cell>
          <cell r="J71">
            <v>66770.27</v>
          </cell>
        </row>
        <row r="72">
          <cell r="A72" t="str">
            <v>7091557018512155</v>
          </cell>
          <cell r="B72">
            <v>43822.37</v>
          </cell>
          <cell r="D72">
            <v>621.29999999999995</v>
          </cell>
          <cell r="F72">
            <v>13316.68</v>
          </cell>
          <cell r="H72">
            <v>9657.3700000000008</v>
          </cell>
          <cell r="J72">
            <v>67417.72</v>
          </cell>
        </row>
        <row r="73">
          <cell r="A73" t="str">
            <v>709155702139842</v>
          </cell>
          <cell r="B73">
            <v>43729.84</v>
          </cell>
          <cell r="C73">
            <v>13185</v>
          </cell>
          <cell r="D73">
            <v>2226.34</v>
          </cell>
          <cell r="F73">
            <v>13766.52</v>
          </cell>
          <cell r="G73">
            <v>4282.6899999999996</v>
          </cell>
          <cell r="H73">
            <v>9768.89</v>
          </cell>
          <cell r="I73">
            <v>520.54</v>
          </cell>
          <cell r="J73">
            <v>69491.59</v>
          </cell>
        </row>
        <row r="74">
          <cell r="A74" t="str">
            <v>7091557034805599</v>
          </cell>
          <cell r="B74">
            <v>26800.799999999999</v>
          </cell>
          <cell r="C74">
            <v>2491</v>
          </cell>
          <cell r="F74">
            <v>8021.63</v>
          </cell>
          <cell r="G74">
            <v>207.56</v>
          </cell>
          <cell r="H74">
            <v>8431.24</v>
          </cell>
          <cell r="I74">
            <v>97.9</v>
          </cell>
          <cell r="J74">
            <v>43253.67</v>
          </cell>
        </row>
        <row r="75">
          <cell r="A75" t="str">
            <v>709155703876517</v>
          </cell>
          <cell r="B75">
            <v>34858.559999999998</v>
          </cell>
          <cell r="D75">
            <v>1938.42</v>
          </cell>
          <cell r="F75">
            <v>10435.86</v>
          </cell>
          <cell r="H75">
            <v>9000.6299999999992</v>
          </cell>
          <cell r="J75">
            <v>54295.05</v>
          </cell>
        </row>
        <row r="76">
          <cell r="A76" t="str">
            <v>7091557040381167</v>
          </cell>
          <cell r="B76">
            <v>35555.53</v>
          </cell>
          <cell r="D76">
            <v>2180.3000000000002</v>
          </cell>
          <cell r="F76">
            <v>11262.81</v>
          </cell>
          <cell r="H76">
            <v>9192.89</v>
          </cell>
          <cell r="J76">
            <v>58191.53</v>
          </cell>
        </row>
        <row r="77">
          <cell r="A77" t="str">
            <v>7091557042181929</v>
          </cell>
          <cell r="B77">
            <v>27244.799999999999</v>
          </cell>
          <cell r="D77">
            <v>724.85</v>
          </cell>
          <cell r="F77">
            <v>8150.71</v>
          </cell>
          <cell r="H77">
            <v>8461.3799999999992</v>
          </cell>
          <cell r="J77">
            <v>43856.89</v>
          </cell>
        </row>
        <row r="78">
          <cell r="A78" t="str">
            <v>7091557043757182</v>
          </cell>
          <cell r="B78">
            <v>31135.439999999999</v>
          </cell>
          <cell r="D78">
            <v>621.29999999999995</v>
          </cell>
          <cell r="F78">
            <v>9295.4</v>
          </cell>
          <cell r="H78">
            <v>8736.86</v>
          </cell>
          <cell r="J78">
            <v>49167.7</v>
          </cell>
        </row>
        <row r="79">
          <cell r="A79" t="str">
            <v>7091557047684139</v>
          </cell>
          <cell r="B79">
            <v>34627.519999999997</v>
          </cell>
          <cell r="D79">
            <v>2350.6</v>
          </cell>
          <cell r="F79">
            <v>10356.34</v>
          </cell>
          <cell r="H79">
            <v>8985.31</v>
          </cell>
          <cell r="J79">
            <v>53969.17</v>
          </cell>
        </row>
        <row r="80">
          <cell r="A80" t="str">
            <v>7091557048303121</v>
          </cell>
          <cell r="B80">
            <v>39774.26</v>
          </cell>
          <cell r="D80">
            <v>2241.84</v>
          </cell>
          <cell r="F80">
            <v>12584.7</v>
          </cell>
          <cell r="H80">
            <v>9505.27</v>
          </cell>
          <cell r="J80">
            <v>64106.07</v>
          </cell>
        </row>
        <row r="81">
          <cell r="A81" t="str">
            <v>7091557048764474</v>
          </cell>
          <cell r="B81">
            <v>26275.96</v>
          </cell>
          <cell r="D81">
            <v>148.56</v>
          </cell>
          <cell r="F81">
            <v>8149.07</v>
          </cell>
          <cell r="H81">
            <v>7021.02</v>
          </cell>
          <cell r="J81">
            <v>41594.61</v>
          </cell>
        </row>
        <row r="82">
          <cell r="A82" t="str">
            <v>7091557053756670</v>
          </cell>
          <cell r="B82">
            <v>35340.720000000001</v>
          </cell>
          <cell r="D82">
            <v>2782.16</v>
          </cell>
          <cell r="F82">
            <v>10474.42</v>
          </cell>
          <cell r="H82">
            <v>9070.32</v>
          </cell>
          <cell r="J82">
            <v>54885.46</v>
          </cell>
        </row>
        <row r="83">
          <cell r="A83" t="str">
            <v>7091557054116168</v>
          </cell>
          <cell r="B83">
            <v>42180.29</v>
          </cell>
          <cell r="D83">
            <v>944.96</v>
          </cell>
          <cell r="F83">
            <v>13177.8</v>
          </cell>
          <cell r="H83">
            <v>9585.99</v>
          </cell>
          <cell r="J83">
            <v>65889.039999999994</v>
          </cell>
        </row>
        <row r="84">
          <cell r="A84" t="str">
            <v>7091557057136750</v>
          </cell>
          <cell r="B84">
            <v>31189.84</v>
          </cell>
          <cell r="D84">
            <v>538.08000000000004</v>
          </cell>
          <cell r="F84">
            <v>9496.32</v>
          </cell>
          <cell r="H84">
            <v>8778.33</v>
          </cell>
          <cell r="J84">
            <v>50002.57</v>
          </cell>
        </row>
        <row r="85">
          <cell r="A85" t="str">
            <v>709155705742419</v>
          </cell>
          <cell r="B85">
            <v>41236.83</v>
          </cell>
          <cell r="D85">
            <v>986.06</v>
          </cell>
          <cell r="F85">
            <v>12628.23</v>
          </cell>
          <cell r="H85">
            <v>9512.51</v>
          </cell>
          <cell r="J85">
            <v>64363.63</v>
          </cell>
        </row>
        <row r="86">
          <cell r="A86" t="str">
            <v>7091557062812803</v>
          </cell>
          <cell r="B86">
            <v>35555.519999999997</v>
          </cell>
          <cell r="D86">
            <v>2241.84</v>
          </cell>
          <cell r="F86">
            <v>10649.22</v>
          </cell>
          <cell r="H86">
            <v>9049.39</v>
          </cell>
          <cell r="J86">
            <v>55254.13</v>
          </cell>
        </row>
        <row r="87">
          <cell r="A87" t="str">
            <v>7091557070536299</v>
          </cell>
          <cell r="B87">
            <v>26980.799999999999</v>
          </cell>
          <cell r="D87">
            <v>375.8</v>
          </cell>
          <cell r="F87">
            <v>8197.33</v>
          </cell>
          <cell r="H87">
            <v>8481.59</v>
          </cell>
          <cell r="J87">
            <v>44035.519999999997</v>
          </cell>
        </row>
        <row r="88">
          <cell r="A88" t="str">
            <v>7091557070548025</v>
          </cell>
          <cell r="B88">
            <v>29384.66</v>
          </cell>
          <cell r="D88">
            <v>198.08</v>
          </cell>
          <cell r="F88">
            <v>8781.92</v>
          </cell>
          <cell r="H88">
            <v>8614.1200000000008</v>
          </cell>
          <cell r="J88">
            <v>46780.7</v>
          </cell>
        </row>
        <row r="89">
          <cell r="A89" t="str">
            <v>7091557073904332</v>
          </cell>
          <cell r="B89">
            <v>43739.519999999997</v>
          </cell>
          <cell r="D89">
            <v>4752.9799999999996</v>
          </cell>
          <cell r="F89">
            <v>14516.68</v>
          </cell>
          <cell r="H89">
            <v>9923.6</v>
          </cell>
          <cell r="J89">
            <v>72932.78</v>
          </cell>
        </row>
        <row r="90">
          <cell r="A90" t="str">
            <v>7091557074137748</v>
          </cell>
          <cell r="B90">
            <v>28058.02</v>
          </cell>
          <cell r="D90">
            <v>538.08000000000004</v>
          </cell>
          <cell r="F90">
            <v>8233.2999999999993</v>
          </cell>
          <cell r="H90">
            <v>8512.33</v>
          </cell>
          <cell r="J90">
            <v>44803.65</v>
          </cell>
        </row>
        <row r="91">
          <cell r="A91" t="str">
            <v>7091557076063394</v>
          </cell>
          <cell r="B91">
            <v>33834.239999999998</v>
          </cell>
          <cell r="D91">
            <v>5334.66</v>
          </cell>
          <cell r="F91">
            <v>11711.59</v>
          </cell>
          <cell r="H91">
            <v>9277.7099999999991</v>
          </cell>
          <cell r="J91">
            <v>60158.2</v>
          </cell>
        </row>
        <row r="92">
          <cell r="A92" t="str">
            <v>7091557076805478</v>
          </cell>
          <cell r="B92">
            <v>31669.439999999999</v>
          </cell>
          <cell r="D92">
            <v>179.36</v>
          </cell>
          <cell r="F92">
            <v>9545.6</v>
          </cell>
          <cell r="H92">
            <v>8787.7199999999993</v>
          </cell>
          <cell r="J92">
            <v>50182.12</v>
          </cell>
        </row>
        <row r="93">
          <cell r="A93" t="str">
            <v>7091557091104295</v>
          </cell>
          <cell r="B93">
            <v>58377.72</v>
          </cell>
          <cell r="D93">
            <v>375.8</v>
          </cell>
          <cell r="F93">
            <v>16976.36</v>
          </cell>
          <cell r="H93">
            <v>10592.78</v>
          </cell>
          <cell r="J93">
            <v>85946.86</v>
          </cell>
        </row>
        <row r="94">
          <cell r="A94" t="str">
            <v>70917570119312834</v>
          </cell>
          <cell r="B94">
            <v>23550.12</v>
          </cell>
          <cell r="D94">
            <v>986.06</v>
          </cell>
          <cell r="F94">
            <v>7633.02</v>
          </cell>
          <cell r="H94">
            <v>7086</v>
          </cell>
          <cell r="J94">
            <v>38269.14</v>
          </cell>
        </row>
        <row r="95">
          <cell r="A95" t="str">
            <v>70917570613213307</v>
          </cell>
          <cell r="B95">
            <v>3046.08</v>
          </cell>
          <cell r="D95">
            <v>4846.1899999999996</v>
          </cell>
          <cell r="F95">
            <v>984.88</v>
          </cell>
          <cell r="H95">
            <v>776.75</v>
          </cell>
          <cell r="J95">
            <v>4807.71</v>
          </cell>
        </row>
        <row r="96">
          <cell r="A96" t="str">
            <v>7091757066443448</v>
          </cell>
          <cell r="B96">
            <v>41236.800000000003</v>
          </cell>
          <cell r="D96">
            <v>595.1</v>
          </cell>
          <cell r="F96">
            <v>12604.66</v>
          </cell>
          <cell r="H96">
            <v>9461.5300000000007</v>
          </cell>
          <cell r="J96">
            <v>63302.99</v>
          </cell>
        </row>
        <row r="97">
          <cell r="A97" t="str">
            <v>7091757074316719</v>
          </cell>
          <cell r="B97">
            <v>46103.56</v>
          </cell>
          <cell r="D97">
            <v>5574.96</v>
          </cell>
          <cell r="F97">
            <v>13814.9</v>
          </cell>
          <cell r="H97">
            <v>9764.89</v>
          </cell>
          <cell r="J97">
            <v>69683.350000000006</v>
          </cell>
        </row>
        <row r="98">
          <cell r="A98" t="str">
            <v>7091917057969384</v>
          </cell>
          <cell r="B98">
            <v>41236.800000000003</v>
          </cell>
          <cell r="D98">
            <v>225.52</v>
          </cell>
          <cell r="F98">
            <v>13381.73</v>
          </cell>
          <cell r="H98">
            <v>9447.5499999999993</v>
          </cell>
          <cell r="J98">
            <v>64066.080000000002</v>
          </cell>
        </row>
        <row r="99">
          <cell r="A99" t="str">
            <v>7091917065463008</v>
          </cell>
          <cell r="B99">
            <v>42461.82</v>
          </cell>
          <cell r="F99">
            <v>12681.28</v>
          </cell>
          <cell r="H99">
            <v>9527.15</v>
          </cell>
          <cell r="J99">
            <v>64670.25</v>
          </cell>
        </row>
        <row r="100">
          <cell r="A100" t="str">
            <v>7091917065473226</v>
          </cell>
          <cell r="B100">
            <v>40049.769999999997</v>
          </cell>
          <cell r="D100">
            <v>113.68</v>
          </cell>
          <cell r="F100">
            <v>12010.14</v>
          </cell>
          <cell r="H100">
            <v>9373.9500000000007</v>
          </cell>
          <cell r="J100">
            <v>61547.54</v>
          </cell>
        </row>
        <row r="101">
          <cell r="A101" t="str">
            <v>7091917065484666</v>
          </cell>
          <cell r="B101">
            <v>42954.400000000001</v>
          </cell>
          <cell r="D101">
            <v>317.83999999999997</v>
          </cell>
          <cell r="F101">
            <v>12836.84</v>
          </cell>
          <cell r="H101">
            <v>9557.58</v>
          </cell>
          <cell r="J101">
            <v>65348.82</v>
          </cell>
        </row>
        <row r="102">
          <cell r="A102" t="str">
            <v>7091917065493250</v>
          </cell>
          <cell r="B102">
            <v>42260.75</v>
          </cell>
          <cell r="D102">
            <v>1025.44</v>
          </cell>
          <cell r="F102">
            <v>12978.65</v>
          </cell>
          <cell r="H102">
            <v>9581.81</v>
          </cell>
          <cell r="J102">
            <v>65846.649999999994</v>
          </cell>
        </row>
        <row r="103">
          <cell r="A103" t="str">
            <v>70919170662710838</v>
          </cell>
          <cell r="B103">
            <v>5323.21</v>
          </cell>
          <cell r="F103">
            <v>1724.71</v>
          </cell>
          <cell r="H103">
            <v>925.97</v>
          </cell>
          <cell r="J103">
            <v>7973.89</v>
          </cell>
        </row>
        <row r="104">
          <cell r="A104" t="str">
            <v>70919170662712569</v>
          </cell>
          <cell r="B104">
            <v>2180.16</v>
          </cell>
          <cell r="F104">
            <v>1376.82</v>
          </cell>
          <cell r="H104">
            <v>3309.96</v>
          </cell>
          <cell r="J104">
            <v>2180.16</v>
          </cell>
        </row>
        <row r="105">
          <cell r="A105" t="str">
            <v>7091917083284525</v>
          </cell>
          <cell r="B105">
            <v>42461.8</v>
          </cell>
          <cell r="D105">
            <v>120.64</v>
          </cell>
          <cell r="F105">
            <v>12743.97</v>
          </cell>
          <cell r="H105">
            <v>9535.06</v>
          </cell>
          <cell r="J105">
            <v>64861.47</v>
          </cell>
        </row>
        <row r="106">
          <cell r="A106" t="str">
            <v>70919170852613292</v>
          </cell>
          <cell r="B106">
            <v>22517.599999999999</v>
          </cell>
          <cell r="F106">
            <v>1863.43</v>
          </cell>
          <cell r="H106">
            <v>5389.15</v>
          </cell>
          <cell r="J106">
            <v>29770.18</v>
          </cell>
        </row>
        <row r="107">
          <cell r="A107" t="str">
            <v>7091917094263000</v>
          </cell>
          <cell r="B107">
            <v>40963.449999999997</v>
          </cell>
          <cell r="D107">
            <v>113.68</v>
          </cell>
          <cell r="E107">
            <v>2045.55</v>
          </cell>
          <cell r="F107">
            <v>13355.64</v>
          </cell>
          <cell r="H107">
            <v>9660.92</v>
          </cell>
          <cell r="J107">
            <v>66025.56</v>
          </cell>
        </row>
        <row r="108">
          <cell r="A108" t="str">
            <v>70919171251911911</v>
          </cell>
          <cell r="B108">
            <v>18039.36</v>
          </cell>
          <cell r="F108">
            <v>6293.83</v>
          </cell>
          <cell r="H108">
            <v>5222.74</v>
          </cell>
          <cell r="J108">
            <v>29555.93</v>
          </cell>
        </row>
        <row r="109">
          <cell r="A109" t="str">
            <v>70919171265112569</v>
          </cell>
          <cell r="B109">
            <v>-2180.16</v>
          </cell>
          <cell r="D109">
            <v>1568.32</v>
          </cell>
          <cell r="F109">
            <v>22116.09</v>
          </cell>
          <cell r="H109">
            <v>13285.64</v>
          </cell>
          <cell r="J109">
            <v>-2180.16</v>
          </cell>
        </row>
        <row r="110">
          <cell r="A110" t="str">
            <v>7095007028433597</v>
          </cell>
          <cell r="B110">
            <v>42180.3</v>
          </cell>
          <cell r="D110">
            <v>170.52</v>
          </cell>
          <cell r="F110">
            <v>13106.88</v>
          </cell>
          <cell r="H110">
            <v>9607.66</v>
          </cell>
          <cell r="J110">
            <v>64894.84</v>
          </cell>
        </row>
        <row r="111">
          <cell r="A111" t="str">
            <v>7095007031333212</v>
          </cell>
          <cell r="B111">
            <v>42461.81</v>
          </cell>
          <cell r="F111">
            <v>12722.03</v>
          </cell>
          <cell r="H111">
            <v>9527.49</v>
          </cell>
          <cell r="J111">
            <v>64711.33</v>
          </cell>
        </row>
        <row r="112">
          <cell r="A112" t="str">
            <v>7095007041641699</v>
          </cell>
          <cell r="B112">
            <v>43090.96</v>
          </cell>
          <cell r="D112">
            <v>120.64</v>
          </cell>
          <cell r="F112">
            <v>13379.18</v>
          </cell>
          <cell r="H112">
            <v>9667.35</v>
          </cell>
          <cell r="J112">
            <v>66137.490000000005</v>
          </cell>
        </row>
        <row r="113">
          <cell r="A113" t="str">
            <v>7095007044997961</v>
          </cell>
          <cell r="B113">
            <v>43300.160000000003</v>
          </cell>
          <cell r="D113">
            <v>93.2</v>
          </cell>
          <cell r="F113">
            <v>12945.31</v>
          </cell>
          <cell r="H113">
            <v>9586.67</v>
          </cell>
          <cell r="J113">
            <v>65925.34</v>
          </cell>
        </row>
        <row r="114">
          <cell r="A114" t="str">
            <v>70950570532712077</v>
          </cell>
          <cell r="B114">
            <v>63889.2</v>
          </cell>
          <cell r="E114">
            <v>3051.75</v>
          </cell>
          <cell r="F114">
            <v>19575.45</v>
          </cell>
          <cell r="H114">
            <v>10955.86</v>
          </cell>
          <cell r="J114">
            <v>94420.51</v>
          </cell>
        </row>
        <row r="115">
          <cell r="A115" t="str">
            <v>709510700632754</v>
          </cell>
          <cell r="B115">
            <v>49287.95</v>
          </cell>
          <cell r="D115">
            <v>647.04999999999995</v>
          </cell>
          <cell r="F115">
            <v>14973.76</v>
          </cell>
          <cell r="H115">
            <v>10021.129999999999</v>
          </cell>
          <cell r="J115">
            <v>74929.89</v>
          </cell>
        </row>
        <row r="116">
          <cell r="A116" t="str">
            <v>7095107011164018</v>
          </cell>
          <cell r="B116">
            <v>50688</v>
          </cell>
          <cell r="D116">
            <v>151.19999999999999</v>
          </cell>
          <cell r="E116">
            <v>2539.1999999999998</v>
          </cell>
          <cell r="F116">
            <v>15983.09</v>
          </cell>
          <cell r="H116">
            <v>10242.56</v>
          </cell>
          <cell r="J116">
            <v>79604.05</v>
          </cell>
        </row>
        <row r="117">
          <cell r="A117" t="str">
            <v>7095107026672923</v>
          </cell>
          <cell r="B117">
            <v>50501.68</v>
          </cell>
          <cell r="E117">
            <v>4776.43</v>
          </cell>
          <cell r="F117">
            <v>15112.91</v>
          </cell>
          <cell r="H117">
            <v>10052.959999999999</v>
          </cell>
          <cell r="J117">
            <v>75667.55</v>
          </cell>
        </row>
        <row r="118">
          <cell r="A118" t="str">
            <v>7095107032484877</v>
          </cell>
          <cell r="B118">
            <v>47883.39</v>
          </cell>
          <cell r="D118">
            <v>2038.47</v>
          </cell>
          <cell r="F118">
            <v>14926.91</v>
          </cell>
          <cell r="H118">
            <v>10014.049999999999</v>
          </cell>
          <cell r="J118">
            <v>74862.820000000007</v>
          </cell>
        </row>
        <row r="119">
          <cell r="A119" t="str">
            <v>7095107085295871</v>
          </cell>
          <cell r="B119">
            <v>49241.31</v>
          </cell>
          <cell r="D119">
            <v>2016.87</v>
          </cell>
          <cell r="F119">
            <v>15321.27</v>
          </cell>
          <cell r="H119">
            <v>10103.76</v>
          </cell>
          <cell r="J119">
            <v>76683.210000000006</v>
          </cell>
        </row>
        <row r="120">
          <cell r="A120" t="str">
            <v>7095257015491043</v>
          </cell>
          <cell r="B120">
            <v>24942.75</v>
          </cell>
          <cell r="D120">
            <v>425.16</v>
          </cell>
          <cell r="F120">
            <v>7539.74</v>
          </cell>
          <cell r="H120">
            <v>8325.52</v>
          </cell>
          <cell r="J120">
            <v>41233.17</v>
          </cell>
        </row>
        <row r="121">
          <cell r="A121" t="str">
            <v>7095257032594914</v>
          </cell>
          <cell r="B121">
            <v>43739.519999999997</v>
          </cell>
          <cell r="D121">
            <v>65.239999999999995</v>
          </cell>
          <cell r="E121">
            <v>2187.9899999999998</v>
          </cell>
          <cell r="F121">
            <v>13766.46</v>
          </cell>
          <cell r="H121">
            <v>9758.9</v>
          </cell>
          <cell r="J121">
            <v>69518.11</v>
          </cell>
        </row>
        <row r="122">
          <cell r="A122" t="str">
            <v>7095257041551661</v>
          </cell>
          <cell r="B122">
            <v>33834.239999999998</v>
          </cell>
          <cell r="D122">
            <v>985.46</v>
          </cell>
          <cell r="F122">
            <v>9883.5400000000009</v>
          </cell>
          <cell r="H122">
            <v>8928.93</v>
          </cell>
          <cell r="J122">
            <v>52646.71</v>
          </cell>
        </row>
        <row r="123">
          <cell r="A123" t="str">
            <v>7095257045703527</v>
          </cell>
          <cell r="B123">
            <v>27244.799999999999</v>
          </cell>
          <cell r="D123">
            <v>2256.4</v>
          </cell>
          <cell r="E123">
            <v>3768</v>
          </cell>
          <cell r="F123">
            <v>8857.4</v>
          </cell>
          <cell r="H123">
            <v>8612.98</v>
          </cell>
          <cell r="J123">
            <v>46971.58</v>
          </cell>
        </row>
        <row r="124">
          <cell r="A124" t="str">
            <v>7095257051328957</v>
          </cell>
          <cell r="B124">
            <v>40568.67</v>
          </cell>
          <cell r="D124">
            <v>607.26</v>
          </cell>
          <cell r="F124">
            <v>13129.53</v>
          </cell>
          <cell r="H124">
            <v>9442.43</v>
          </cell>
          <cell r="J124">
            <v>63747.89</v>
          </cell>
        </row>
        <row r="125">
          <cell r="A125" t="str">
            <v>70952570539211399</v>
          </cell>
          <cell r="B125">
            <v>32450.92</v>
          </cell>
          <cell r="D125">
            <v>334.64</v>
          </cell>
          <cell r="F125">
            <v>10605.64</v>
          </cell>
          <cell r="H125">
            <v>8852.56</v>
          </cell>
          <cell r="J125">
            <v>52243.76</v>
          </cell>
        </row>
        <row r="126">
          <cell r="A126" t="str">
            <v>7095257126396600</v>
          </cell>
          <cell r="B126">
            <v>44922.75</v>
          </cell>
          <cell r="D126">
            <v>2611.4499999999998</v>
          </cell>
          <cell r="E126">
            <v>2246.5500000000002</v>
          </cell>
          <cell r="F126">
            <v>14112.82</v>
          </cell>
          <cell r="H126">
            <v>9835.68</v>
          </cell>
          <cell r="J126">
            <v>71117.8</v>
          </cell>
        </row>
        <row r="127">
          <cell r="A127" t="str">
            <v>7095257144769289</v>
          </cell>
          <cell r="B127">
            <v>32690.14</v>
          </cell>
          <cell r="C127">
            <v>34420.019999999997</v>
          </cell>
          <cell r="D127">
            <v>717.46</v>
          </cell>
          <cell r="F127">
            <v>9910.91</v>
          </cell>
          <cell r="G127">
            <v>11180.52</v>
          </cell>
          <cell r="H127">
            <v>11072.59</v>
          </cell>
          <cell r="I127">
            <v>1354.05</v>
          </cell>
          <cell r="J127">
            <v>46954.59</v>
          </cell>
        </row>
        <row r="128">
          <cell r="A128" t="str">
            <v>7095307005211727</v>
          </cell>
          <cell r="B128">
            <v>50688</v>
          </cell>
          <cell r="D128">
            <v>1823.18</v>
          </cell>
          <cell r="E128">
            <v>3260.25</v>
          </cell>
          <cell r="F128">
            <v>16181.68</v>
          </cell>
          <cell r="H128">
            <v>10282.73</v>
          </cell>
          <cell r="J128">
            <v>78975.59</v>
          </cell>
        </row>
        <row r="129">
          <cell r="A129" t="str">
            <v>709530702002307</v>
          </cell>
          <cell r="B129">
            <v>37256.57</v>
          </cell>
          <cell r="D129">
            <v>48.06</v>
          </cell>
          <cell r="F129">
            <v>11132.36</v>
          </cell>
          <cell r="H129">
            <v>9166.77</v>
          </cell>
          <cell r="J129">
            <v>57555.7</v>
          </cell>
        </row>
        <row r="130">
          <cell r="A130" t="str">
            <v>7095307030034111</v>
          </cell>
          <cell r="B130">
            <v>50304</v>
          </cell>
          <cell r="D130">
            <v>768</v>
          </cell>
          <cell r="F130">
            <v>15284.1</v>
          </cell>
          <cell r="H130">
            <v>10092.129999999999</v>
          </cell>
          <cell r="J130">
            <v>76448.23</v>
          </cell>
        </row>
        <row r="131">
          <cell r="A131" t="str">
            <v>7095307034895629</v>
          </cell>
          <cell r="B131">
            <v>50578.400000000001</v>
          </cell>
          <cell r="D131">
            <v>7653</v>
          </cell>
          <cell r="E131">
            <v>3976.47</v>
          </cell>
          <cell r="F131">
            <v>17460.52</v>
          </cell>
          <cell r="H131">
            <v>10578.75</v>
          </cell>
          <cell r="J131">
            <v>86270.67</v>
          </cell>
        </row>
        <row r="132">
          <cell r="A132" t="str">
            <v>7095307044713081</v>
          </cell>
          <cell r="B132">
            <v>50688</v>
          </cell>
          <cell r="D132">
            <v>6432.9</v>
          </cell>
          <cell r="E132">
            <v>2734.8</v>
          </cell>
          <cell r="F132">
            <v>17749.46</v>
          </cell>
          <cell r="H132">
            <v>10666.96</v>
          </cell>
          <cell r="J132">
            <v>88272.12</v>
          </cell>
        </row>
        <row r="133">
          <cell r="A133" t="str">
            <v>7095307050734433</v>
          </cell>
          <cell r="B133">
            <v>42761.85</v>
          </cell>
          <cell r="D133">
            <v>4981.51</v>
          </cell>
          <cell r="E133">
            <v>3372.95</v>
          </cell>
          <cell r="F133">
            <v>14306.77</v>
          </cell>
          <cell r="H133">
            <v>9874.86</v>
          </cell>
          <cell r="J133">
            <v>71924.990000000005</v>
          </cell>
        </row>
        <row r="134">
          <cell r="A134" t="str">
            <v>70953070555113007</v>
          </cell>
          <cell r="B134">
            <v>46411.21</v>
          </cell>
          <cell r="C134">
            <v>34420.019999999997</v>
          </cell>
          <cell r="D134">
            <v>607.26</v>
          </cell>
          <cell r="F134">
            <v>7666.37</v>
          </cell>
          <cell r="G134">
            <v>11180.52</v>
          </cell>
          <cell r="H134">
            <v>9787.49</v>
          </cell>
          <cell r="I134">
            <v>1354.05</v>
          </cell>
          <cell r="J134">
            <v>63865.07</v>
          </cell>
        </row>
        <row r="135">
          <cell r="A135" t="str">
            <v>7095307062112520</v>
          </cell>
          <cell r="B135">
            <v>50183.839999999997</v>
          </cell>
          <cell r="D135">
            <v>144</v>
          </cell>
          <cell r="E135">
            <v>2513.44</v>
          </cell>
          <cell r="F135">
            <v>15796.39</v>
          </cell>
          <cell r="H135">
            <v>10208.06</v>
          </cell>
          <cell r="J135">
            <v>78845.73</v>
          </cell>
        </row>
        <row r="136">
          <cell r="A136" t="str">
            <v>70953070664711791</v>
          </cell>
          <cell r="B136">
            <v>55713.599999999999</v>
          </cell>
          <cell r="D136">
            <v>2399.1799999999998</v>
          </cell>
          <cell r="E136">
            <v>4150.6499999999996</v>
          </cell>
          <cell r="F136">
            <v>17882.240000000002</v>
          </cell>
          <cell r="H136">
            <v>10417.379999999999</v>
          </cell>
          <cell r="J136">
            <v>84013.22</v>
          </cell>
        </row>
        <row r="137">
          <cell r="A137" t="str">
            <v>70953071328012972</v>
          </cell>
          <cell r="B137">
            <v>46411.199999999997</v>
          </cell>
          <cell r="C137">
            <v>34420.019999999997</v>
          </cell>
          <cell r="D137">
            <v>2263.59</v>
          </cell>
          <cell r="F137">
            <v>9763.7999999999993</v>
          </cell>
          <cell r="G137">
            <v>11180.52</v>
          </cell>
          <cell r="H137">
            <v>9936.7099999999991</v>
          </cell>
          <cell r="I137">
            <v>1354.05</v>
          </cell>
          <cell r="J137">
            <v>68375.3</v>
          </cell>
        </row>
        <row r="138">
          <cell r="A138" t="str">
            <v>70953071431913266</v>
          </cell>
          <cell r="B138">
            <v>29843.200000000001</v>
          </cell>
          <cell r="D138">
            <v>606.19000000000005</v>
          </cell>
          <cell r="F138">
            <v>2533.09</v>
          </cell>
          <cell r="H138">
            <v>6450.05</v>
          </cell>
          <cell r="J138">
            <v>39432.53</v>
          </cell>
        </row>
        <row r="139">
          <cell r="A139" t="str">
            <v>7095317038719891</v>
          </cell>
          <cell r="B139">
            <v>57543.96</v>
          </cell>
          <cell r="D139">
            <v>840</v>
          </cell>
          <cell r="F139">
            <v>18317.990000000002</v>
          </cell>
          <cell r="H139">
            <v>10532.58</v>
          </cell>
          <cell r="J139">
            <v>86394.53</v>
          </cell>
        </row>
        <row r="140">
          <cell r="A140" t="str">
            <v>70953271263312540</v>
          </cell>
          <cell r="B140">
            <v>52947</v>
          </cell>
          <cell r="D140">
            <v>8373</v>
          </cell>
          <cell r="F140">
            <v>17000.490000000002</v>
          </cell>
          <cell r="H140">
            <v>10238.33</v>
          </cell>
          <cell r="J140">
            <v>80185.820000000007</v>
          </cell>
        </row>
        <row r="141">
          <cell r="A141" t="str">
            <v>7095357017185890</v>
          </cell>
          <cell r="B141">
            <v>31845.46</v>
          </cell>
          <cell r="D141">
            <v>926.64</v>
          </cell>
          <cell r="E141">
            <v>3994.8</v>
          </cell>
          <cell r="F141">
            <v>10281.16</v>
          </cell>
          <cell r="H141">
            <v>8946.69</v>
          </cell>
          <cell r="J141">
            <v>51999.95</v>
          </cell>
        </row>
        <row r="142">
          <cell r="A142" t="str">
            <v>7095357022517027</v>
          </cell>
          <cell r="B142">
            <v>29166.720000000001</v>
          </cell>
          <cell r="D142">
            <v>5880.4</v>
          </cell>
          <cell r="F142">
            <v>8709.73</v>
          </cell>
          <cell r="H142">
            <v>8598.0400000000009</v>
          </cell>
          <cell r="J142">
            <v>46474.49</v>
          </cell>
        </row>
        <row r="143">
          <cell r="A143" t="str">
            <v>7095357045133282</v>
          </cell>
          <cell r="B143">
            <v>17458.62</v>
          </cell>
          <cell r="D143">
            <v>8373</v>
          </cell>
          <cell r="F143">
            <v>5464.84</v>
          </cell>
          <cell r="H143">
            <v>5017.37</v>
          </cell>
          <cell r="J143">
            <v>27940.83</v>
          </cell>
        </row>
        <row r="144">
          <cell r="A144" t="str">
            <v>7095357052787100</v>
          </cell>
          <cell r="B144">
            <v>58377.72</v>
          </cell>
          <cell r="D144">
            <v>144</v>
          </cell>
          <cell r="E144">
            <v>3742.24</v>
          </cell>
          <cell r="F144">
            <v>16932.7</v>
          </cell>
          <cell r="H144">
            <v>10589.5</v>
          </cell>
          <cell r="J144">
            <v>85899.92</v>
          </cell>
        </row>
        <row r="145">
          <cell r="A145" t="str">
            <v>7095357058854955</v>
          </cell>
          <cell r="B145">
            <v>32493.119999999999</v>
          </cell>
          <cell r="D145">
            <v>6941.79</v>
          </cell>
          <cell r="F145">
            <v>9639.35</v>
          </cell>
          <cell r="H145">
            <v>8830.7999999999993</v>
          </cell>
          <cell r="J145">
            <v>50963.27</v>
          </cell>
        </row>
        <row r="146">
          <cell r="A146" t="str">
            <v>7095357063061404</v>
          </cell>
          <cell r="B146">
            <v>27244.799999999999</v>
          </cell>
          <cell r="D146">
            <v>638.54999999999995</v>
          </cell>
          <cell r="F146">
            <v>8304.86</v>
          </cell>
          <cell r="H146">
            <v>8504.2900000000009</v>
          </cell>
          <cell r="J146">
            <v>44692.5</v>
          </cell>
        </row>
        <row r="147">
          <cell r="A147" t="str">
            <v>709535707814805</v>
          </cell>
          <cell r="B147">
            <v>26452.81</v>
          </cell>
          <cell r="D147">
            <v>375.8</v>
          </cell>
          <cell r="E147">
            <v>4567.84</v>
          </cell>
          <cell r="F147">
            <v>8038.86</v>
          </cell>
          <cell r="H147">
            <v>8430.9599999999991</v>
          </cell>
          <cell r="J147">
            <v>43298.43</v>
          </cell>
        </row>
        <row r="148">
          <cell r="A148" t="str">
            <v>7095357081517064</v>
          </cell>
          <cell r="B148">
            <v>31210.26</v>
          </cell>
          <cell r="F148">
            <v>9345.07</v>
          </cell>
          <cell r="H148">
            <v>8742.65</v>
          </cell>
          <cell r="J148">
            <v>49297.98</v>
          </cell>
        </row>
        <row r="149">
          <cell r="A149" t="str">
            <v>7095357100246259</v>
          </cell>
          <cell r="B149">
            <v>18041.52</v>
          </cell>
          <cell r="D149">
            <v>2725.1</v>
          </cell>
          <cell r="F149">
            <v>5376.83</v>
          </cell>
          <cell r="H149">
            <v>5012.7299999999996</v>
          </cell>
          <cell r="J149">
            <v>28431.08</v>
          </cell>
        </row>
        <row r="150">
          <cell r="A150" t="str">
            <v>7095407005631904</v>
          </cell>
          <cell r="B150">
            <v>27845.360000000001</v>
          </cell>
          <cell r="D150">
            <v>2623.86</v>
          </cell>
          <cell r="F150">
            <v>9131.56</v>
          </cell>
          <cell r="H150">
            <v>8679.65</v>
          </cell>
          <cell r="J150">
            <v>48280.43</v>
          </cell>
        </row>
        <row r="151">
          <cell r="A151" t="str">
            <v>70954070209313293</v>
          </cell>
          <cell r="B151">
            <v>22780.52</v>
          </cell>
          <cell r="F151">
            <v>1866.32</v>
          </cell>
          <cell r="H151">
            <v>5420.4</v>
          </cell>
          <cell r="J151">
            <v>30067.24</v>
          </cell>
        </row>
        <row r="152">
          <cell r="A152" t="str">
            <v>7095407024828169</v>
          </cell>
          <cell r="B152">
            <v>26452.799999999999</v>
          </cell>
          <cell r="D152">
            <v>3269.85</v>
          </cell>
          <cell r="E152">
            <v>855.01</v>
          </cell>
          <cell r="F152">
            <v>9895.23</v>
          </cell>
          <cell r="H152">
            <v>8677.7199999999993</v>
          </cell>
          <cell r="J152">
            <v>49150.61</v>
          </cell>
        </row>
        <row r="153">
          <cell r="A153" t="str">
            <v>7095407028423594</v>
          </cell>
          <cell r="B153">
            <v>28279.119999999999</v>
          </cell>
          <cell r="D153">
            <v>1591.97</v>
          </cell>
          <cell r="F153">
            <v>8952.1200000000008</v>
          </cell>
          <cell r="H153">
            <v>8641.4599999999991</v>
          </cell>
          <cell r="J153">
            <v>47464.67</v>
          </cell>
        </row>
        <row r="154">
          <cell r="A154" t="str">
            <v>70954070409611848</v>
          </cell>
          <cell r="B154">
            <v>22119.93</v>
          </cell>
          <cell r="D154">
            <v>4164.57</v>
          </cell>
          <cell r="E154">
            <v>1118</v>
          </cell>
          <cell r="F154">
            <v>8888.07</v>
          </cell>
          <cell r="H154">
            <v>8449.8700000000008</v>
          </cell>
          <cell r="J154">
            <v>44740.44</v>
          </cell>
        </row>
        <row r="155">
          <cell r="A155" t="str">
            <v>7095407052085549</v>
          </cell>
          <cell r="B155">
            <v>26764.799999999999</v>
          </cell>
          <cell r="D155">
            <v>5017.62</v>
          </cell>
          <cell r="E155">
            <v>864.57</v>
          </cell>
          <cell r="F155">
            <v>9776.31</v>
          </cell>
          <cell r="H155">
            <v>8815.67</v>
          </cell>
          <cell r="J155">
            <v>51238.97</v>
          </cell>
        </row>
        <row r="156">
          <cell r="A156" t="str">
            <v>7095407065181066</v>
          </cell>
          <cell r="B156">
            <v>26452.799999999999</v>
          </cell>
          <cell r="D156">
            <v>3300.25</v>
          </cell>
          <cell r="E156">
            <v>1130.5</v>
          </cell>
          <cell r="F156">
            <v>9255.8700000000008</v>
          </cell>
          <cell r="H156">
            <v>8699.3700000000008</v>
          </cell>
          <cell r="J156">
            <v>48838.79</v>
          </cell>
        </row>
        <row r="157">
          <cell r="A157" t="str">
            <v>7095407066227566</v>
          </cell>
          <cell r="B157">
            <v>25605.26</v>
          </cell>
          <cell r="C157">
            <v>4680</v>
          </cell>
          <cell r="F157">
            <v>8023.16</v>
          </cell>
          <cell r="G157">
            <v>389.92</v>
          </cell>
          <cell r="H157">
            <v>7488.17</v>
          </cell>
          <cell r="I157">
            <v>185.78</v>
          </cell>
          <cell r="J157">
            <v>5255.7</v>
          </cell>
        </row>
        <row r="158">
          <cell r="A158" t="str">
            <v>70959971065111155</v>
          </cell>
          <cell r="B158">
            <v>67216.2</v>
          </cell>
          <cell r="D158">
            <v>926.64</v>
          </cell>
          <cell r="F158">
            <v>20105.36</v>
          </cell>
          <cell r="H158">
            <v>11183.91</v>
          </cell>
          <cell r="J158">
            <v>98505.47</v>
          </cell>
        </row>
        <row r="159">
          <cell r="A159" t="str">
            <v>70959971212911693</v>
          </cell>
          <cell r="B159">
            <v>48247.360000000001</v>
          </cell>
          <cell r="C159">
            <v>62820</v>
          </cell>
          <cell r="F159">
            <v>14312.65</v>
          </cell>
          <cell r="G159">
            <v>19052.68</v>
          </cell>
          <cell r="H159">
            <v>13214.17</v>
          </cell>
          <cell r="I159">
            <v>2460.9899999999998</v>
          </cell>
          <cell r="J159">
            <v>84333.67</v>
          </cell>
        </row>
        <row r="160">
          <cell r="A160" t="str">
            <v>70959971263512674</v>
          </cell>
          <cell r="B160">
            <v>40454.400000000001</v>
          </cell>
          <cell r="C160">
            <v>12068.48</v>
          </cell>
          <cell r="D160">
            <v>638.54999999999995</v>
          </cell>
          <cell r="F160">
            <v>12238.75</v>
          </cell>
          <cell r="G160">
            <v>3920.08</v>
          </cell>
          <cell r="H160">
            <v>12707.82</v>
          </cell>
          <cell r="I160">
            <v>473.72</v>
          </cell>
          <cell r="J160">
            <v>16462.28</v>
          </cell>
        </row>
        <row r="161">
          <cell r="A161" t="str">
            <v>70959971282612834</v>
          </cell>
          <cell r="B161">
            <v>39278.410000000003</v>
          </cell>
          <cell r="C161">
            <v>1634</v>
          </cell>
          <cell r="D161">
            <v>714.03</v>
          </cell>
          <cell r="F161">
            <v>11983.76</v>
          </cell>
          <cell r="G161">
            <v>530.76</v>
          </cell>
          <cell r="H161">
            <v>12629.93</v>
          </cell>
          <cell r="I161">
            <v>64.790000000000006</v>
          </cell>
          <cell r="J161">
            <v>2229.5500000000002</v>
          </cell>
        </row>
        <row r="162">
          <cell r="A162" t="str">
            <v>70959971432912782</v>
          </cell>
          <cell r="B162">
            <v>46513.94</v>
          </cell>
          <cell r="C162">
            <v>2.2737367544323206E-13</v>
          </cell>
          <cell r="F162">
            <v>13917.52</v>
          </cell>
          <cell r="G162">
            <v>3.694822225952521E-13</v>
          </cell>
          <cell r="H162">
            <v>13095.37</v>
          </cell>
          <cell r="I162">
            <v>-2.8421709430404007E-14</v>
          </cell>
          <cell r="J162">
            <v>5.6843418860808015E-13</v>
          </cell>
        </row>
        <row r="163">
          <cell r="A163" t="str">
            <v>70960070204413387</v>
          </cell>
          <cell r="B163">
            <v>19145.46</v>
          </cell>
          <cell r="D163">
            <v>638.54999999999995</v>
          </cell>
          <cell r="F163">
            <v>1565.04</v>
          </cell>
          <cell r="H163">
            <v>4050.19</v>
          </cell>
          <cell r="J163">
            <v>24760.69</v>
          </cell>
        </row>
        <row r="164">
          <cell r="A164" t="str">
            <v>7096007032534112</v>
          </cell>
          <cell r="B164">
            <v>50688</v>
          </cell>
          <cell r="D164">
            <v>576</v>
          </cell>
          <cell r="F164">
            <v>15630.66</v>
          </cell>
          <cell r="H164">
            <v>10122.049999999999</v>
          </cell>
          <cell r="J164">
            <v>77016.710000000006</v>
          </cell>
        </row>
        <row r="165">
          <cell r="A165" t="str">
            <v>70960070475812127</v>
          </cell>
          <cell r="B165">
            <v>31930.639999999999</v>
          </cell>
          <cell r="D165">
            <v>4175.03</v>
          </cell>
          <cell r="F165">
            <v>10203.42</v>
          </cell>
          <cell r="H165">
            <v>6607.11</v>
          </cell>
          <cell r="J165">
            <v>48741.17</v>
          </cell>
        </row>
        <row r="166">
          <cell r="A166" t="str">
            <v>70960070662712569</v>
          </cell>
          <cell r="B166">
            <v>13785.16</v>
          </cell>
          <cell r="F166">
            <v>5095.3999999999996</v>
          </cell>
          <cell r="H166">
            <v>3301.03</v>
          </cell>
          <cell r="J166">
            <v>22181.59</v>
          </cell>
        </row>
        <row r="167">
          <cell r="A167" t="str">
            <v>70960071026912582</v>
          </cell>
          <cell r="B167">
            <v>42640.25</v>
          </cell>
          <cell r="D167">
            <v>3732.6</v>
          </cell>
          <cell r="E167">
            <v>1248.02</v>
          </cell>
          <cell r="F167">
            <v>13362.45</v>
          </cell>
          <cell r="H167">
            <v>8435.8700000000008</v>
          </cell>
          <cell r="J167">
            <v>64438.57</v>
          </cell>
        </row>
        <row r="168">
          <cell r="A168" t="str">
            <v>70960071236310728</v>
          </cell>
          <cell r="B168">
            <v>46744.2</v>
          </cell>
          <cell r="D168">
            <v>1715.09</v>
          </cell>
          <cell r="E168">
            <v>6</v>
          </cell>
          <cell r="F168">
            <v>14986.93</v>
          </cell>
          <cell r="H168">
            <v>9835.6299999999992</v>
          </cell>
          <cell r="J168">
            <v>71566.759999999995</v>
          </cell>
        </row>
        <row r="169">
          <cell r="A169" t="str">
            <v>70960071263212012</v>
          </cell>
          <cell r="B169">
            <v>43449.58</v>
          </cell>
          <cell r="D169">
            <v>5124.8</v>
          </cell>
          <cell r="E169">
            <v>1655.75</v>
          </cell>
          <cell r="F169">
            <v>15463.78</v>
          </cell>
          <cell r="H169">
            <v>9925.7999999999993</v>
          </cell>
          <cell r="J169">
            <v>73963.960000000006</v>
          </cell>
        </row>
        <row r="170">
          <cell r="A170" t="str">
            <v>70960071265112569</v>
          </cell>
          <cell r="B170">
            <v>2180.16</v>
          </cell>
          <cell r="D170">
            <v>6079.11</v>
          </cell>
          <cell r="E170">
            <v>1268.8399999999999</v>
          </cell>
          <cell r="F170">
            <v>14171.11</v>
          </cell>
          <cell r="H170">
            <v>13116.31</v>
          </cell>
          <cell r="J170">
            <v>2180.16</v>
          </cell>
        </row>
        <row r="171">
          <cell r="A171" t="str">
            <v>70960071435713060</v>
          </cell>
          <cell r="B171">
            <v>43739.53</v>
          </cell>
          <cell r="D171">
            <v>5061.13</v>
          </cell>
          <cell r="E171">
            <v>1657.75</v>
          </cell>
          <cell r="F171">
            <v>5441.23</v>
          </cell>
          <cell r="H171">
            <v>9612.68</v>
          </cell>
          <cell r="J171">
            <v>58793.440000000002</v>
          </cell>
        </row>
        <row r="172">
          <cell r="A172" t="str">
            <v>70960071447213281</v>
          </cell>
          <cell r="B172">
            <v>2.8421709430404007E-14</v>
          </cell>
          <cell r="C172">
            <v>6777</v>
          </cell>
          <cell r="D172">
            <v>8835.31</v>
          </cell>
          <cell r="E172">
            <v>2002.25</v>
          </cell>
          <cell r="F172">
            <v>-3.5527136788005009E-14</v>
          </cell>
          <cell r="G172">
            <v>564.84</v>
          </cell>
          <cell r="H172">
            <v>1.9984014443252818E-15</v>
          </cell>
          <cell r="I172">
            <v>268.95</v>
          </cell>
          <cell r="J172">
            <v>-5.1070259132757201E-15</v>
          </cell>
        </row>
        <row r="173">
          <cell r="A173" t="str">
            <v>70960071493913415</v>
          </cell>
          <cell r="B173">
            <v>100824.3</v>
          </cell>
          <cell r="C173">
            <v>15965.32</v>
          </cell>
          <cell r="D173">
            <v>7126.95</v>
          </cell>
          <cell r="E173">
            <v>1532.84</v>
          </cell>
          <cell r="F173">
            <v>30872.63</v>
          </cell>
          <cell r="G173">
            <v>1305.9100000000001</v>
          </cell>
          <cell r="H173">
            <v>16772.2</v>
          </cell>
          <cell r="I173">
            <v>3303.67</v>
          </cell>
          <cell r="J173">
            <v>20574.900000000001</v>
          </cell>
        </row>
        <row r="174">
          <cell r="A174" t="str">
            <v>70960470017611522</v>
          </cell>
          <cell r="B174">
            <v>46411.27</v>
          </cell>
          <cell r="C174">
            <v>74980</v>
          </cell>
          <cell r="D174">
            <v>5061.13</v>
          </cell>
          <cell r="E174">
            <v>2001.75</v>
          </cell>
          <cell r="F174">
            <v>15053.68</v>
          </cell>
          <cell r="G174">
            <v>23003.68</v>
          </cell>
          <cell r="H174">
            <v>9787.32</v>
          </cell>
          <cell r="I174">
            <v>2937.36</v>
          </cell>
          <cell r="J174">
            <v>71252.27</v>
          </cell>
        </row>
        <row r="175">
          <cell r="A175" t="str">
            <v>70960470200612408</v>
          </cell>
          <cell r="B175">
            <v>35668.639999999999</v>
          </cell>
          <cell r="C175">
            <v>12068.48</v>
          </cell>
          <cell r="F175">
            <v>10477.959999999999</v>
          </cell>
          <cell r="G175">
            <v>3920.08</v>
          </cell>
          <cell r="H175">
            <v>9058.8799999999992</v>
          </cell>
          <cell r="I175">
            <v>473.72</v>
          </cell>
          <cell r="J175">
            <v>55205.48</v>
          </cell>
        </row>
        <row r="176">
          <cell r="A176" t="str">
            <v>70960470261211829</v>
          </cell>
          <cell r="B176">
            <v>46078.41</v>
          </cell>
          <cell r="C176">
            <v>1634</v>
          </cell>
          <cell r="F176">
            <v>14978.99</v>
          </cell>
          <cell r="G176">
            <v>530.76</v>
          </cell>
          <cell r="H176">
            <v>9768.2099999999991</v>
          </cell>
          <cell r="I176">
            <v>64.790000000000006</v>
          </cell>
          <cell r="J176">
            <v>70825.61</v>
          </cell>
        </row>
        <row r="177">
          <cell r="A177" t="str">
            <v>70960470338512305</v>
          </cell>
          <cell r="B177">
            <v>45918.73</v>
          </cell>
          <cell r="C177">
            <v>-4.5474735088646412E-13</v>
          </cell>
          <cell r="D177">
            <v>395.58</v>
          </cell>
          <cell r="F177">
            <v>14970.79</v>
          </cell>
          <cell r="G177">
            <v>9.5923269327613525E-14</v>
          </cell>
          <cell r="H177">
            <v>9777.68</v>
          </cell>
          <cell r="I177">
            <v>-1.829647544582258E-13</v>
          </cell>
          <cell r="J177">
            <v>71062.78</v>
          </cell>
        </row>
        <row r="178">
          <cell r="A178" t="str">
            <v>7096047093867862</v>
          </cell>
          <cell r="B178">
            <v>36452.400000000001</v>
          </cell>
          <cell r="C178">
            <v>2480</v>
          </cell>
          <cell r="F178">
            <v>10907.71</v>
          </cell>
          <cell r="G178">
            <v>3920.08</v>
          </cell>
          <cell r="H178">
            <v>9112.7800000000007</v>
          </cell>
          <cell r="I178">
            <v>84.32</v>
          </cell>
          <cell r="J178">
            <v>56472.89</v>
          </cell>
        </row>
        <row r="179">
          <cell r="A179" t="str">
            <v>7096047123615829</v>
          </cell>
          <cell r="B179">
            <v>35555.519999999997</v>
          </cell>
          <cell r="C179">
            <v>1634</v>
          </cell>
          <cell r="F179">
            <v>10633.98</v>
          </cell>
          <cell r="G179">
            <v>530.76</v>
          </cell>
          <cell r="H179">
            <v>9048.3799999999992</v>
          </cell>
          <cell r="I179">
            <v>64.790000000000006</v>
          </cell>
          <cell r="J179">
            <v>55237.88</v>
          </cell>
        </row>
        <row r="180">
          <cell r="A180" t="str">
            <v>70960471263011343</v>
          </cell>
          <cell r="B180">
            <v>55027.32</v>
          </cell>
          <cell r="C180">
            <v>1.1013412404281553E-13</v>
          </cell>
          <cell r="D180">
            <v>1332</v>
          </cell>
          <cell r="F180">
            <v>17680.39</v>
          </cell>
          <cell r="G180">
            <v>3.4106051316484809E-13</v>
          </cell>
          <cell r="H180">
            <v>10373.07</v>
          </cell>
          <cell r="I180">
            <v>0</v>
          </cell>
          <cell r="J180">
            <v>83080.78</v>
          </cell>
        </row>
        <row r="181">
          <cell r="A181" t="str">
            <v>70960471327912987</v>
          </cell>
          <cell r="B181">
            <v>44356</v>
          </cell>
          <cell r="C181">
            <v>2480</v>
          </cell>
          <cell r="F181">
            <v>7182.83</v>
          </cell>
          <cell r="H181">
            <v>9650.2199999999993</v>
          </cell>
          <cell r="I181">
            <v>84.32</v>
          </cell>
          <cell r="J181">
            <v>61189.05</v>
          </cell>
        </row>
        <row r="182">
          <cell r="A182" t="str">
            <v>70960970037811148</v>
          </cell>
          <cell r="B182">
            <v>31563.86</v>
          </cell>
          <cell r="F182">
            <v>10216.69</v>
          </cell>
          <cell r="H182">
            <v>8767.76</v>
          </cell>
          <cell r="J182">
            <v>50548.31</v>
          </cell>
        </row>
        <row r="183">
          <cell r="A183" t="str">
            <v>7096097011797742</v>
          </cell>
          <cell r="B183">
            <v>37424.089999999997</v>
          </cell>
          <cell r="D183">
            <v>174.1</v>
          </cell>
          <cell r="F183">
            <v>11246.96</v>
          </cell>
          <cell r="H183">
            <v>9196.1</v>
          </cell>
          <cell r="J183">
            <v>58041.25</v>
          </cell>
        </row>
        <row r="184">
          <cell r="A184" t="str">
            <v>70960970119312834</v>
          </cell>
          <cell r="B184">
            <v>2704.32</v>
          </cell>
          <cell r="F184">
            <v>876.84</v>
          </cell>
          <cell r="H184">
            <v>751.23</v>
          </cell>
          <cell r="J184">
            <v>4332.3900000000003</v>
          </cell>
        </row>
        <row r="185">
          <cell r="A185" t="str">
            <v>70960970248311582</v>
          </cell>
          <cell r="B185">
            <v>36040.33</v>
          </cell>
          <cell r="D185">
            <v>5124.8</v>
          </cell>
          <cell r="F185">
            <v>11684.94</v>
          </cell>
          <cell r="H185">
            <v>9084.59</v>
          </cell>
          <cell r="J185">
            <v>56809.86</v>
          </cell>
        </row>
        <row r="186">
          <cell r="A186" t="str">
            <v>70960970613213307</v>
          </cell>
          <cell r="B186">
            <v>13453.52</v>
          </cell>
          <cell r="F186">
            <v>4360.6400000000003</v>
          </cell>
          <cell r="H186">
            <v>3623.23</v>
          </cell>
          <cell r="J186">
            <v>21437.39</v>
          </cell>
        </row>
        <row r="187">
          <cell r="A187" t="str">
            <v>70960970662712569</v>
          </cell>
          <cell r="B187">
            <v>2.2737367544323206E-13</v>
          </cell>
          <cell r="F187">
            <v>-1.7053025658242404E-13</v>
          </cell>
          <cell r="H187">
            <v>0</v>
          </cell>
          <cell r="J187">
            <v>5.6843418860808015E-14</v>
          </cell>
        </row>
        <row r="188">
          <cell r="A188" t="str">
            <v>70960970664212774</v>
          </cell>
          <cell r="B188">
            <v>42936.08</v>
          </cell>
          <cell r="D188">
            <v>5124.8</v>
          </cell>
          <cell r="F188">
            <v>13909.62</v>
          </cell>
          <cell r="H188">
            <v>9559.77</v>
          </cell>
          <cell r="J188">
            <v>66405.47</v>
          </cell>
        </row>
        <row r="189">
          <cell r="A189" t="str">
            <v>70960970714012769</v>
          </cell>
          <cell r="B189">
            <v>42984.480000000003</v>
          </cell>
          <cell r="C189">
            <v>40954.74</v>
          </cell>
          <cell r="F189">
            <v>13881.49</v>
          </cell>
          <cell r="G189">
            <v>3346.61</v>
          </cell>
          <cell r="H189">
            <v>9562.9500000000007</v>
          </cell>
          <cell r="I189">
            <v>8326.6</v>
          </cell>
          <cell r="J189">
            <v>66428.92</v>
          </cell>
        </row>
        <row r="190">
          <cell r="A190" t="str">
            <v>70960971265112569</v>
          </cell>
          <cell r="B190">
            <v>31836.32</v>
          </cell>
          <cell r="F190">
            <v>10145.790000000001</v>
          </cell>
          <cell r="H190">
            <v>6596.2</v>
          </cell>
          <cell r="J190">
            <v>48578.31</v>
          </cell>
        </row>
        <row r="191">
          <cell r="A191" t="str">
            <v>7096167004099372</v>
          </cell>
          <cell r="B191">
            <v>46103.55</v>
          </cell>
          <cell r="C191">
            <v>16102.25</v>
          </cell>
          <cell r="D191">
            <v>2273.58</v>
          </cell>
          <cell r="F191">
            <v>15433.17</v>
          </cell>
          <cell r="G191">
            <v>1323.06</v>
          </cell>
          <cell r="H191">
            <v>9914.15</v>
          </cell>
          <cell r="I191">
            <v>3260.28</v>
          </cell>
          <cell r="J191">
            <v>73724.45</v>
          </cell>
        </row>
        <row r="192">
          <cell r="A192" t="str">
            <v>709656700207404</v>
          </cell>
          <cell r="B192">
            <v>36622.080000000002</v>
          </cell>
          <cell r="F192">
            <v>10947.33</v>
          </cell>
          <cell r="H192">
            <v>9124.07</v>
          </cell>
          <cell r="J192">
            <v>56693.48</v>
          </cell>
        </row>
        <row r="193">
          <cell r="A193" t="str">
            <v>7096567011053980</v>
          </cell>
          <cell r="B193">
            <v>43739.519999999997</v>
          </cell>
          <cell r="C193">
            <v>40954.74</v>
          </cell>
          <cell r="F193">
            <v>13362.13</v>
          </cell>
          <cell r="G193">
            <v>3346.61</v>
          </cell>
          <cell r="H193">
            <v>9625.5</v>
          </cell>
          <cell r="I193">
            <v>8326.6</v>
          </cell>
          <cell r="J193">
            <v>66727.149999999994</v>
          </cell>
        </row>
        <row r="194">
          <cell r="A194" t="str">
            <v>709656703880530</v>
          </cell>
          <cell r="B194">
            <v>43780.94</v>
          </cell>
          <cell r="D194">
            <v>1098.76</v>
          </cell>
          <cell r="F194">
            <v>13113.66</v>
          </cell>
          <cell r="H194">
            <v>9615</v>
          </cell>
          <cell r="J194">
            <v>66509.600000000006</v>
          </cell>
        </row>
        <row r="195">
          <cell r="A195" t="str">
            <v>7096567048484386</v>
          </cell>
          <cell r="B195">
            <v>36168.980000000003</v>
          </cell>
          <cell r="C195">
            <v>16102.25</v>
          </cell>
          <cell r="D195">
            <v>395.58</v>
          </cell>
          <cell r="F195">
            <v>10734.75</v>
          </cell>
          <cell r="G195">
            <v>1323.06</v>
          </cell>
          <cell r="H195">
            <v>9087.18</v>
          </cell>
          <cell r="I195">
            <v>3260.28</v>
          </cell>
          <cell r="J195">
            <v>55990.91</v>
          </cell>
        </row>
        <row r="196">
          <cell r="A196" t="str">
            <v>70965670665611599</v>
          </cell>
          <cell r="B196">
            <v>40485.129999999997</v>
          </cell>
          <cell r="F196">
            <v>12137.57</v>
          </cell>
          <cell r="H196">
            <v>9396.7900000000009</v>
          </cell>
          <cell r="J196">
            <v>62019.49</v>
          </cell>
        </row>
        <row r="197">
          <cell r="A197" t="str">
            <v>70965670904810451</v>
          </cell>
          <cell r="B197">
            <v>38445.589999999997</v>
          </cell>
          <cell r="D197">
            <v>220.76</v>
          </cell>
          <cell r="F197">
            <v>12979.8</v>
          </cell>
          <cell r="H197">
            <v>9363.61</v>
          </cell>
          <cell r="J197">
            <v>61009.760000000002</v>
          </cell>
        </row>
        <row r="198">
          <cell r="A198" t="str">
            <v>7096567091067737</v>
          </cell>
          <cell r="B198">
            <v>42461.77</v>
          </cell>
          <cell r="D198">
            <v>75.400000000000006</v>
          </cell>
          <cell r="F198">
            <v>12630.02</v>
          </cell>
          <cell r="H198">
            <v>9525.3700000000008</v>
          </cell>
          <cell r="J198">
            <v>64692.56</v>
          </cell>
        </row>
        <row r="199">
          <cell r="A199" t="str">
            <v>70965671262812127</v>
          </cell>
          <cell r="B199">
            <v>17934.07</v>
          </cell>
          <cell r="D199">
            <v>1098.76</v>
          </cell>
          <cell r="F199">
            <v>5509.75</v>
          </cell>
          <cell r="H199">
            <v>3423.63</v>
          </cell>
          <cell r="J199">
            <v>26867.45</v>
          </cell>
        </row>
        <row r="200">
          <cell r="A200" t="str">
            <v>70965671263411076</v>
          </cell>
          <cell r="B200">
            <v>53550.48</v>
          </cell>
          <cell r="D200">
            <v>395.58</v>
          </cell>
          <cell r="F200">
            <v>17150.240000000002</v>
          </cell>
          <cell r="H200">
            <v>10276.76</v>
          </cell>
          <cell r="J200">
            <v>80977.48</v>
          </cell>
        </row>
        <row r="201">
          <cell r="A201" t="str">
            <v>70965671456113119</v>
          </cell>
          <cell r="B201">
            <v>55949.56</v>
          </cell>
          <cell r="C201">
            <v>29732.22</v>
          </cell>
          <cell r="D201">
            <v>230.76</v>
          </cell>
          <cell r="F201">
            <v>16788.41</v>
          </cell>
          <cell r="G201">
            <v>2496.56</v>
          </cell>
          <cell r="H201">
            <v>13776.33</v>
          </cell>
          <cell r="I201">
            <v>1178.0899999999999</v>
          </cell>
          <cell r="J201">
            <v>33637.629999999997</v>
          </cell>
        </row>
        <row r="202">
          <cell r="A202" t="str">
            <v>ITAB.09.CONTENT DOC MGMT71200612838</v>
          </cell>
          <cell r="B202">
            <v>40677.480000000003</v>
          </cell>
          <cell r="C202">
            <v>4985</v>
          </cell>
          <cell r="F202">
            <v>13185.18</v>
          </cell>
          <cell r="G202">
            <v>415.4</v>
          </cell>
          <cell r="H202">
            <v>12127.9</v>
          </cell>
          <cell r="I202">
            <v>213.87</v>
          </cell>
          <cell r="J202">
            <v>5614.27</v>
          </cell>
        </row>
        <row r="203">
          <cell r="A203" t="str">
            <v>ITAB.09.CONTENT DOC MGMT71200612841</v>
          </cell>
          <cell r="B203">
            <v>53796.49</v>
          </cell>
          <cell r="C203">
            <v>1440</v>
          </cell>
          <cell r="F203">
            <v>17443.22</v>
          </cell>
          <cell r="G203">
            <v>113.33</v>
          </cell>
          <cell r="H203">
            <v>13610.46</v>
          </cell>
          <cell r="I203">
            <v>61.28</v>
          </cell>
          <cell r="J203">
            <v>1614.61</v>
          </cell>
        </row>
        <row r="204">
          <cell r="A204" t="str">
            <v>ITAB.09.CONTENT DOC MGMT71200612889</v>
          </cell>
          <cell r="B204">
            <v>9.0949470177292824E-13</v>
          </cell>
          <cell r="C204">
            <v>3840</v>
          </cell>
          <cell r="F204">
            <v>-1.7053025658242404E-12</v>
          </cell>
          <cell r="G204">
            <v>1095.2</v>
          </cell>
          <cell r="H204">
            <v>5.6843418860808015E-13</v>
          </cell>
          <cell r="I204">
            <v>164.74</v>
          </cell>
          <cell r="J204">
            <v>5099.9399999999996</v>
          </cell>
        </row>
        <row r="205">
          <cell r="A205" t="str">
            <v>ITAB.09.CONTENT DOC MGMT71200612890</v>
          </cell>
          <cell r="B205">
            <v>-3.5527136788005009E-14</v>
          </cell>
          <cell r="C205">
            <v>4727.5</v>
          </cell>
          <cell r="F205">
            <v>-2.5579538487363607E-13</v>
          </cell>
          <cell r="G205">
            <v>1364.14</v>
          </cell>
          <cell r="H205">
            <v>4.9737991503207013E-14</v>
          </cell>
          <cell r="I205">
            <v>202.81</v>
          </cell>
          <cell r="J205">
            <v>6294.45</v>
          </cell>
        </row>
        <row r="206">
          <cell r="A206" t="str">
            <v>ITAB.09.CONTENT DOC MGMT71200612970</v>
          </cell>
          <cell r="B206">
            <v>64143.12</v>
          </cell>
          <cell r="C206">
            <v>5570</v>
          </cell>
          <cell r="D206">
            <v>174.1</v>
          </cell>
          <cell r="F206">
            <v>20779.96</v>
          </cell>
          <cell r="G206">
            <v>794.98</v>
          </cell>
          <cell r="H206">
            <v>14322.73</v>
          </cell>
          <cell r="I206">
            <v>238.96</v>
          </cell>
          <cell r="J206">
            <v>6603.94</v>
          </cell>
        </row>
        <row r="207">
          <cell r="A207" t="str">
            <v>ITAB.09.CONTENT DOC MGMT71200613097</v>
          </cell>
          <cell r="B207">
            <v>64191.519999999997</v>
          </cell>
          <cell r="C207">
            <v>6515</v>
          </cell>
          <cell r="D207">
            <v>7.5</v>
          </cell>
          <cell r="F207">
            <v>20635.88</v>
          </cell>
          <cell r="G207">
            <v>543.52</v>
          </cell>
          <cell r="H207">
            <v>14325.4</v>
          </cell>
          <cell r="I207">
            <v>279.83</v>
          </cell>
          <cell r="J207">
            <v>7345.85</v>
          </cell>
        </row>
        <row r="208">
          <cell r="A208" t="str">
            <v>ITAB.09.CONTENT DOC MGMT71200613168</v>
          </cell>
          <cell r="B208">
            <v>31836.32</v>
          </cell>
          <cell r="C208">
            <v>1760</v>
          </cell>
          <cell r="F208">
            <v>10145.790000000001</v>
          </cell>
          <cell r="G208">
            <v>123.31</v>
          </cell>
          <cell r="H208">
            <v>6596.2</v>
          </cell>
          <cell r="I208">
            <v>73.709999999999994</v>
          </cell>
          <cell r="J208">
            <v>1957.02</v>
          </cell>
        </row>
        <row r="209">
          <cell r="A209" t="str">
            <v>ITAB.09.CONTENT DOC MGMT7123561696</v>
          </cell>
          <cell r="B209">
            <v>68781.75</v>
          </cell>
          <cell r="C209">
            <v>2060</v>
          </cell>
          <cell r="D209">
            <v>2449.38</v>
          </cell>
          <cell r="F209">
            <v>22754.98</v>
          </cell>
          <cell r="G209">
            <v>171.64</v>
          </cell>
          <cell r="H209">
            <v>14783.91</v>
          </cell>
          <cell r="I209">
            <v>88.4</v>
          </cell>
          <cell r="J209">
            <v>2320.04</v>
          </cell>
        </row>
        <row r="210">
          <cell r="A210" t="str">
            <v>ITCAP.WEB7059611381</v>
          </cell>
          <cell r="B210">
            <v>54378.239999999998</v>
          </cell>
          <cell r="F210">
            <v>16256.03</v>
          </cell>
          <cell r="G210">
            <v>20.56</v>
          </cell>
          <cell r="H210">
            <v>13650.76</v>
          </cell>
          <cell r="I210">
            <v>10.52</v>
          </cell>
          <cell r="J210">
            <v>31.08</v>
          </cell>
        </row>
        <row r="211">
          <cell r="A211" t="str">
            <v>ITCAP.WEB70830813181</v>
          </cell>
          <cell r="B211">
            <v>64946.559999999998</v>
          </cell>
          <cell r="C211">
            <v>814.44</v>
          </cell>
          <cell r="F211">
            <v>19856.55</v>
          </cell>
          <cell r="G211">
            <v>47.3</v>
          </cell>
          <cell r="H211">
            <v>14395.77</v>
          </cell>
          <cell r="I211">
            <v>24.2</v>
          </cell>
          <cell r="J211">
            <v>885.94</v>
          </cell>
        </row>
        <row r="212">
          <cell r="A212" t="str">
            <v>ITCAP.WEB71375112155</v>
          </cell>
          <cell r="B212">
            <v>0</v>
          </cell>
          <cell r="F212">
            <v>2.9842794901924208E-13</v>
          </cell>
          <cell r="H212">
            <v>-4.2632564145606011E-14</v>
          </cell>
          <cell r="J212">
            <v>2.5579538487363607E-13</v>
          </cell>
        </row>
        <row r="213">
          <cell r="A213" t="str">
            <v>ITWBS.2010.BOND.CONVERGE71447213281</v>
          </cell>
          <cell r="B213">
            <v>9056.17</v>
          </cell>
          <cell r="F213">
            <v>715.79</v>
          </cell>
          <cell r="H213">
            <v>1719.06</v>
          </cell>
          <cell r="J213">
            <v>11491.02</v>
          </cell>
        </row>
        <row r="214">
          <cell r="A214" t="str">
            <v>ITWBS.2011.GOOGLE.MAIL71251411409</v>
          </cell>
          <cell r="B214">
            <v>9371.16</v>
          </cell>
          <cell r="D214">
            <v>2449.38</v>
          </cell>
          <cell r="F214">
            <v>3165.8</v>
          </cell>
          <cell r="H214">
            <v>2937.63</v>
          </cell>
          <cell r="J214">
            <v>15474.59</v>
          </cell>
        </row>
        <row r="215">
          <cell r="A215" t="str">
            <v>ITWBS.2011.GOOGLE.MAIL71472713262</v>
          </cell>
          <cell r="B215">
            <v>57429.23</v>
          </cell>
          <cell r="C215">
            <v>5620.96</v>
          </cell>
          <cell r="D215">
            <v>220.76</v>
          </cell>
          <cell r="F215">
            <v>19358.43</v>
          </cell>
          <cell r="G215">
            <v>468.33</v>
          </cell>
          <cell r="H215">
            <v>14023.45</v>
          </cell>
          <cell r="I215">
            <v>221.61</v>
          </cell>
          <cell r="J215">
            <v>6310.9</v>
          </cell>
        </row>
        <row r="216">
          <cell r="A216" t="str">
            <v>ITWBS.2011.GOOGLE.MAIL71472813261</v>
          </cell>
          <cell r="B216">
            <v>61440.93</v>
          </cell>
          <cell r="C216">
            <v>1339.88</v>
          </cell>
          <cell r="D216">
            <v>75.400000000000006</v>
          </cell>
          <cell r="F216">
            <v>18316.91</v>
          </cell>
          <cell r="G216">
            <v>435.21</v>
          </cell>
          <cell r="H216">
            <v>14140.05</v>
          </cell>
          <cell r="I216">
            <v>52.83</v>
          </cell>
          <cell r="J216">
            <v>1827.92</v>
          </cell>
        </row>
        <row r="217">
          <cell r="A217" t="str">
            <v>ITWBS.2011.GOOGLE.MAIL71472813298</v>
          </cell>
          <cell r="B217">
            <v>17934.07</v>
          </cell>
          <cell r="C217">
            <v>4183.04</v>
          </cell>
          <cell r="F217">
            <v>5509.75</v>
          </cell>
          <cell r="G217">
            <v>283.18</v>
          </cell>
          <cell r="H217">
            <v>3423.63</v>
          </cell>
          <cell r="I217">
            <v>160.65</v>
          </cell>
          <cell r="J217">
            <v>4626.87</v>
          </cell>
        </row>
        <row r="218">
          <cell r="A218" t="str">
            <v>ITWBS.2011.GOOGLE.MAIL71472913262</v>
          </cell>
          <cell r="B218">
            <v>17401.22</v>
          </cell>
          <cell r="C218">
            <v>10446.85</v>
          </cell>
          <cell r="F218">
            <v>1613.47</v>
          </cell>
          <cell r="G218">
            <v>856.27</v>
          </cell>
          <cell r="H218">
            <v>3940.18</v>
          </cell>
          <cell r="I218">
            <v>2864.48</v>
          </cell>
          <cell r="J218">
            <v>14167.6</v>
          </cell>
        </row>
        <row r="219">
          <cell r="A219" t="str">
            <v>ITWBS.2011.GOOGLE.MAIL71472913278</v>
          </cell>
          <cell r="B219">
            <v>80325.72</v>
          </cell>
          <cell r="C219">
            <v>10861.55</v>
          </cell>
          <cell r="F219">
            <v>25727.78</v>
          </cell>
          <cell r="G219">
            <v>687.61</v>
          </cell>
          <cell r="H219">
            <v>15414.96</v>
          </cell>
          <cell r="I219">
            <v>2900.78</v>
          </cell>
          <cell r="J219">
            <v>14449.94</v>
          </cell>
        </row>
        <row r="220">
          <cell r="A220" t="str">
            <v>Grand Total</v>
          </cell>
          <cell r="B220">
            <v>6242502.5599999996</v>
          </cell>
          <cell r="C220">
            <v>461831.03</v>
          </cell>
          <cell r="D220">
            <v>99664.62</v>
          </cell>
          <cell r="E220">
            <v>18235.61</v>
          </cell>
          <cell r="F220">
            <v>1869597.65</v>
          </cell>
          <cell r="G220">
            <v>84828.63</v>
          </cell>
          <cell r="H220">
            <v>1452101.24</v>
          </cell>
          <cell r="I220">
            <v>48642.43</v>
          </cell>
          <cell r="J220">
            <v>10277403.769999996</v>
          </cell>
        </row>
        <row r="221">
          <cell r="A221" t="str">
            <v>ITAB.09.CONTENT DOC MGMT71200612838</v>
          </cell>
          <cell r="B221">
            <v>70158.570000000007</v>
          </cell>
          <cell r="C221">
            <v>7435</v>
          </cell>
          <cell r="D221">
            <v>662.28</v>
          </cell>
          <cell r="F221">
            <v>23778.21</v>
          </cell>
          <cell r="G221">
            <v>619.78</v>
          </cell>
          <cell r="H221">
            <v>17164.04</v>
          </cell>
          <cell r="I221">
            <v>318.99</v>
          </cell>
          <cell r="J221">
            <v>8373.77</v>
          </cell>
        </row>
        <row r="222">
          <cell r="A222" t="str">
            <v>ITAB.09.CONTENT DOC MGMT71200612841</v>
          </cell>
          <cell r="B222">
            <v>67180.100000000006</v>
          </cell>
          <cell r="C222">
            <v>1440</v>
          </cell>
          <cell r="D222">
            <v>75.400000000000006</v>
          </cell>
          <cell r="F222">
            <v>20032.59</v>
          </cell>
          <cell r="G222">
            <v>113.33</v>
          </cell>
          <cell r="H222">
            <v>15098.8</v>
          </cell>
          <cell r="I222">
            <v>61.28</v>
          </cell>
          <cell r="J222">
            <v>1614.61</v>
          </cell>
        </row>
        <row r="223">
          <cell r="A223" t="str">
            <v>ITAB.09.CONTENT DOC MGMT71200612889</v>
          </cell>
          <cell r="B223">
            <v>17934.07</v>
          </cell>
          <cell r="C223">
            <v>5800</v>
          </cell>
          <cell r="F223">
            <v>5509.75</v>
          </cell>
          <cell r="G223">
            <v>1732.05</v>
          </cell>
          <cell r="H223">
            <v>3423.63</v>
          </cell>
          <cell r="I223">
            <v>248.83</v>
          </cell>
          <cell r="J223">
            <v>7780.88</v>
          </cell>
        </row>
        <row r="224">
          <cell r="A224" t="str">
            <v>ITAB.09.CONTENT DOC MGMT71200612890</v>
          </cell>
          <cell r="B224">
            <v>32115.48</v>
          </cell>
          <cell r="C224">
            <v>7870</v>
          </cell>
          <cell r="D224">
            <v>63.98</v>
          </cell>
          <cell r="F224">
            <v>3012.67</v>
          </cell>
          <cell r="G224">
            <v>2385.21</v>
          </cell>
          <cell r="H224">
            <v>7167.9</v>
          </cell>
          <cell r="I224">
            <v>337.64</v>
          </cell>
          <cell r="J224">
            <v>10592.85</v>
          </cell>
        </row>
        <row r="225">
          <cell r="A225" t="str">
            <v>ITAB.09.CONTENT DOC MGMT71200612970</v>
          </cell>
          <cell r="B225">
            <v>98175.88</v>
          </cell>
          <cell r="C225">
            <v>7010</v>
          </cell>
          <cell r="F225">
            <v>31446.14</v>
          </cell>
          <cell r="G225">
            <v>1262.8800000000001</v>
          </cell>
          <cell r="H225">
            <v>18840.740000000002</v>
          </cell>
          <cell r="I225">
            <v>300.72000000000003</v>
          </cell>
          <cell r="J225">
            <v>8573.6</v>
          </cell>
        </row>
        <row r="226">
          <cell r="A226" t="str">
            <v>ITAB.09.CONTENT DOC MGMT71200613097</v>
          </cell>
          <cell r="C226">
            <v>7685</v>
          </cell>
          <cell r="D226">
            <v>7.5</v>
          </cell>
          <cell r="G226">
            <v>923.69</v>
          </cell>
          <cell r="I226">
            <v>330.04</v>
          </cell>
          <cell r="J226">
            <v>8946.23</v>
          </cell>
        </row>
        <row r="227">
          <cell r="A227" t="str">
            <v>ITAB.09.CONTENT DOC MGMT71200613168</v>
          </cell>
          <cell r="C227">
            <v>1760</v>
          </cell>
          <cell r="G227">
            <v>123.31</v>
          </cell>
          <cell r="I227">
            <v>73.709999999999994</v>
          </cell>
          <cell r="J227">
            <v>1957.02</v>
          </cell>
        </row>
        <row r="228">
          <cell r="A228" t="str">
            <v>ITAB.09.CONTENT DOC MGMT7123561696</v>
          </cell>
          <cell r="C228">
            <v>4135</v>
          </cell>
          <cell r="G228">
            <v>344.73</v>
          </cell>
          <cell r="I228">
            <v>177.44</v>
          </cell>
          <cell r="J228">
            <v>4657.17</v>
          </cell>
        </row>
        <row r="229">
          <cell r="A229" t="str">
            <v>ITCAP.WEB7059611381</v>
          </cell>
          <cell r="C229">
            <v>6975</v>
          </cell>
          <cell r="G229">
            <v>0</v>
          </cell>
          <cell r="I229">
            <v>0</v>
          </cell>
          <cell r="J229">
            <v>0</v>
          </cell>
        </row>
        <row r="230">
          <cell r="A230" t="str">
            <v>ITCAP.WEB70830813181</v>
          </cell>
          <cell r="C230">
            <v>814.44</v>
          </cell>
          <cell r="G230">
            <v>67.86</v>
          </cell>
          <cell r="I230">
            <v>34.72</v>
          </cell>
          <cell r="J230">
            <v>917.02</v>
          </cell>
        </row>
        <row r="231">
          <cell r="A231" t="str">
            <v>ITCAP.WEB71375112155</v>
          </cell>
          <cell r="B231">
            <v>8.5265128291212022E-14</v>
          </cell>
          <cell r="C231">
            <v>7947.5</v>
          </cell>
          <cell r="F231">
            <v>-4.2632564145606011E-14</v>
          </cell>
          <cell r="G231">
            <v>1567.5</v>
          </cell>
          <cell r="H231">
            <v>0</v>
          </cell>
          <cell r="I231">
            <v>340.94</v>
          </cell>
          <cell r="J231">
            <v>4.2632564145606011E-14</v>
          </cell>
        </row>
        <row r="232">
          <cell r="A232" t="str">
            <v>ITWBS.2010.BOND.CONVERGE71447213281</v>
          </cell>
          <cell r="B232">
            <v>9056.17</v>
          </cell>
          <cell r="C232">
            <v>8095</v>
          </cell>
          <cell r="D232">
            <v>7.5</v>
          </cell>
          <cell r="F232">
            <v>715.79</v>
          </cell>
          <cell r="G232">
            <v>1056.9100000000001</v>
          </cell>
          <cell r="H232">
            <v>1719.06</v>
          </cell>
          <cell r="I232">
            <v>347.63</v>
          </cell>
          <cell r="J232">
            <v>11491.02</v>
          </cell>
        </row>
        <row r="233">
          <cell r="A233" t="str">
            <v>ITWBS.2011.GOOGLE.MAIL71251411409</v>
          </cell>
          <cell r="B233">
            <v>9371.16</v>
          </cell>
          <cell r="C233">
            <v>1760</v>
          </cell>
          <cell r="F233">
            <v>3165.8</v>
          </cell>
          <cell r="G233">
            <v>123.31</v>
          </cell>
          <cell r="H233">
            <v>2937.63</v>
          </cell>
          <cell r="I233">
            <v>73.709999999999994</v>
          </cell>
          <cell r="J233">
            <v>15474.59</v>
          </cell>
        </row>
        <row r="234">
          <cell r="A234" t="str">
            <v>ITWBS.2011.GOOGLE.MAIL71472713262</v>
          </cell>
          <cell r="C234">
            <v>5620.96</v>
          </cell>
          <cell r="G234">
            <v>468.33</v>
          </cell>
          <cell r="I234">
            <v>221.61</v>
          </cell>
          <cell r="J234">
            <v>6310.9</v>
          </cell>
        </row>
        <row r="235">
          <cell r="A235" t="str">
            <v>ITWBS.2011.GOOGLE.MAIL71472813261</v>
          </cell>
          <cell r="C235">
            <v>1339.88</v>
          </cell>
          <cell r="G235">
            <v>435.21</v>
          </cell>
          <cell r="I235">
            <v>52.83</v>
          </cell>
          <cell r="J235">
            <v>1827.92</v>
          </cell>
        </row>
        <row r="236">
          <cell r="A236" t="str">
            <v>ITWBS.2011.GOOGLE.MAIL71472813298</v>
          </cell>
          <cell r="C236">
            <v>4183.04</v>
          </cell>
          <cell r="G236">
            <v>283.18</v>
          </cell>
          <cell r="I236">
            <v>160.65</v>
          </cell>
          <cell r="J236">
            <v>4626.87</v>
          </cell>
        </row>
        <row r="237">
          <cell r="A237" t="str">
            <v>ITWBS.2011.GOOGLE.MAIL71472913262</v>
          </cell>
          <cell r="B237">
            <v>0</v>
          </cell>
          <cell r="C237">
            <v>25553.02</v>
          </cell>
          <cell r="F237">
            <v>-2.2026824808563106E-13</v>
          </cell>
          <cell r="G237">
            <v>2081.0100000000002</v>
          </cell>
          <cell r="H237">
            <v>-2.8421709430404007E-14</v>
          </cell>
          <cell r="I237">
            <v>6683.35</v>
          </cell>
          <cell r="J237">
            <v>34317.379999999997</v>
          </cell>
        </row>
        <row r="238">
          <cell r="A238" t="str">
            <v>ITWBS.2011.GOOGLE.MAIL71472913278</v>
          </cell>
          <cell r="B238">
            <v>9056.17</v>
          </cell>
          <cell r="C238">
            <v>10861.55</v>
          </cell>
          <cell r="F238">
            <v>715.79</v>
          </cell>
          <cell r="G238">
            <v>687.61</v>
          </cell>
          <cell r="H238">
            <v>1719.06</v>
          </cell>
          <cell r="I238">
            <v>2900.78</v>
          </cell>
          <cell r="J238">
            <v>14449.94</v>
          </cell>
        </row>
        <row r="239">
          <cell r="A239" t="str">
            <v>Grand Total</v>
          </cell>
          <cell r="B239">
            <v>9457898.7100000046</v>
          </cell>
          <cell r="C239">
            <v>686700.82</v>
          </cell>
          <cell r="D239">
            <v>123326.51</v>
          </cell>
          <cell r="E239">
            <v>27026.35</v>
          </cell>
          <cell r="F239">
            <v>2836238.71</v>
          </cell>
          <cell r="G239">
            <v>127539.08</v>
          </cell>
          <cell r="H239">
            <v>2202807.92</v>
          </cell>
          <cell r="I239">
            <v>74805.39</v>
          </cell>
          <cell r="J239">
            <v>15536343.489999993</v>
          </cell>
        </row>
        <row r="240">
          <cell r="A240" t="str">
            <v>ITWBS.2011.GOOGLE.MAIL71472713262</v>
          </cell>
          <cell r="C240">
            <v>5620.96</v>
          </cell>
          <cell r="G240">
            <v>468.33</v>
          </cell>
          <cell r="I240">
            <v>221.61</v>
          </cell>
          <cell r="J240">
            <v>6310.9</v>
          </cell>
        </row>
        <row r="241">
          <cell r="A241" t="str">
            <v>ITWBS.2011.GOOGLE.MAIL71472813261</v>
          </cell>
          <cell r="C241">
            <v>1339.88</v>
          </cell>
          <cell r="G241">
            <v>435.21</v>
          </cell>
          <cell r="I241">
            <v>52.83</v>
          </cell>
          <cell r="J241">
            <v>1827.92</v>
          </cell>
        </row>
        <row r="242">
          <cell r="A242" t="str">
            <v>ITWBS.2011.GOOGLE.MAIL71472813298</v>
          </cell>
          <cell r="C242">
            <v>4183.04</v>
          </cell>
          <cell r="G242">
            <v>283.18</v>
          </cell>
          <cell r="I242">
            <v>160.65</v>
          </cell>
          <cell r="J242">
            <v>4626.87</v>
          </cell>
        </row>
        <row r="243">
          <cell r="A243" t="str">
            <v>ITWBS.2011.GOOGLE.MAIL71472913262</v>
          </cell>
          <cell r="C243">
            <v>25553.02</v>
          </cell>
          <cell r="G243">
            <v>2081.0100000000002</v>
          </cell>
          <cell r="I243">
            <v>6683.35</v>
          </cell>
          <cell r="J243">
            <v>34317.379999999997</v>
          </cell>
        </row>
        <row r="244">
          <cell r="A244" t="str">
            <v>ITWBS.2011.GOOGLE.MAIL71472913278</v>
          </cell>
          <cell r="C244">
            <v>10861.55</v>
          </cell>
          <cell r="G244">
            <v>687.61</v>
          </cell>
          <cell r="I244">
            <v>2900.78</v>
          </cell>
          <cell r="J244">
            <v>14449.94</v>
          </cell>
        </row>
        <row r="245">
          <cell r="A245" t="str">
            <v>Grand Total</v>
          </cell>
          <cell r="B245">
            <v>11633626.500000004</v>
          </cell>
          <cell r="C245">
            <v>780592.91</v>
          </cell>
          <cell r="D245">
            <v>139014.62</v>
          </cell>
          <cell r="E245">
            <v>33958.44</v>
          </cell>
          <cell r="F245">
            <v>3486054.69</v>
          </cell>
          <cell r="G245">
            <v>148942.29999999999</v>
          </cell>
          <cell r="H245">
            <v>2699117.84</v>
          </cell>
          <cell r="I245">
            <v>81334.570000000007</v>
          </cell>
          <cell r="J245">
            <v>19002641.870000008</v>
          </cell>
        </row>
      </sheetData>
      <sheetData sheetId="5"/>
      <sheetData sheetId="6"/>
      <sheetData sheetId="7"/>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ata"/>
      <sheetName val="Adopted"/>
      <sheetName val="More than 1"/>
      <sheetName val="60130"/>
      <sheetName val="60140"/>
      <sheetName val="10 Wage"/>
      <sheetName val="Hours"/>
      <sheetName val="For FY10 Planning Purposes"/>
      <sheetName val="IT Cost Centers"/>
    </sheetNames>
    <sheetDataSet>
      <sheetData sheetId="0"/>
      <sheetData sheetId="1"/>
      <sheetData sheetId="2"/>
      <sheetData sheetId="3"/>
      <sheetData sheetId="4"/>
      <sheetData sheetId="5"/>
      <sheetData sheetId="6" refreshError="1">
        <row r="1">
          <cell r="A1" t="str">
            <v>JCN</v>
          </cell>
          <cell r="B1" t="str">
            <v>Job Title</v>
          </cell>
          <cell r="C1" t="str">
            <v>Step1</v>
          </cell>
          <cell r="D1" t="str">
            <v>Step2</v>
          </cell>
          <cell r="E1" t="str">
            <v>Step3</v>
          </cell>
          <cell r="F1" t="str">
            <v>Step4</v>
          </cell>
          <cell r="G1" t="str">
            <v>Step5</v>
          </cell>
          <cell r="H1" t="str">
            <v>Step6</v>
          </cell>
          <cell r="I1" t="str">
            <v>Step7</v>
          </cell>
          <cell r="J1" t="str">
            <v>Step8</v>
          </cell>
          <cell r="K1" t="str">
            <v>Step9</v>
          </cell>
          <cell r="L1" t="str">
            <v>Step10</v>
          </cell>
          <cell r="M1" t="str">
            <v>Bargaining Unit</v>
          </cell>
        </row>
        <row r="2">
          <cell r="A2">
            <v>1096</v>
          </cell>
          <cell r="B2" t="str">
            <v>TAX SUPR/BUDGET ANALYST</v>
          </cell>
          <cell r="C2">
            <v>0</v>
          </cell>
          <cell r="D2">
            <v>0</v>
          </cell>
          <cell r="E2">
            <v>0</v>
          </cell>
          <cell r="F2">
            <v>0</v>
          </cell>
          <cell r="G2">
            <v>0</v>
          </cell>
          <cell r="H2">
            <v>0</v>
          </cell>
          <cell r="I2">
            <v>0</v>
          </cell>
          <cell r="J2">
            <v>0</v>
          </cell>
          <cell r="K2">
            <v>0</v>
          </cell>
          <cell r="L2">
            <v>0</v>
          </cell>
          <cell r="M2" t="str">
            <v>Tax/Elect Off/El Stf</v>
          </cell>
        </row>
        <row r="3">
          <cell r="A3">
            <v>1097</v>
          </cell>
          <cell r="B3" t="str">
            <v>TAX SUPR/ADMIN SECRETARY</v>
          </cell>
          <cell r="C3">
            <v>0</v>
          </cell>
          <cell r="D3">
            <v>0</v>
          </cell>
          <cell r="E3">
            <v>0</v>
          </cell>
          <cell r="F3">
            <v>0</v>
          </cell>
          <cell r="G3">
            <v>0</v>
          </cell>
          <cell r="H3">
            <v>0</v>
          </cell>
          <cell r="I3">
            <v>0</v>
          </cell>
          <cell r="J3">
            <v>0</v>
          </cell>
          <cell r="K3">
            <v>0</v>
          </cell>
          <cell r="L3">
            <v>0</v>
          </cell>
          <cell r="M3" t="str">
            <v>Tax/Elect Off/El Stf</v>
          </cell>
        </row>
        <row r="4">
          <cell r="A4">
            <v>2005</v>
          </cell>
          <cell r="B4" t="str">
            <v>SERGEANT</v>
          </cell>
          <cell r="C4">
            <v>31.11</v>
          </cell>
          <cell r="D4">
            <v>32.43</v>
          </cell>
          <cell r="E4">
            <v>33.729999999999997</v>
          </cell>
          <cell r="F4">
            <v>34.979999999999997</v>
          </cell>
          <cell r="G4">
            <v>36.35</v>
          </cell>
          <cell r="H4">
            <v>38.07</v>
          </cell>
          <cell r="I4">
            <v>0</v>
          </cell>
          <cell r="J4">
            <v>0</v>
          </cell>
          <cell r="K4">
            <v>0</v>
          </cell>
          <cell r="L4">
            <v>0</v>
          </cell>
          <cell r="M4" t="str">
            <v>Dep Sheriff's Assoc</v>
          </cell>
        </row>
        <row r="5">
          <cell r="A5">
            <v>2025</v>
          </cell>
          <cell r="B5" t="str">
            <v>DEPUTY SHERIFF</v>
          </cell>
          <cell r="C5">
            <v>24.53</v>
          </cell>
          <cell r="D5">
            <v>26.26</v>
          </cell>
          <cell r="E5">
            <v>27.4</v>
          </cell>
          <cell r="F5">
            <v>28.35</v>
          </cell>
          <cell r="G5">
            <v>29.56</v>
          </cell>
          <cell r="H5">
            <v>30.73</v>
          </cell>
          <cell r="I5">
            <v>0</v>
          </cell>
          <cell r="J5">
            <v>0</v>
          </cell>
          <cell r="K5">
            <v>0</v>
          </cell>
          <cell r="L5">
            <v>0</v>
          </cell>
          <cell r="M5" t="str">
            <v>Dep Sheriff's Assoc</v>
          </cell>
        </row>
        <row r="6">
          <cell r="A6">
            <v>2029</v>
          </cell>
          <cell r="B6" t="str">
            <v>CORRECTIONS OFFICER</v>
          </cell>
          <cell r="C6">
            <v>22.51</v>
          </cell>
          <cell r="D6">
            <v>23.76</v>
          </cell>
          <cell r="E6">
            <v>25.01</v>
          </cell>
          <cell r="F6">
            <v>26.31</v>
          </cell>
          <cell r="G6">
            <v>27.66</v>
          </cell>
          <cell r="H6">
            <v>28.93</v>
          </cell>
          <cell r="I6">
            <v>0</v>
          </cell>
          <cell r="J6">
            <v>0</v>
          </cell>
          <cell r="K6">
            <v>0</v>
          </cell>
          <cell r="L6">
            <v>0</v>
          </cell>
          <cell r="M6" t="str">
            <v>Corr Officers Assoc</v>
          </cell>
        </row>
        <row r="7">
          <cell r="A7">
            <v>3005</v>
          </cell>
          <cell r="B7" t="str">
            <v>TAX SUPR/ADMIN OFFICER</v>
          </cell>
          <cell r="C7">
            <v>0</v>
          </cell>
          <cell r="D7">
            <v>0</v>
          </cell>
          <cell r="E7">
            <v>0</v>
          </cell>
          <cell r="F7">
            <v>0</v>
          </cell>
          <cell r="G7">
            <v>0</v>
          </cell>
          <cell r="H7">
            <v>0</v>
          </cell>
          <cell r="I7">
            <v>0</v>
          </cell>
          <cell r="J7">
            <v>0</v>
          </cell>
          <cell r="K7">
            <v>0</v>
          </cell>
          <cell r="L7">
            <v>0</v>
          </cell>
          <cell r="M7" t="str">
            <v>Tax/Elect Off/El Stf</v>
          </cell>
        </row>
        <row r="8">
          <cell r="A8">
            <v>3061</v>
          </cell>
          <cell r="B8" t="str">
            <v>ELECTRICIAN</v>
          </cell>
          <cell r="C8">
            <v>32.17</v>
          </cell>
          <cell r="D8">
            <v>33.14</v>
          </cell>
          <cell r="E8">
            <v>0</v>
          </cell>
          <cell r="F8">
            <v>0</v>
          </cell>
          <cell r="G8">
            <v>0</v>
          </cell>
          <cell r="H8">
            <v>0</v>
          </cell>
          <cell r="I8">
            <v>0</v>
          </cell>
          <cell r="J8">
            <v>0</v>
          </cell>
          <cell r="K8">
            <v>0</v>
          </cell>
          <cell r="L8">
            <v>0</v>
          </cell>
          <cell r="M8" t="str">
            <v>IBEW Local 48</v>
          </cell>
        </row>
        <row r="9">
          <cell r="A9">
            <v>3105</v>
          </cell>
          <cell r="B9" t="str">
            <v>SIGN FABRICATOR</v>
          </cell>
          <cell r="C9">
            <v>25.2</v>
          </cell>
          <cell r="D9">
            <v>0</v>
          </cell>
          <cell r="E9">
            <v>0</v>
          </cell>
          <cell r="F9">
            <v>0</v>
          </cell>
          <cell r="G9">
            <v>0</v>
          </cell>
          <cell r="H9">
            <v>0</v>
          </cell>
          <cell r="I9">
            <v>0</v>
          </cell>
          <cell r="J9">
            <v>0</v>
          </cell>
          <cell r="K9">
            <v>0</v>
          </cell>
          <cell r="L9">
            <v>0</v>
          </cell>
          <cell r="M9" t="str">
            <v>Sign Painters</v>
          </cell>
        </row>
        <row r="10">
          <cell r="A10">
            <v>3181</v>
          </cell>
          <cell r="B10" t="str">
            <v>TAX SUPR/BUDGET CLERK</v>
          </cell>
          <cell r="C10">
            <v>0</v>
          </cell>
          <cell r="D10">
            <v>0</v>
          </cell>
          <cell r="E10">
            <v>0</v>
          </cell>
          <cell r="F10">
            <v>0</v>
          </cell>
          <cell r="G10">
            <v>0</v>
          </cell>
          <cell r="H10">
            <v>0</v>
          </cell>
          <cell r="I10">
            <v>0</v>
          </cell>
          <cell r="J10">
            <v>0</v>
          </cell>
          <cell r="K10">
            <v>0</v>
          </cell>
          <cell r="L10">
            <v>0</v>
          </cell>
          <cell r="M10" t="str">
            <v>Tax/Elect Off/El Stf</v>
          </cell>
        </row>
        <row r="11">
          <cell r="A11">
            <v>4055</v>
          </cell>
          <cell r="B11" t="str">
            <v>CORRECTIONS SERGEANT</v>
          </cell>
          <cell r="C11">
            <v>29.89</v>
          </cell>
          <cell r="D11">
            <v>31.03</v>
          </cell>
          <cell r="E11">
            <v>32.200000000000003</v>
          </cell>
          <cell r="F11">
            <v>33.39</v>
          </cell>
          <cell r="G11">
            <v>34.57</v>
          </cell>
          <cell r="H11">
            <v>35.840000000000003</v>
          </cell>
          <cell r="I11">
            <v>0</v>
          </cell>
          <cell r="J11">
            <v>0</v>
          </cell>
          <cell r="K11">
            <v>0</v>
          </cell>
          <cell r="L11">
            <v>0</v>
          </cell>
          <cell r="M11" t="str">
            <v>Corr Officers Assoc</v>
          </cell>
        </row>
        <row r="12">
          <cell r="A12">
            <v>5001</v>
          </cell>
          <cell r="B12" t="str">
            <v>COUNTY CHAIR</v>
          </cell>
          <cell r="C12">
            <v>0</v>
          </cell>
          <cell r="D12">
            <v>0</v>
          </cell>
          <cell r="E12">
            <v>0</v>
          </cell>
          <cell r="F12">
            <v>0</v>
          </cell>
          <cell r="G12">
            <v>0</v>
          </cell>
          <cell r="H12">
            <v>0</v>
          </cell>
          <cell r="I12">
            <v>0</v>
          </cell>
          <cell r="J12">
            <v>0</v>
          </cell>
          <cell r="K12">
            <v>0</v>
          </cell>
          <cell r="L12">
            <v>0</v>
          </cell>
          <cell r="M12" t="str">
            <v>Tax/Elect Off/El Stf</v>
          </cell>
        </row>
        <row r="13">
          <cell r="A13">
            <v>5004</v>
          </cell>
          <cell r="B13" t="str">
            <v>SHERIFF</v>
          </cell>
          <cell r="C13">
            <v>0</v>
          </cell>
          <cell r="D13">
            <v>0</v>
          </cell>
          <cell r="E13">
            <v>0</v>
          </cell>
          <cell r="F13">
            <v>0</v>
          </cell>
          <cell r="G13">
            <v>0</v>
          </cell>
          <cell r="H13">
            <v>0</v>
          </cell>
          <cell r="I13">
            <v>0</v>
          </cell>
          <cell r="J13">
            <v>0</v>
          </cell>
          <cell r="K13">
            <v>0</v>
          </cell>
          <cell r="L13">
            <v>0</v>
          </cell>
          <cell r="M13" t="str">
            <v>Tax/Elect Off/El Stf</v>
          </cell>
        </row>
        <row r="14">
          <cell r="A14">
            <v>5010</v>
          </cell>
          <cell r="B14" t="str">
            <v>COUNTY COMMISSIONER</v>
          </cell>
          <cell r="C14">
            <v>0</v>
          </cell>
          <cell r="D14">
            <v>0</v>
          </cell>
          <cell r="E14">
            <v>0</v>
          </cell>
          <cell r="F14">
            <v>0</v>
          </cell>
          <cell r="G14">
            <v>0</v>
          </cell>
          <cell r="H14">
            <v>0</v>
          </cell>
          <cell r="I14">
            <v>0</v>
          </cell>
          <cell r="J14">
            <v>0</v>
          </cell>
          <cell r="K14">
            <v>0</v>
          </cell>
          <cell r="L14">
            <v>0</v>
          </cell>
          <cell r="M14" t="str">
            <v>Tax/Elect Off/El Stf</v>
          </cell>
        </row>
        <row r="15">
          <cell r="A15">
            <v>5014</v>
          </cell>
          <cell r="B15" t="str">
            <v>COUNTY AUDITOR</v>
          </cell>
          <cell r="C15">
            <v>0</v>
          </cell>
          <cell r="D15">
            <v>0</v>
          </cell>
          <cell r="E15">
            <v>0</v>
          </cell>
          <cell r="F15">
            <v>0</v>
          </cell>
          <cell r="G15">
            <v>0</v>
          </cell>
          <cell r="H15">
            <v>0</v>
          </cell>
          <cell r="I15">
            <v>0</v>
          </cell>
          <cell r="J15">
            <v>0</v>
          </cell>
          <cell r="K15">
            <v>0</v>
          </cell>
          <cell r="L15">
            <v>0</v>
          </cell>
          <cell r="M15" t="str">
            <v>Tax/Elect Off/El Stf</v>
          </cell>
        </row>
        <row r="16">
          <cell r="A16">
            <v>5053</v>
          </cell>
          <cell r="B16" t="str">
            <v>DISTRICT ATTORNEY</v>
          </cell>
          <cell r="C16">
            <v>0</v>
          </cell>
          <cell r="D16">
            <v>0</v>
          </cell>
          <cell r="E16">
            <v>0</v>
          </cell>
          <cell r="F16">
            <v>0</v>
          </cell>
          <cell r="G16">
            <v>0</v>
          </cell>
          <cell r="H16">
            <v>0</v>
          </cell>
          <cell r="I16">
            <v>0</v>
          </cell>
          <cell r="J16">
            <v>0</v>
          </cell>
          <cell r="K16">
            <v>0</v>
          </cell>
          <cell r="L16">
            <v>0</v>
          </cell>
          <cell r="M16" t="str">
            <v>Tax/Elect Off/El Stf</v>
          </cell>
        </row>
        <row r="17">
          <cell r="A17">
            <v>6000</v>
          </cell>
          <cell r="B17" t="str">
            <v>OFFICE ASSISTANT 1</v>
          </cell>
          <cell r="C17">
            <v>12.58</v>
          </cell>
          <cell r="D17">
            <v>12.97</v>
          </cell>
          <cell r="E17">
            <v>13.35</v>
          </cell>
          <cell r="F17">
            <v>13.73</v>
          </cell>
          <cell r="G17">
            <v>14.14</v>
          </cell>
          <cell r="H17">
            <v>14.56</v>
          </cell>
          <cell r="I17">
            <v>15.01</v>
          </cell>
          <cell r="J17">
            <v>15.44</v>
          </cell>
          <cell r="K17">
            <v>0</v>
          </cell>
          <cell r="L17">
            <v>0</v>
          </cell>
          <cell r="M17" t="str">
            <v>AFSCME Local 88/Conf</v>
          </cell>
        </row>
        <row r="18">
          <cell r="A18">
            <v>6001</v>
          </cell>
          <cell r="B18" t="str">
            <v>OFFICE ASSISTANT 2</v>
          </cell>
          <cell r="C18">
            <v>15.01</v>
          </cell>
          <cell r="D18">
            <v>15.44</v>
          </cell>
          <cell r="E18">
            <v>15.9</v>
          </cell>
          <cell r="F18">
            <v>16.37</v>
          </cell>
          <cell r="G18">
            <v>16.86</v>
          </cell>
          <cell r="H18">
            <v>17.37</v>
          </cell>
          <cell r="I18">
            <v>17.899999999999999</v>
          </cell>
          <cell r="J18">
            <v>18.440000000000001</v>
          </cell>
          <cell r="K18">
            <v>0</v>
          </cell>
          <cell r="L18">
            <v>0</v>
          </cell>
          <cell r="M18" t="str">
            <v>AFSCME Local 88/Conf</v>
          </cell>
        </row>
        <row r="19">
          <cell r="A19">
            <v>6002</v>
          </cell>
          <cell r="B19" t="str">
            <v>OFFICE ASSISTANT/SENIOR</v>
          </cell>
          <cell r="C19">
            <v>17.37</v>
          </cell>
          <cell r="D19">
            <v>17.899999999999999</v>
          </cell>
          <cell r="E19">
            <v>18.440000000000001</v>
          </cell>
          <cell r="F19">
            <v>19</v>
          </cell>
          <cell r="G19">
            <v>19.57</v>
          </cell>
          <cell r="H19">
            <v>20.18</v>
          </cell>
          <cell r="I19">
            <v>20.76</v>
          </cell>
          <cell r="J19">
            <v>21.38</v>
          </cell>
          <cell r="K19">
            <v>0</v>
          </cell>
          <cell r="L19">
            <v>0</v>
          </cell>
          <cell r="M19" t="str">
            <v>AFSCME Local 88/Conf</v>
          </cell>
        </row>
        <row r="20">
          <cell r="A20">
            <v>6003</v>
          </cell>
          <cell r="B20" t="str">
            <v>CLERICAL UNIT SUPERVISOR</v>
          </cell>
          <cell r="C20">
            <v>19</v>
          </cell>
          <cell r="D20">
            <v>19.57</v>
          </cell>
          <cell r="E20">
            <v>20.18</v>
          </cell>
          <cell r="F20">
            <v>20.76</v>
          </cell>
          <cell r="G20">
            <v>21.38</v>
          </cell>
          <cell r="H20">
            <v>22.04</v>
          </cell>
          <cell r="I20">
            <v>22.68</v>
          </cell>
          <cell r="J20">
            <v>23.36</v>
          </cell>
          <cell r="K20">
            <v>0</v>
          </cell>
          <cell r="L20">
            <v>0</v>
          </cell>
          <cell r="M20" t="str">
            <v>AFSCME Local 88/Conf</v>
          </cell>
        </row>
        <row r="21">
          <cell r="A21">
            <v>6005</v>
          </cell>
          <cell r="B21" t="str">
            <v>ADMINISTRATIVE SECRETARY</v>
          </cell>
          <cell r="C21">
            <v>17.899999999999999</v>
          </cell>
          <cell r="D21">
            <v>18.440000000000001</v>
          </cell>
          <cell r="E21">
            <v>19</v>
          </cell>
          <cell r="F21">
            <v>19.57</v>
          </cell>
          <cell r="G21">
            <v>20.18</v>
          </cell>
          <cell r="H21">
            <v>20.76</v>
          </cell>
          <cell r="I21">
            <v>21.38</v>
          </cell>
          <cell r="J21">
            <v>22.04</v>
          </cell>
          <cell r="K21">
            <v>0</v>
          </cell>
          <cell r="L21">
            <v>0</v>
          </cell>
          <cell r="M21" t="str">
            <v>AFSCME Local 88/Conf</v>
          </cell>
        </row>
        <row r="22">
          <cell r="A22">
            <v>6006</v>
          </cell>
          <cell r="B22" t="str">
            <v>COUNTY ATTORNEY OFFICE ASSISTANT</v>
          </cell>
          <cell r="C22">
            <v>16.86</v>
          </cell>
          <cell r="D22">
            <v>17.37</v>
          </cell>
          <cell r="E22">
            <v>17.899999999999999</v>
          </cell>
          <cell r="F22">
            <v>18.440000000000001</v>
          </cell>
          <cell r="G22">
            <v>19</v>
          </cell>
          <cell r="H22">
            <v>19.57</v>
          </cell>
          <cell r="I22">
            <v>20.18</v>
          </cell>
          <cell r="J22">
            <v>20.76</v>
          </cell>
          <cell r="K22">
            <v>0</v>
          </cell>
          <cell r="L22">
            <v>0</v>
          </cell>
          <cell r="M22" t="str">
            <v>AFSCME Local 88/Conf</v>
          </cell>
        </row>
        <row r="23">
          <cell r="A23">
            <v>6010</v>
          </cell>
          <cell r="B23" t="str">
            <v>FACILITIES SPECIALIST 1</v>
          </cell>
          <cell r="C23">
            <v>20.76</v>
          </cell>
          <cell r="D23">
            <v>21.38</v>
          </cell>
          <cell r="E23">
            <v>22.04</v>
          </cell>
          <cell r="F23">
            <v>22.68</v>
          </cell>
          <cell r="G23">
            <v>23.36</v>
          </cell>
          <cell r="H23">
            <v>24.09</v>
          </cell>
          <cell r="I23">
            <v>24.76</v>
          </cell>
          <cell r="J23">
            <v>25.54</v>
          </cell>
          <cell r="K23">
            <v>0</v>
          </cell>
          <cell r="L23">
            <v>0</v>
          </cell>
          <cell r="M23" t="str">
            <v>AFSCME Local 88/Conf</v>
          </cell>
        </row>
        <row r="24">
          <cell r="A24">
            <v>6011</v>
          </cell>
          <cell r="B24" t="str">
            <v>CONTRACT TECHNICIAN</v>
          </cell>
          <cell r="C24">
            <v>17.899999999999999</v>
          </cell>
          <cell r="D24">
            <v>18.440000000000001</v>
          </cell>
          <cell r="E24">
            <v>19</v>
          </cell>
          <cell r="F24">
            <v>19.57</v>
          </cell>
          <cell r="G24">
            <v>20.18</v>
          </cell>
          <cell r="H24">
            <v>20.76</v>
          </cell>
          <cell r="I24">
            <v>21.38</v>
          </cell>
          <cell r="J24">
            <v>22.04</v>
          </cell>
          <cell r="K24">
            <v>0</v>
          </cell>
          <cell r="L24">
            <v>0</v>
          </cell>
          <cell r="M24" t="str">
            <v>AFSCME Local 88/Conf</v>
          </cell>
        </row>
        <row r="25">
          <cell r="A25">
            <v>6012</v>
          </cell>
          <cell r="B25" t="str">
            <v>CLINIC MEDICAL ASSISTANT</v>
          </cell>
          <cell r="C25">
            <v>16.86</v>
          </cell>
          <cell r="D25">
            <v>17.37</v>
          </cell>
          <cell r="E25">
            <v>17.899999999999999</v>
          </cell>
          <cell r="F25">
            <v>18.440000000000001</v>
          </cell>
          <cell r="G25">
            <v>19</v>
          </cell>
          <cell r="H25">
            <v>19.57</v>
          </cell>
          <cell r="I25">
            <v>20.18</v>
          </cell>
          <cell r="J25">
            <v>20.76</v>
          </cell>
          <cell r="K25">
            <v>0</v>
          </cell>
          <cell r="L25">
            <v>0</v>
          </cell>
          <cell r="M25" t="str">
            <v>AFSCME Local 88/Conf</v>
          </cell>
        </row>
        <row r="26">
          <cell r="A26">
            <v>6013</v>
          </cell>
          <cell r="B26" t="str">
            <v>COMMUNITY INFORMATION SPEC</v>
          </cell>
          <cell r="C26">
            <v>18.440000000000001</v>
          </cell>
          <cell r="D26">
            <v>19</v>
          </cell>
          <cell r="E26">
            <v>19.57</v>
          </cell>
          <cell r="F26">
            <v>20.18</v>
          </cell>
          <cell r="G26">
            <v>20.76</v>
          </cell>
          <cell r="H26">
            <v>21.38</v>
          </cell>
          <cell r="I26">
            <v>22.04</v>
          </cell>
          <cell r="J26">
            <v>22.68</v>
          </cell>
          <cell r="K26">
            <v>0</v>
          </cell>
          <cell r="L26">
            <v>0</v>
          </cell>
          <cell r="M26" t="str">
            <v>AFSCME Local 88/Conf</v>
          </cell>
        </row>
        <row r="27">
          <cell r="A27">
            <v>6015</v>
          </cell>
          <cell r="B27" t="str">
            <v>CONTRACT SPECIALIST</v>
          </cell>
          <cell r="C27">
            <v>24.09</v>
          </cell>
          <cell r="D27">
            <v>24.76</v>
          </cell>
          <cell r="E27">
            <v>25.54</v>
          </cell>
          <cell r="F27">
            <v>26.3</v>
          </cell>
          <cell r="G27">
            <v>27.09</v>
          </cell>
          <cell r="H27">
            <v>27.89</v>
          </cell>
          <cell r="I27">
            <v>28.72</v>
          </cell>
          <cell r="J27">
            <v>29.61</v>
          </cell>
          <cell r="K27">
            <v>0</v>
          </cell>
          <cell r="L27">
            <v>0</v>
          </cell>
          <cell r="M27" t="str">
            <v>AFSCME Local 88/Conf</v>
          </cell>
        </row>
        <row r="28">
          <cell r="A28">
            <v>6016</v>
          </cell>
          <cell r="B28" t="str">
            <v>FACILITIES SPECIALIST 3</v>
          </cell>
          <cell r="C28">
            <v>29.61</v>
          </cell>
          <cell r="D28">
            <v>30.47</v>
          </cell>
          <cell r="E28">
            <v>31.38</v>
          </cell>
          <cell r="F28">
            <v>32.35</v>
          </cell>
          <cell r="G28">
            <v>33.32</v>
          </cell>
          <cell r="H28">
            <v>34.33</v>
          </cell>
          <cell r="I28">
            <v>35.36</v>
          </cell>
          <cell r="J28">
            <v>36.409999999999997</v>
          </cell>
          <cell r="K28">
            <v>0</v>
          </cell>
          <cell r="L28">
            <v>0</v>
          </cell>
          <cell r="M28" t="str">
            <v>AFSCME Local 88/Conf</v>
          </cell>
        </row>
        <row r="29">
          <cell r="A29">
            <v>6017</v>
          </cell>
          <cell r="B29" t="str">
            <v>FACILITIES SPECIALIST 2</v>
          </cell>
          <cell r="C29">
            <v>25.54</v>
          </cell>
          <cell r="D29">
            <v>26.3</v>
          </cell>
          <cell r="E29">
            <v>27.09</v>
          </cell>
          <cell r="F29">
            <v>27.89</v>
          </cell>
          <cell r="G29">
            <v>28.72</v>
          </cell>
          <cell r="H29">
            <v>29.61</v>
          </cell>
          <cell r="I29">
            <v>30.47</v>
          </cell>
          <cell r="J29">
            <v>31.38</v>
          </cell>
          <cell r="K29">
            <v>0</v>
          </cell>
          <cell r="L29">
            <v>0</v>
          </cell>
          <cell r="M29" t="str">
            <v>AFSCME Local 88/Conf</v>
          </cell>
        </row>
        <row r="30">
          <cell r="A30">
            <v>6019</v>
          </cell>
          <cell r="B30" t="str">
            <v>INFORMATION &amp; REFERRAL SPECIALIST</v>
          </cell>
          <cell r="C30">
            <v>15.44</v>
          </cell>
          <cell r="D30">
            <v>15.9</v>
          </cell>
          <cell r="E30">
            <v>16.37</v>
          </cell>
          <cell r="F30">
            <v>16.86</v>
          </cell>
          <cell r="G30">
            <v>17.37</v>
          </cell>
          <cell r="H30">
            <v>17.899999999999999</v>
          </cell>
          <cell r="I30">
            <v>18.440000000000001</v>
          </cell>
          <cell r="J30">
            <v>19</v>
          </cell>
          <cell r="K30">
            <v>0</v>
          </cell>
          <cell r="L30">
            <v>0</v>
          </cell>
          <cell r="M30" t="str">
            <v>AFSCME Local 88/Conf</v>
          </cell>
        </row>
        <row r="31">
          <cell r="A31">
            <v>6020</v>
          </cell>
          <cell r="B31" t="str">
            <v>PROGRAM DEVELOPMENT TECH</v>
          </cell>
          <cell r="C31">
            <v>17.899999999999999</v>
          </cell>
          <cell r="D31">
            <v>18.440000000000001</v>
          </cell>
          <cell r="E31">
            <v>19</v>
          </cell>
          <cell r="F31">
            <v>19.57</v>
          </cell>
          <cell r="G31">
            <v>20.18</v>
          </cell>
          <cell r="H31">
            <v>20.76</v>
          </cell>
          <cell r="I31">
            <v>21.38</v>
          </cell>
          <cell r="J31">
            <v>22.04</v>
          </cell>
          <cell r="K31">
            <v>0</v>
          </cell>
          <cell r="L31">
            <v>0</v>
          </cell>
          <cell r="M31" t="str">
            <v>AFSCME Local 88/Conf</v>
          </cell>
        </row>
        <row r="32">
          <cell r="A32">
            <v>6021</v>
          </cell>
          <cell r="B32" t="str">
            <v>PROGRAM DEVELOPMENT SPEC</v>
          </cell>
          <cell r="C32">
            <v>24.09</v>
          </cell>
          <cell r="D32">
            <v>24.76</v>
          </cell>
          <cell r="E32">
            <v>25.54</v>
          </cell>
          <cell r="F32">
            <v>26.3</v>
          </cell>
          <cell r="G32">
            <v>27.09</v>
          </cell>
          <cell r="H32">
            <v>27.89</v>
          </cell>
          <cell r="I32">
            <v>28.72</v>
          </cell>
          <cell r="J32">
            <v>29.61</v>
          </cell>
          <cell r="K32">
            <v>0</v>
          </cell>
          <cell r="L32">
            <v>0</v>
          </cell>
          <cell r="M32" t="str">
            <v>AFSCME Local 88/Conf</v>
          </cell>
        </row>
        <row r="33">
          <cell r="A33">
            <v>6022</v>
          </cell>
          <cell r="B33" t="str">
            <v>PROGRAM COORDINATOR</v>
          </cell>
          <cell r="C33">
            <v>24.09</v>
          </cell>
          <cell r="D33">
            <v>24.76</v>
          </cell>
          <cell r="E33">
            <v>25.54</v>
          </cell>
          <cell r="F33">
            <v>26.3</v>
          </cell>
          <cell r="G33">
            <v>27.09</v>
          </cell>
          <cell r="H33">
            <v>27.89</v>
          </cell>
          <cell r="I33">
            <v>28.72</v>
          </cell>
          <cell r="J33">
            <v>29.61</v>
          </cell>
          <cell r="K33">
            <v>0</v>
          </cell>
          <cell r="L33">
            <v>0</v>
          </cell>
          <cell r="M33" t="str">
            <v>AFSCME Local 88/Conf</v>
          </cell>
        </row>
        <row r="34">
          <cell r="A34">
            <v>6024</v>
          </cell>
          <cell r="B34" t="str">
            <v>DISEASE INTERVENTION SPECIALIST</v>
          </cell>
          <cell r="C34">
            <v>20.18</v>
          </cell>
          <cell r="D34">
            <v>20.76</v>
          </cell>
          <cell r="E34">
            <v>21.38</v>
          </cell>
          <cell r="F34">
            <v>22.04</v>
          </cell>
          <cell r="G34">
            <v>22.68</v>
          </cell>
          <cell r="H34">
            <v>23.36</v>
          </cell>
          <cell r="I34">
            <v>24.09</v>
          </cell>
          <cell r="J34">
            <v>24.76</v>
          </cell>
          <cell r="K34">
            <v>0</v>
          </cell>
          <cell r="L34">
            <v>0</v>
          </cell>
          <cell r="M34" t="str">
            <v>AFSCME Local 88/Conf</v>
          </cell>
        </row>
        <row r="35">
          <cell r="A35">
            <v>6025</v>
          </cell>
          <cell r="B35" t="str">
            <v>A&amp;T COLLECTION SPECIALIST</v>
          </cell>
          <cell r="C35">
            <v>19.57</v>
          </cell>
          <cell r="D35">
            <v>20.18</v>
          </cell>
          <cell r="E35">
            <v>20.76</v>
          </cell>
          <cell r="F35">
            <v>21.38</v>
          </cell>
          <cell r="G35">
            <v>22.04</v>
          </cell>
          <cell r="H35">
            <v>22.68</v>
          </cell>
          <cell r="I35">
            <v>23.36</v>
          </cell>
          <cell r="J35">
            <v>24.09</v>
          </cell>
          <cell r="K35">
            <v>0</v>
          </cell>
          <cell r="L35">
            <v>0</v>
          </cell>
          <cell r="M35" t="str">
            <v>AFSCME Local 88/Conf</v>
          </cell>
        </row>
        <row r="36">
          <cell r="A36">
            <v>6026</v>
          </cell>
          <cell r="B36" t="str">
            <v>BUDGET ANALYST</v>
          </cell>
          <cell r="C36">
            <v>26.3</v>
          </cell>
          <cell r="D36">
            <v>27.09</v>
          </cell>
          <cell r="E36">
            <v>27.89</v>
          </cell>
          <cell r="F36">
            <v>28.72</v>
          </cell>
          <cell r="G36">
            <v>29.61</v>
          </cell>
          <cell r="H36">
            <v>30.47</v>
          </cell>
          <cell r="I36">
            <v>31.38</v>
          </cell>
          <cell r="J36">
            <v>32.35</v>
          </cell>
          <cell r="K36">
            <v>0</v>
          </cell>
          <cell r="L36">
            <v>0</v>
          </cell>
          <cell r="M36" t="str">
            <v>AFSCME Local 88/Conf</v>
          </cell>
        </row>
        <row r="37">
          <cell r="A37">
            <v>6027</v>
          </cell>
          <cell r="B37" t="str">
            <v>FINANCE TECHNICIAN</v>
          </cell>
          <cell r="C37">
            <v>17.37</v>
          </cell>
          <cell r="D37">
            <v>17.899999999999999</v>
          </cell>
          <cell r="E37">
            <v>18.440000000000001</v>
          </cell>
          <cell r="F37">
            <v>19</v>
          </cell>
          <cell r="G37">
            <v>19.57</v>
          </cell>
          <cell r="H37">
            <v>20.18</v>
          </cell>
          <cell r="I37">
            <v>20.76</v>
          </cell>
          <cell r="J37">
            <v>21.38</v>
          </cell>
          <cell r="K37">
            <v>0</v>
          </cell>
          <cell r="L37">
            <v>0</v>
          </cell>
          <cell r="M37" t="str">
            <v>AFSCME Local 88/Conf</v>
          </cell>
        </row>
        <row r="38">
          <cell r="A38">
            <v>6029</v>
          </cell>
          <cell r="B38" t="str">
            <v>FINANCE SPECIALIST 1</v>
          </cell>
          <cell r="C38">
            <v>19</v>
          </cell>
          <cell r="D38">
            <v>19.57</v>
          </cell>
          <cell r="E38">
            <v>20.18</v>
          </cell>
          <cell r="F38">
            <v>20.76</v>
          </cell>
          <cell r="G38">
            <v>21.38</v>
          </cell>
          <cell r="H38">
            <v>22.04</v>
          </cell>
          <cell r="I38">
            <v>22.68</v>
          </cell>
          <cell r="J38">
            <v>23.36</v>
          </cell>
          <cell r="K38">
            <v>0</v>
          </cell>
          <cell r="L38">
            <v>0</v>
          </cell>
          <cell r="M38" t="str">
            <v>AFSCME Local 88/Conf</v>
          </cell>
        </row>
        <row r="39">
          <cell r="A39">
            <v>6030</v>
          </cell>
          <cell r="B39" t="str">
            <v>FINANCE SPECIALIST 2</v>
          </cell>
          <cell r="C39">
            <v>22.68</v>
          </cell>
          <cell r="D39">
            <v>23.36</v>
          </cell>
          <cell r="E39">
            <v>24.09</v>
          </cell>
          <cell r="F39">
            <v>24.76</v>
          </cell>
          <cell r="G39">
            <v>25.54</v>
          </cell>
          <cell r="H39">
            <v>26.3</v>
          </cell>
          <cell r="I39">
            <v>27.09</v>
          </cell>
          <cell r="J39">
            <v>27.89</v>
          </cell>
          <cell r="K39">
            <v>0</v>
          </cell>
          <cell r="L39">
            <v>0</v>
          </cell>
          <cell r="M39" t="str">
            <v>AFSCME Local 88/Conf</v>
          </cell>
        </row>
        <row r="40">
          <cell r="A40">
            <v>6031</v>
          </cell>
          <cell r="B40" t="str">
            <v>CONTRACT SPECIALIST SENIOR</v>
          </cell>
          <cell r="C40">
            <v>28.72</v>
          </cell>
          <cell r="D40">
            <v>29.61</v>
          </cell>
          <cell r="E40">
            <v>30.47</v>
          </cell>
          <cell r="F40">
            <v>31.38</v>
          </cell>
          <cell r="G40">
            <v>32.35</v>
          </cell>
          <cell r="H40">
            <v>33.32</v>
          </cell>
          <cell r="I40">
            <v>34.33</v>
          </cell>
          <cell r="J40">
            <v>35.36</v>
          </cell>
          <cell r="K40">
            <v>0</v>
          </cell>
          <cell r="L40">
            <v>0</v>
          </cell>
          <cell r="M40" t="str">
            <v>AFSCME Local 88/Conf</v>
          </cell>
        </row>
        <row r="41">
          <cell r="A41">
            <v>6032</v>
          </cell>
          <cell r="B41" t="str">
            <v>FINANCE SPECIALIST/SENIOR</v>
          </cell>
          <cell r="C41">
            <v>26.3</v>
          </cell>
          <cell r="D41">
            <v>27.09</v>
          </cell>
          <cell r="E41">
            <v>27.89</v>
          </cell>
          <cell r="F41">
            <v>28.72</v>
          </cell>
          <cell r="G41">
            <v>29.61</v>
          </cell>
          <cell r="H41">
            <v>30.47</v>
          </cell>
          <cell r="I41">
            <v>31.38</v>
          </cell>
          <cell r="J41">
            <v>32.35</v>
          </cell>
          <cell r="K41">
            <v>0</v>
          </cell>
          <cell r="L41">
            <v>0</v>
          </cell>
          <cell r="M41" t="str">
            <v>AFSCME Local 88/Conf</v>
          </cell>
        </row>
        <row r="42">
          <cell r="A42">
            <v>6033</v>
          </cell>
          <cell r="B42" t="str">
            <v>ADMINISTRATIVE ANALYST</v>
          </cell>
          <cell r="C42">
            <v>24.76</v>
          </cell>
          <cell r="D42">
            <v>25.54</v>
          </cell>
          <cell r="E42">
            <v>26.3</v>
          </cell>
          <cell r="F42">
            <v>27.09</v>
          </cell>
          <cell r="G42">
            <v>27.89</v>
          </cell>
          <cell r="H42">
            <v>28.72</v>
          </cell>
          <cell r="I42">
            <v>29.61</v>
          </cell>
          <cell r="J42">
            <v>30.47</v>
          </cell>
          <cell r="K42">
            <v>0</v>
          </cell>
          <cell r="L42">
            <v>0</v>
          </cell>
          <cell r="M42" t="str">
            <v>AFSCME Local 88/Conf</v>
          </cell>
        </row>
        <row r="43">
          <cell r="A43">
            <v>6034</v>
          </cell>
          <cell r="B43" t="str">
            <v>ADMINISTRATIVE ANALYST/SENIOR</v>
          </cell>
          <cell r="C43">
            <v>27.09</v>
          </cell>
          <cell r="D43">
            <v>27.89</v>
          </cell>
          <cell r="E43">
            <v>28.72</v>
          </cell>
          <cell r="F43">
            <v>29.61</v>
          </cell>
          <cell r="G43">
            <v>30.47</v>
          </cell>
          <cell r="H43">
            <v>31.38</v>
          </cell>
          <cell r="I43">
            <v>32.35</v>
          </cell>
          <cell r="J43">
            <v>33.32</v>
          </cell>
          <cell r="K43">
            <v>0</v>
          </cell>
          <cell r="L43">
            <v>0</v>
          </cell>
          <cell r="M43" t="str">
            <v>AFSCME Local 88/Conf</v>
          </cell>
        </row>
        <row r="44">
          <cell r="A44">
            <v>6035</v>
          </cell>
          <cell r="B44" t="str">
            <v>ALARM ORDINANCE COORDINATOR</v>
          </cell>
          <cell r="C44">
            <v>20.18</v>
          </cell>
          <cell r="D44">
            <v>20.76</v>
          </cell>
          <cell r="E44">
            <v>21.38</v>
          </cell>
          <cell r="F44">
            <v>22.04</v>
          </cell>
          <cell r="G44">
            <v>22.68</v>
          </cell>
          <cell r="H44">
            <v>23.36</v>
          </cell>
          <cell r="I44">
            <v>24.09</v>
          </cell>
          <cell r="J44">
            <v>24.76</v>
          </cell>
          <cell r="K44">
            <v>0</v>
          </cell>
          <cell r="L44">
            <v>0</v>
          </cell>
          <cell r="M44" t="str">
            <v>AFSCME Local 88/Conf</v>
          </cell>
        </row>
        <row r="45">
          <cell r="A45">
            <v>6036</v>
          </cell>
          <cell r="B45" t="str">
            <v>CLINICAL COORDINATOR</v>
          </cell>
          <cell r="C45">
            <v>28.72</v>
          </cell>
          <cell r="D45">
            <v>29.61</v>
          </cell>
          <cell r="E45">
            <v>30.47</v>
          </cell>
          <cell r="F45">
            <v>31.38</v>
          </cell>
          <cell r="G45">
            <v>32.35</v>
          </cell>
          <cell r="H45">
            <v>33.32</v>
          </cell>
          <cell r="I45">
            <v>34.33</v>
          </cell>
          <cell r="J45">
            <v>35.36</v>
          </cell>
          <cell r="K45">
            <v>0</v>
          </cell>
          <cell r="L45">
            <v>0</v>
          </cell>
          <cell r="M45" t="str">
            <v>AFSCME Local 88/Conf</v>
          </cell>
        </row>
        <row r="46">
          <cell r="A46">
            <v>6037</v>
          </cell>
          <cell r="B46" t="str">
            <v>DEVELOP/COMMUNICATIONS COORD</v>
          </cell>
          <cell r="C46">
            <v>29.61</v>
          </cell>
          <cell r="D46">
            <v>30.47</v>
          </cell>
          <cell r="E46">
            <v>31.38</v>
          </cell>
          <cell r="F46">
            <v>32.35</v>
          </cell>
          <cell r="G46">
            <v>33.32</v>
          </cell>
          <cell r="H46">
            <v>34.33</v>
          </cell>
          <cell r="I46">
            <v>35.36</v>
          </cell>
          <cell r="J46">
            <v>36.409999999999997</v>
          </cell>
          <cell r="K46">
            <v>0</v>
          </cell>
          <cell r="L46">
            <v>0</v>
          </cell>
          <cell r="M46" t="str">
            <v>AFSCME Local 88/Conf</v>
          </cell>
        </row>
        <row r="47">
          <cell r="A47">
            <v>6040</v>
          </cell>
          <cell r="B47" t="str">
            <v>APPRAISAL TECHNICIAN REAL</v>
          </cell>
          <cell r="C47">
            <v>18.440000000000001</v>
          </cell>
          <cell r="D47">
            <v>19</v>
          </cell>
          <cell r="E47">
            <v>19.57</v>
          </cell>
          <cell r="F47">
            <v>20.18</v>
          </cell>
          <cell r="G47">
            <v>20.76</v>
          </cell>
          <cell r="H47">
            <v>21.38</v>
          </cell>
          <cell r="I47">
            <v>22.04</v>
          </cell>
          <cell r="J47">
            <v>22.68</v>
          </cell>
          <cell r="K47">
            <v>0</v>
          </cell>
          <cell r="L47">
            <v>0</v>
          </cell>
          <cell r="M47" t="str">
            <v>AFSCME Local 88/Conf</v>
          </cell>
        </row>
        <row r="48">
          <cell r="A48">
            <v>6042</v>
          </cell>
          <cell r="B48" t="str">
            <v>PROPERTY APPRAISER REAL 2</v>
          </cell>
          <cell r="C48">
            <v>23.36</v>
          </cell>
          <cell r="D48">
            <v>24.09</v>
          </cell>
          <cell r="E48">
            <v>24.76</v>
          </cell>
          <cell r="F48">
            <v>25.54</v>
          </cell>
          <cell r="G48">
            <v>26.3</v>
          </cell>
          <cell r="H48">
            <v>27.09</v>
          </cell>
          <cell r="I48">
            <v>27.89</v>
          </cell>
          <cell r="J48">
            <v>28.72</v>
          </cell>
          <cell r="K48">
            <v>0</v>
          </cell>
          <cell r="L48">
            <v>0</v>
          </cell>
          <cell r="M48" t="str">
            <v>AFSCME Local 88/Conf</v>
          </cell>
        </row>
        <row r="49">
          <cell r="A49">
            <v>6043</v>
          </cell>
          <cell r="B49" t="str">
            <v>APPRAISAL TECHNICIAN PERSONAL</v>
          </cell>
          <cell r="C49">
            <v>18.440000000000001</v>
          </cell>
          <cell r="D49">
            <v>19</v>
          </cell>
          <cell r="E49">
            <v>19.57</v>
          </cell>
          <cell r="F49">
            <v>20.18</v>
          </cell>
          <cell r="G49">
            <v>20.76</v>
          </cell>
          <cell r="H49">
            <v>21.38</v>
          </cell>
          <cell r="I49">
            <v>22.04</v>
          </cell>
          <cell r="J49">
            <v>22.68</v>
          </cell>
          <cell r="K49">
            <v>0</v>
          </cell>
          <cell r="L49">
            <v>0</v>
          </cell>
          <cell r="M49" t="str">
            <v>AFSCME Local 88/Conf</v>
          </cell>
        </row>
        <row r="50">
          <cell r="A50">
            <v>6045</v>
          </cell>
          <cell r="B50" t="str">
            <v>TAX EXEMPTION SPECIALIST</v>
          </cell>
          <cell r="C50">
            <v>24.76</v>
          </cell>
          <cell r="D50">
            <v>25.54</v>
          </cell>
          <cell r="E50">
            <v>26.3</v>
          </cell>
          <cell r="F50">
            <v>27.09</v>
          </cell>
          <cell r="G50">
            <v>27.89</v>
          </cell>
          <cell r="H50">
            <v>28.72</v>
          </cell>
          <cell r="I50">
            <v>29.61</v>
          </cell>
          <cell r="J50">
            <v>30.47</v>
          </cell>
          <cell r="K50">
            <v>0</v>
          </cell>
          <cell r="L50">
            <v>0</v>
          </cell>
          <cell r="M50" t="str">
            <v>AFSCME Local 88/Conf</v>
          </cell>
        </row>
        <row r="51">
          <cell r="A51">
            <v>6046</v>
          </cell>
          <cell r="B51" t="str">
            <v>COMMUNITY HEALTH SPECIALIST 1</v>
          </cell>
          <cell r="C51">
            <v>15.44</v>
          </cell>
          <cell r="D51">
            <v>15.9</v>
          </cell>
          <cell r="E51">
            <v>16.37</v>
          </cell>
          <cell r="F51">
            <v>16.86</v>
          </cell>
          <cell r="G51">
            <v>17.37</v>
          </cell>
          <cell r="H51">
            <v>17.899999999999999</v>
          </cell>
          <cell r="I51">
            <v>18.440000000000001</v>
          </cell>
          <cell r="J51">
            <v>19</v>
          </cell>
          <cell r="K51">
            <v>0</v>
          </cell>
          <cell r="L51">
            <v>0</v>
          </cell>
          <cell r="M51" t="str">
            <v>AFSCME Local 88/Conf</v>
          </cell>
        </row>
        <row r="52">
          <cell r="A52">
            <v>6047</v>
          </cell>
          <cell r="B52" t="str">
            <v>COMMUNITY HEALTH SPECIALIST 2</v>
          </cell>
          <cell r="C52">
            <v>17.899999999999999</v>
          </cell>
          <cell r="D52">
            <v>18.440000000000001</v>
          </cell>
          <cell r="E52">
            <v>19</v>
          </cell>
          <cell r="F52">
            <v>19.57</v>
          </cell>
          <cell r="G52">
            <v>20.18</v>
          </cell>
          <cell r="H52">
            <v>20.76</v>
          </cell>
          <cell r="I52">
            <v>21.38</v>
          </cell>
          <cell r="J52">
            <v>22.04</v>
          </cell>
          <cell r="K52">
            <v>0</v>
          </cell>
          <cell r="L52">
            <v>0</v>
          </cell>
          <cell r="M52" t="str">
            <v>AFSCME Local 88/Conf</v>
          </cell>
        </row>
        <row r="53">
          <cell r="A53">
            <v>6050</v>
          </cell>
          <cell r="B53" t="str">
            <v>PROPERTY APPRAISER PERSONAL 2</v>
          </cell>
          <cell r="C53">
            <v>23.36</v>
          </cell>
          <cell r="D53">
            <v>24.09</v>
          </cell>
          <cell r="E53">
            <v>24.76</v>
          </cell>
          <cell r="F53">
            <v>25.54</v>
          </cell>
          <cell r="G53">
            <v>26.3</v>
          </cell>
          <cell r="H53">
            <v>27.09</v>
          </cell>
          <cell r="I53">
            <v>27.89</v>
          </cell>
          <cell r="J53">
            <v>28.72</v>
          </cell>
          <cell r="K53">
            <v>0</v>
          </cell>
          <cell r="L53">
            <v>0</v>
          </cell>
          <cell r="M53" t="str">
            <v>AFSCME Local 88/Conf</v>
          </cell>
        </row>
        <row r="54">
          <cell r="A54">
            <v>6051</v>
          </cell>
          <cell r="B54" t="str">
            <v>PROPERTY APPRAISER 1</v>
          </cell>
          <cell r="C54">
            <v>20.76</v>
          </cell>
          <cell r="D54">
            <v>21.38</v>
          </cell>
          <cell r="E54">
            <v>22.04</v>
          </cell>
          <cell r="F54">
            <v>22.68</v>
          </cell>
          <cell r="G54">
            <v>23.36</v>
          </cell>
          <cell r="H54">
            <v>24.09</v>
          </cell>
          <cell r="I54">
            <v>24.76</v>
          </cell>
          <cell r="J54">
            <v>25.54</v>
          </cell>
          <cell r="K54">
            <v>0</v>
          </cell>
          <cell r="L54">
            <v>0</v>
          </cell>
          <cell r="M54" t="str">
            <v>AFSCME Local 88/Conf</v>
          </cell>
        </row>
        <row r="55">
          <cell r="A55">
            <v>6054</v>
          </cell>
          <cell r="B55" t="str">
            <v>ADMINISTRATIVE ASSISTANT</v>
          </cell>
          <cell r="C55">
            <v>20.18</v>
          </cell>
          <cell r="D55">
            <v>20.76</v>
          </cell>
          <cell r="E55">
            <v>21.38</v>
          </cell>
          <cell r="F55">
            <v>22.04</v>
          </cell>
          <cell r="G55">
            <v>22.68</v>
          </cell>
          <cell r="H55">
            <v>23.36</v>
          </cell>
          <cell r="I55">
            <v>24.09</v>
          </cell>
          <cell r="J55">
            <v>24.76</v>
          </cell>
          <cell r="K55">
            <v>0</v>
          </cell>
          <cell r="L55">
            <v>0</v>
          </cell>
          <cell r="M55" t="str">
            <v>AFSCME Local 88/Conf</v>
          </cell>
        </row>
        <row r="56">
          <cell r="A56">
            <v>6055</v>
          </cell>
          <cell r="B56" t="str">
            <v>BUSINESS ANALYST/SENIOR</v>
          </cell>
          <cell r="C56">
            <v>33.32</v>
          </cell>
          <cell r="D56">
            <v>34.33</v>
          </cell>
          <cell r="E56">
            <v>35.36</v>
          </cell>
          <cell r="F56">
            <v>36.409999999999997</v>
          </cell>
          <cell r="G56">
            <v>37.51</v>
          </cell>
          <cell r="H56">
            <v>38.64</v>
          </cell>
          <cell r="I56">
            <v>39.81</v>
          </cell>
          <cell r="J56">
            <v>41</v>
          </cell>
          <cell r="K56">
            <v>0</v>
          </cell>
          <cell r="L56">
            <v>0</v>
          </cell>
          <cell r="M56" t="str">
            <v>AFSCME Local 88/Conf</v>
          </cell>
        </row>
        <row r="57">
          <cell r="A57">
            <v>6056</v>
          </cell>
          <cell r="B57" t="str">
            <v>LEARNING SYSTEMS ANALYST/SENIOR</v>
          </cell>
          <cell r="C57">
            <v>28.44</v>
          </cell>
          <cell r="D57">
            <v>29.31</v>
          </cell>
          <cell r="E57">
            <v>30.19</v>
          </cell>
          <cell r="F57">
            <v>31.12</v>
          </cell>
          <cell r="G57">
            <v>32.03</v>
          </cell>
          <cell r="H57">
            <v>32.979999999999997</v>
          </cell>
          <cell r="I57">
            <v>33.99</v>
          </cell>
          <cell r="J57">
            <v>35</v>
          </cell>
          <cell r="K57">
            <v>0</v>
          </cell>
          <cell r="L57">
            <v>0</v>
          </cell>
          <cell r="M57" t="str">
            <v>AFSCME Local 88/Conf</v>
          </cell>
        </row>
        <row r="58">
          <cell r="A58">
            <v>6057</v>
          </cell>
          <cell r="B58" t="str">
            <v>BUSINESS ANALYST</v>
          </cell>
          <cell r="C58">
            <v>29.61</v>
          </cell>
          <cell r="D58">
            <v>30.47</v>
          </cell>
          <cell r="E58">
            <v>31.38</v>
          </cell>
          <cell r="F58">
            <v>32.35</v>
          </cell>
          <cell r="G58">
            <v>33.32</v>
          </cell>
          <cell r="H58">
            <v>34.33</v>
          </cell>
          <cell r="I58">
            <v>35.36</v>
          </cell>
          <cell r="J58">
            <v>36.409999999999997</v>
          </cell>
          <cell r="K58">
            <v>0</v>
          </cell>
          <cell r="L58">
            <v>0</v>
          </cell>
          <cell r="M58" t="str">
            <v>AFSCME Local 88/Conf</v>
          </cell>
        </row>
        <row r="59">
          <cell r="A59">
            <v>6058</v>
          </cell>
          <cell r="B59" t="str">
            <v>HEARINGS SPECIALIST</v>
          </cell>
          <cell r="C59">
            <v>24.76</v>
          </cell>
          <cell r="D59">
            <v>25.54</v>
          </cell>
          <cell r="E59">
            <v>26.3</v>
          </cell>
          <cell r="F59">
            <v>27.09</v>
          </cell>
          <cell r="G59">
            <v>27.89</v>
          </cell>
          <cell r="H59">
            <v>28.72</v>
          </cell>
          <cell r="I59">
            <v>29.61</v>
          </cell>
          <cell r="J59">
            <v>30.47</v>
          </cell>
          <cell r="K59">
            <v>0</v>
          </cell>
          <cell r="L59">
            <v>0</v>
          </cell>
          <cell r="M59" t="str">
            <v>AFSCME Local 88/Conf</v>
          </cell>
        </row>
        <row r="60">
          <cell r="A60">
            <v>6059</v>
          </cell>
          <cell r="B60" t="str">
            <v>BRIDGE OPERATOR</v>
          </cell>
          <cell r="C60">
            <v>15.01</v>
          </cell>
          <cell r="D60">
            <v>15.44</v>
          </cell>
          <cell r="E60">
            <v>15.9</v>
          </cell>
          <cell r="F60">
            <v>16.37</v>
          </cell>
          <cell r="G60">
            <v>16.86</v>
          </cell>
          <cell r="H60">
            <v>17.37</v>
          </cell>
          <cell r="I60">
            <v>17.899999999999999</v>
          </cell>
          <cell r="J60">
            <v>18.440000000000001</v>
          </cell>
          <cell r="K60">
            <v>0</v>
          </cell>
          <cell r="L60">
            <v>0</v>
          </cell>
          <cell r="M60" t="str">
            <v>AFSCME Local 88/Conf</v>
          </cell>
        </row>
        <row r="61">
          <cell r="A61">
            <v>6060</v>
          </cell>
          <cell r="B61" t="str">
            <v>BRIDGE MAINTENANCE MECHANIC</v>
          </cell>
          <cell r="C61">
            <v>22.04</v>
          </cell>
          <cell r="D61">
            <v>22.68</v>
          </cell>
          <cell r="E61">
            <v>23.36</v>
          </cell>
          <cell r="F61">
            <v>24.09</v>
          </cell>
          <cell r="G61">
            <v>24.76</v>
          </cell>
          <cell r="H61">
            <v>25.54</v>
          </cell>
          <cell r="I61">
            <v>26.3</v>
          </cell>
          <cell r="J61">
            <v>27.09</v>
          </cell>
          <cell r="K61">
            <v>0</v>
          </cell>
          <cell r="L61">
            <v>0</v>
          </cell>
          <cell r="M61" t="str">
            <v>AFSCME Local 88/Conf</v>
          </cell>
        </row>
        <row r="62">
          <cell r="A62">
            <v>6061</v>
          </cell>
          <cell r="B62" t="str">
            <v>ANIMAL CONTROL OFFICER/SENIOR</v>
          </cell>
          <cell r="C62">
            <v>20.18</v>
          </cell>
          <cell r="D62">
            <v>20.76</v>
          </cell>
          <cell r="E62">
            <v>21.38</v>
          </cell>
          <cell r="F62">
            <v>22.04</v>
          </cell>
          <cell r="G62">
            <v>22.68</v>
          </cell>
          <cell r="H62">
            <v>23.36</v>
          </cell>
          <cell r="I62">
            <v>24.09</v>
          </cell>
          <cell r="J62">
            <v>24.76</v>
          </cell>
          <cell r="K62">
            <v>0</v>
          </cell>
          <cell r="L62">
            <v>0</v>
          </cell>
          <cell r="M62" t="str">
            <v>AFSCME Local 88/Conf</v>
          </cell>
        </row>
        <row r="63">
          <cell r="A63">
            <v>6062</v>
          </cell>
          <cell r="B63" t="str">
            <v>ANIMAL CARE AIDE</v>
          </cell>
          <cell r="C63">
            <v>12.21</v>
          </cell>
          <cell r="D63">
            <v>12.58</v>
          </cell>
          <cell r="E63">
            <v>12.97</v>
          </cell>
          <cell r="F63">
            <v>13.35</v>
          </cell>
          <cell r="G63">
            <v>13.73</v>
          </cell>
          <cell r="H63">
            <v>14.14</v>
          </cell>
          <cell r="I63">
            <v>14.56</v>
          </cell>
          <cell r="J63">
            <v>15.01</v>
          </cell>
          <cell r="K63">
            <v>0</v>
          </cell>
          <cell r="L63">
            <v>0</v>
          </cell>
          <cell r="M63" t="str">
            <v>AFSCME Local 88/Conf</v>
          </cell>
        </row>
        <row r="64">
          <cell r="A64">
            <v>6063</v>
          </cell>
          <cell r="B64" t="str">
            <v>PROJECT MANAGER - REPRESENTED</v>
          </cell>
          <cell r="C64">
            <v>31.38</v>
          </cell>
          <cell r="D64">
            <v>32.35</v>
          </cell>
          <cell r="E64">
            <v>33.32</v>
          </cell>
          <cell r="F64">
            <v>34.33</v>
          </cell>
          <cell r="G64">
            <v>35.36</v>
          </cell>
          <cell r="H64">
            <v>36.409999999999997</v>
          </cell>
          <cell r="I64">
            <v>37.51</v>
          </cell>
          <cell r="J64">
            <v>38.64</v>
          </cell>
          <cell r="K64">
            <v>0</v>
          </cell>
          <cell r="L64">
            <v>0</v>
          </cell>
          <cell r="M64" t="str">
            <v>AFSCME Local 88/Conf</v>
          </cell>
        </row>
        <row r="65">
          <cell r="A65">
            <v>6065</v>
          </cell>
          <cell r="B65" t="str">
            <v>ANIMAL CARE TECHNICIAN</v>
          </cell>
          <cell r="C65">
            <v>15.44</v>
          </cell>
          <cell r="D65">
            <v>15.9</v>
          </cell>
          <cell r="E65">
            <v>16.37</v>
          </cell>
          <cell r="F65">
            <v>16.86</v>
          </cell>
          <cell r="G65">
            <v>17.37</v>
          </cell>
          <cell r="H65">
            <v>17.899999999999999</v>
          </cell>
          <cell r="I65">
            <v>18.440000000000001</v>
          </cell>
          <cell r="J65">
            <v>19</v>
          </cell>
          <cell r="K65">
            <v>0</v>
          </cell>
          <cell r="L65">
            <v>0</v>
          </cell>
          <cell r="M65" t="str">
            <v>AFSCME Local 88/Conf</v>
          </cell>
        </row>
        <row r="66">
          <cell r="A66">
            <v>6066</v>
          </cell>
          <cell r="B66" t="str">
            <v>ANIMAL HEALTH TECHNICIAN</v>
          </cell>
          <cell r="C66">
            <v>16.86</v>
          </cell>
          <cell r="D66">
            <v>17.37</v>
          </cell>
          <cell r="E66">
            <v>17.899999999999999</v>
          </cell>
          <cell r="F66">
            <v>18.440000000000001</v>
          </cell>
          <cell r="G66">
            <v>19</v>
          </cell>
          <cell r="H66">
            <v>19.57</v>
          </cell>
          <cell r="I66">
            <v>20.18</v>
          </cell>
          <cell r="J66">
            <v>20.76</v>
          </cell>
          <cell r="K66">
            <v>0</v>
          </cell>
          <cell r="L66">
            <v>0</v>
          </cell>
          <cell r="M66" t="str">
            <v>AFSCME Local 88/Conf</v>
          </cell>
        </row>
        <row r="67">
          <cell r="A67">
            <v>6067</v>
          </cell>
          <cell r="B67" t="str">
            <v>ANIMAL CONTROL OFFICER</v>
          </cell>
          <cell r="C67">
            <v>18.440000000000001</v>
          </cell>
          <cell r="D67">
            <v>19</v>
          </cell>
          <cell r="E67">
            <v>19.57</v>
          </cell>
          <cell r="F67">
            <v>20.18</v>
          </cell>
          <cell r="G67">
            <v>20.76</v>
          </cell>
          <cell r="H67">
            <v>21.38</v>
          </cell>
          <cell r="I67">
            <v>22.04</v>
          </cell>
          <cell r="J67">
            <v>22.68</v>
          </cell>
          <cell r="K67">
            <v>0</v>
          </cell>
          <cell r="L67">
            <v>0</v>
          </cell>
          <cell r="M67" t="str">
            <v>AFSCME Local 88/Conf</v>
          </cell>
        </row>
        <row r="68">
          <cell r="A68">
            <v>6069</v>
          </cell>
          <cell r="B68" t="str">
            <v>ANIMAL CONTROL AIDE</v>
          </cell>
          <cell r="C68">
            <v>13.73</v>
          </cell>
          <cell r="D68">
            <v>14.14</v>
          </cell>
          <cell r="E68">
            <v>14.56</v>
          </cell>
          <cell r="F68">
            <v>15.01</v>
          </cell>
          <cell r="G68">
            <v>15.44</v>
          </cell>
          <cell r="H68">
            <v>15.9</v>
          </cell>
          <cell r="I68">
            <v>16.37</v>
          </cell>
          <cell r="J68">
            <v>16.86</v>
          </cell>
          <cell r="K68">
            <v>0</v>
          </cell>
          <cell r="L68">
            <v>0</v>
          </cell>
          <cell r="M68" t="str">
            <v>AFSCME Local 88/Conf</v>
          </cell>
        </row>
        <row r="69">
          <cell r="A69">
            <v>6070</v>
          </cell>
          <cell r="B69" t="str">
            <v>LICENSE COMPLIANCE OFFICER</v>
          </cell>
          <cell r="C69">
            <v>16.86</v>
          </cell>
          <cell r="D69">
            <v>17.37</v>
          </cell>
          <cell r="E69">
            <v>17.899999999999999</v>
          </cell>
          <cell r="F69">
            <v>18.440000000000001</v>
          </cell>
          <cell r="G69">
            <v>19</v>
          </cell>
          <cell r="H69">
            <v>19.57</v>
          </cell>
          <cell r="I69">
            <v>20.18</v>
          </cell>
          <cell r="J69">
            <v>20.76</v>
          </cell>
          <cell r="K69">
            <v>0</v>
          </cell>
          <cell r="L69">
            <v>0</v>
          </cell>
          <cell r="M69" t="str">
            <v>AFSCME Local 88/Conf</v>
          </cell>
        </row>
        <row r="70">
          <cell r="A70">
            <v>6072</v>
          </cell>
          <cell r="B70" t="str">
            <v>ANIMAL CONTROL DISPATCHER</v>
          </cell>
          <cell r="C70">
            <v>15.01</v>
          </cell>
          <cell r="D70">
            <v>15.44</v>
          </cell>
          <cell r="E70">
            <v>15.9</v>
          </cell>
          <cell r="F70">
            <v>16.37</v>
          </cell>
          <cell r="G70">
            <v>16.86</v>
          </cell>
          <cell r="H70">
            <v>17.37</v>
          </cell>
          <cell r="I70">
            <v>17.899999999999999</v>
          </cell>
          <cell r="J70">
            <v>18.440000000000001</v>
          </cell>
          <cell r="K70">
            <v>0</v>
          </cell>
          <cell r="L70">
            <v>0</v>
          </cell>
          <cell r="M70" t="str">
            <v>AFSCME Local 88/Conf</v>
          </cell>
        </row>
        <row r="71">
          <cell r="A71">
            <v>6073</v>
          </cell>
          <cell r="B71" t="str">
            <v>DATA ANALYST</v>
          </cell>
          <cell r="C71">
            <v>24.09</v>
          </cell>
          <cell r="D71">
            <v>24.76</v>
          </cell>
          <cell r="E71">
            <v>25.54</v>
          </cell>
          <cell r="F71">
            <v>26.3</v>
          </cell>
          <cell r="G71">
            <v>27.09</v>
          </cell>
          <cell r="H71">
            <v>27.89</v>
          </cell>
          <cell r="I71">
            <v>28.72</v>
          </cell>
          <cell r="J71">
            <v>29.61</v>
          </cell>
          <cell r="K71">
            <v>0</v>
          </cell>
          <cell r="L71">
            <v>0</v>
          </cell>
          <cell r="M71" t="str">
            <v>AFSCME Local 88/Conf</v>
          </cell>
        </row>
        <row r="72">
          <cell r="A72">
            <v>6074</v>
          </cell>
          <cell r="B72" t="str">
            <v>DATA TECHNICIAN</v>
          </cell>
          <cell r="C72">
            <v>19</v>
          </cell>
          <cell r="D72">
            <v>19.57</v>
          </cell>
          <cell r="E72">
            <v>20.18</v>
          </cell>
          <cell r="F72">
            <v>20.76</v>
          </cell>
          <cell r="G72">
            <v>21.38</v>
          </cell>
          <cell r="H72">
            <v>22.04</v>
          </cell>
          <cell r="I72">
            <v>22.68</v>
          </cell>
          <cell r="J72">
            <v>23.36</v>
          </cell>
          <cell r="K72">
            <v>0</v>
          </cell>
          <cell r="L72">
            <v>0</v>
          </cell>
          <cell r="M72" t="str">
            <v>AFSCME Local 88/Conf</v>
          </cell>
        </row>
        <row r="73">
          <cell r="A73">
            <v>6075</v>
          </cell>
          <cell r="B73" t="str">
            <v>PLANNER</v>
          </cell>
          <cell r="C73">
            <v>26.3</v>
          </cell>
          <cell r="D73">
            <v>27.09</v>
          </cell>
          <cell r="E73">
            <v>27.89</v>
          </cell>
          <cell r="F73">
            <v>28.72</v>
          </cell>
          <cell r="G73">
            <v>29.61</v>
          </cell>
          <cell r="H73">
            <v>30.47</v>
          </cell>
          <cell r="I73">
            <v>31.38</v>
          </cell>
          <cell r="J73">
            <v>32.35</v>
          </cell>
          <cell r="K73">
            <v>0</v>
          </cell>
          <cell r="L73">
            <v>0</v>
          </cell>
          <cell r="M73" t="str">
            <v>AFSCME Local 88/Conf</v>
          </cell>
        </row>
        <row r="74">
          <cell r="A74">
            <v>6076</v>
          </cell>
          <cell r="B74" t="str">
            <v>TRANSPORTATION PLANNING SPECIALIST</v>
          </cell>
          <cell r="C74">
            <v>27.09</v>
          </cell>
          <cell r="D74">
            <v>27.89</v>
          </cell>
          <cell r="E74">
            <v>28.72</v>
          </cell>
          <cell r="F74">
            <v>29.61</v>
          </cell>
          <cell r="G74">
            <v>30.47</v>
          </cell>
          <cell r="H74">
            <v>31.38</v>
          </cell>
          <cell r="I74">
            <v>32.35</v>
          </cell>
          <cell r="J74">
            <v>33.32</v>
          </cell>
          <cell r="K74">
            <v>0</v>
          </cell>
          <cell r="L74">
            <v>0</v>
          </cell>
          <cell r="M74" t="str">
            <v>AFSCME Local 88/Conf</v>
          </cell>
        </row>
        <row r="75">
          <cell r="A75">
            <v>6078</v>
          </cell>
          <cell r="B75" t="str">
            <v>PLANNER/SENIOR</v>
          </cell>
          <cell r="C75">
            <v>29.61</v>
          </cell>
          <cell r="D75">
            <v>30.47</v>
          </cell>
          <cell r="E75">
            <v>31.38</v>
          </cell>
          <cell r="F75">
            <v>32.35</v>
          </cell>
          <cell r="G75">
            <v>33.32</v>
          </cell>
          <cell r="H75">
            <v>34.33</v>
          </cell>
          <cell r="I75">
            <v>35.36</v>
          </cell>
          <cell r="J75">
            <v>36.409999999999997</v>
          </cell>
          <cell r="K75">
            <v>0</v>
          </cell>
          <cell r="L75">
            <v>0</v>
          </cell>
          <cell r="M75" t="str">
            <v>AFSCME Local 88/Conf</v>
          </cell>
        </row>
        <row r="76">
          <cell r="A76">
            <v>6079</v>
          </cell>
          <cell r="B76" t="str">
            <v>A&amp;T  ANALYST SENIOR</v>
          </cell>
          <cell r="C76">
            <v>26.3</v>
          </cell>
          <cell r="D76">
            <v>27.09</v>
          </cell>
          <cell r="E76">
            <v>27.89</v>
          </cell>
          <cell r="F76">
            <v>28.72</v>
          </cell>
          <cell r="G76">
            <v>29.61</v>
          </cell>
          <cell r="H76">
            <v>30.47</v>
          </cell>
          <cell r="I76">
            <v>31.38</v>
          </cell>
          <cell r="J76">
            <v>32.35</v>
          </cell>
          <cell r="K76">
            <v>0</v>
          </cell>
          <cell r="L76">
            <v>0</v>
          </cell>
          <cell r="M76" t="str">
            <v>AFSCME Local 88/Conf</v>
          </cell>
        </row>
        <row r="77">
          <cell r="A77">
            <v>6081</v>
          </cell>
          <cell r="B77" t="str">
            <v>GIS CARTOGRAPHER</v>
          </cell>
          <cell r="C77">
            <v>19.57</v>
          </cell>
          <cell r="D77">
            <v>20.18</v>
          </cell>
          <cell r="E77">
            <v>20.76</v>
          </cell>
          <cell r="F77">
            <v>21.38</v>
          </cell>
          <cell r="G77">
            <v>22.04</v>
          </cell>
          <cell r="H77">
            <v>22.68</v>
          </cell>
          <cell r="I77">
            <v>23.36</v>
          </cell>
          <cell r="J77">
            <v>24.09</v>
          </cell>
          <cell r="K77">
            <v>0</v>
          </cell>
          <cell r="L77">
            <v>0</v>
          </cell>
          <cell r="M77" t="str">
            <v>AFSCME Local 88/Conf</v>
          </cell>
        </row>
        <row r="78">
          <cell r="A78">
            <v>6082</v>
          </cell>
          <cell r="B78" t="str">
            <v>GIS CARTOGRAPHER SR</v>
          </cell>
          <cell r="C78">
            <v>22.68</v>
          </cell>
          <cell r="D78">
            <v>23.36</v>
          </cell>
          <cell r="E78">
            <v>24.09</v>
          </cell>
          <cell r="F78">
            <v>24.76</v>
          </cell>
          <cell r="G78">
            <v>25.54</v>
          </cell>
          <cell r="H78">
            <v>26.3</v>
          </cell>
          <cell r="I78">
            <v>27.09</v>
          </cell>
          <cell r="J78">
            <v>27.89</v>
          </cell>
          <cell r="K78">
            <v>0</v>
          </cell>
          <cell r="L78">
            <v>0</v>
          </cell>
          <cell r="M78" t="str">
            <v>AFSCME Local 88/Conf</v>
          </cell>
        </row>
        <row r="79">
          <cell r="A79">
            <v>6083</v>
          </cell>
          <cell r="B79" t="str">
            <v>HOUSING DEVELOPMENT SPECIALIST</v>
          </cell>
          <cell r="C79">
            <v>24.09</v>
          </cell>
          <cell r="D79">
            <v>24.76</v>
          </cell>
          <cell r="E79">
            <v>25.54</v>
          </cell>
          <cell r="F79">
            <v>26.3</v>
          </cell>
          <cell r="G79">
            <v>27.09</v>
          </cell>
          <cell r="H79">
            <v>27.89</v>
          </cell>
          <cell r="I79">
            <v>28.72</v>
          </cell>
          <cell r="J79">
            <v>29.61</v>
          </cell>
          <cell r="K79">
            <v>0</v>
          </cell>
          <cell r="L79">
            <v>0</v>
          </cell>
          <cell r="M79" t="str">
            <v>AFSCME Local 88/Conf</v>
          </cell>
        </row>
        <row r="80">
          <cell r="A80">
            <v>6084</v>
          </cell>
          <cell r="B80" t="str">
            <v>WEATHERIZATION INSPECTOR</v>
          </cell>
          <cell r="C80">
            <v>22.68</v>
          </cell>
          <cell r="D80">
            <v>23.36</v>
          </cell>
          <cell r="E80">
            <v>24.09</v>
          </cell>
          <cell r="F80">
            <v>24.76</v>
          </cell>
          <cell r="G80">
            <v>25.54</v>
          </cell>
          <cell r="H80">
            <v>26.3</v>
          </cell>
          <cell r="I80">
            <v>27.09</v>
          </cell>
          <cell r="J80">
            <v>27.89</v>
          </cell>
          <cell r="K80">
            <v>0</v>
          </cell>
          <cell r="L80">
            <v>0</v>
          </cell>
          <cell r="M80" t="str">
            <v>AFSCME Local 88/Conf</v>
          </cell>
        </row>
        <row r="81">
          <cell r="A81">
            <v>6085</v>
          </cell>
          <cell r="B81" t="str">
            <v>RESEARCH/EVALUATION ANALYST 1</v>
          </cell>
          <cell r="C81">
            <v>19.57</v>
          </cell>
          <cell r="D81">
            <v>20.18</v>
          </cell>
          <cell r="E81">
            <v>20.76</v>
          </cell>
          <cell r="F81">
            <v>21.38</v>
          </cell>
          <cell r="G81">
            <v>22.04</v>
          </cell>
          <cell r="H81">
            <v>22.68</v>
          </cell>
          <cell r="I81">
            <v>23.36</v>
          </cell>
          <cell r="J81">
            <v>24.09</v>
          </cell>
          <cell r="K81">
            <v>0</v>
          </cell>
          <cell r="L81">
            <v>0</v>
          </cell>
          <cell r="M81" t="str">
            <v>AFSCME Local 88/Conf</v>
          </cell>
        </row>
        <row r="82">
          <cell r="A82">
            <v>6086</v>
          </cell>
          <cell r="B82" t="str">
            <v>RESEARCH/EVALUATION ANALYST 2</v>
          </cell>
          <cell r="C82">
            <v>24.76</v>
          </cell>
          <cell r="D82">
            <v>25.54</v>
          </cell>
          <cell r="E82">
            <v>26.3</v>
          </cell>
          <cell r="F82">
            <v>27.09</v>
          </cell>
          <cell r="G82">
            <v>27.89</v>
          </cell>
          <cell r="H82">
            <v>28.72</v>
          </cell>
          <cell r="I82">
            <v>29.61</v>
          </cell>
          <cell r="J82">
            <v>30.47</v>
          </cell>
          <cell r="K82">
            <v>0</v>
          </cell>
          <cell r="L82">
            <v>0</v>
          </cell>
          <cell r="M82" t="str">
            <v>AFSCME Local 88/Conf</v>
          </cell>
        </row>
        <row r="83">
          <cell r="A83">
            <v>6087</v>
          </cell>
          <cell r="B83" t="str">
            <v>RESEARCH/EVALUATION ANALYST/SENIOR</v>
          </cell>
          <cell r="C83">
            <v>31.38</v>
          </cell>
          <cell r="D83">
            <v>32.35</v>
          </cell>
          <cell r="E83">
            <v>33.32</v>
          </cell>
          <cell r="F83">
            <v>34.33</v>
          </cell>
          <cell r="G83">
            <v>35.36</v>
          </cell>
          <cell r="H83">
            <v>36.409999999999997</v>
          </cell>
          <cell r="I83">
            <v>37.51</v>
          </cell>
          <cell r="J83">
            <v>38.64</v>
          </cell>
          <cell r="K83">
            <v>0</v>
          </cell>
          <cell r="L83">
            <v>0</v>
          </cell>
          <cell r="M83" t="str">
            <v>AFSCME Local 88/Conf</v>
          </cell>
        </row>
        <row r="84">
          <cell r="A84">
            <v>6088</v>
          </cell>
          <cell r="B84" t="str">
            <v>PROGRAM DEVELOPMENT SPEC/SR</v>
          </cell>
          <cell r="C84">
            <v>28.72</v>
          </cell>
          <cell r="D84">
            <v>29.61</v>
          </cell>
          <cell r="E84">
            <v>30.47</v>
          </cell>
          <cell r="F84">
            <v>31.38</v>
          </cell>
          <cell r="G84">
            <v>32.35</v>
          </cell>
          <cell r="H84">
            <v>33.32</v>
          </cell>
          <cell r="I84">
            <v>34.33</v>
          </cell>
          <cell r="J84">
            <v>35.36</v>
          </cell>
          <cell r="K84">
            <v>0</v>
          </cell>
          <cell r="L84">
            <v>0</v>
          </cell>
          <cell r="M84" t="str">
            <v>AFSCME Local 88/Conf</v>
          </cell>
        </row>
        <row r="85">
          <cell r="A85">
            <v>6089</v>
          </cell>
          <cell r="B85" t="str">
            <v>PUBLIC AFFAIRS COORDINATOR</v>
          </cell>
          <cell r="C85">
            <v>31.38</v>
          </cell>
          <cell r="D85">
            <v>32.35</v>
          </cell>
          <cell r="E85">
            <v>33.32</v>
          </cell>
          <cell r="F85">
            <v>34.33</v>
          </cell>
          <cell r="G85">
            <v>35.36</v>
          </cell>
          <cell r="H85">
            <v>36.409999999999997</v>
          </cell>
          <cell r="I85">
            <v>37.51</v>
          </cell>
          <cell r="J85">
            <v>38.64</v>
          </cell>
          <cell r="K85">
            <v>0</v>
          </cell>
          <cell r="L85">
            <v>0</v>
          </cell>
          <cell r="M85" t="str">
            <v>AFSCME Local 88/Conf</v>
          </cell>
        </row>
        <row r="86">
          <cell r="A86">
            <v>6090</v>
          </cell>
          <cell r="B86" t="str">
            <v>SCHOOL &amp; COMMUNITY PARTNERSHIP SPE</v>
          </cell>
          <cell r="C86">
            <v>29.61</v>
          </cell>
          <cell r="D86">
            <v>30.47</v>
          </cell>
          <cell r="E86">
            <v>31.38</v>
          </cell>
          <cell r="F86">
            <v>32.35</v>
          </cell>
          <cell r="G86">
            <v>33.32</v>
          </cell>
          <cell r="H86">
            <v>34.33</v>
          </cell>
          <cell r="I86">
            <v>35.36</v>
          </cell>
          <cell r="J86">
            <v>36.409999999999997</v>
          </cell>
          <cell r="K86">
            <v>0</v>
          </cell>
          <cell r="L86">
            <v>0</v>
          </cell>
          <cell r="M86" t="str">
            <v>AFSCME Local 88/Conf</v>
          </cell>
        </row>
        <row r="87">
          <cell r="A87">
            <v>6091</v>
          </cell>
          <cell r="B87" t="str">
            <v>SURVEY SPECIALIST</v>
          </cell>
          <cell r="C87">
            <v>30.47</v>
          </cell>
          <cell r="D87">
            <v>31.38</v>
          </cell>
          <cell r="E87">
            <v>32.35</v>
          </cell>
          <cell r="F87">
            <v>33.32</v>
          </cell>
          <cell r="G87">
            <v>34.33</v>
          </cell>
          <cell r="H87">
            <v>35.36</v>
          </cell>
          <cell r="I87">
            <v>36.409999999999997</v>
          </cell>
          <cell r="J87">
            <v>37.51</v>
          </cell>
          <cell r="K87">
            <v>0</v>
          </cell>
          <cell r="L87">
            <v>0</v>
          </cell>
          <cell r="M87" t="str">
            <v>AFSCME Local 88/Conf</v>
          </cell>
        </row>
        <row r="88">
          <cell r="A88">
            <v>6092</v>
          </cell>
          <cell r="B88" t="str">
            <v>MAINTENANCE WORKER</v>
          </cell>
          <cell r="C88">
            <v>16.37</v>
          </cell>
          <cell r="D88">
            <v>16.86</v>
          </cell>
          <cell r="E88">
            <v>17.37</v>
          </cell>
          <cell r="F88">
            <v>17.899999999999999</v>
          </cell>
          <cell r="G88">
            <v>18.440000000000001</v>
          </cell>
          <cell r="H88">
            <v>19</v>
          </cell>
          <cell r="I88">
            <v>19.57</v>
          </cell>
          <cell r="J88">
            <v>20.18</v>
          </cell>
          <cell r="K88">
            <v>0</v>
          </cell>
          <cell r="L88">
            <v>0</v>
          </cell>
          <cell r="M88" t="str">
            <v>AFSCME Local 88/Conf</v>
          </cell>
        </row>
        <row r="89">
          <cell r="A89">
            <v>6093</v>
          </cell>
          <cell r="B89" t="str">
            <v>PUBLIC HEALTH VECTOR SPECIALIST</v>
          </cell>
          <cell r="C89">
            <v>19.57</v>
          </cell>
          <cell r="D89">
            <v>20.18</v>
          </cell>
          <cell r="E89">
            <v>20.76</v>
          </cell>
          <cell r="F89">
            <v>21.38</v>
          </cell>
          <cell r="G89">
            <v>22.04</v>
          </cell>
          <cell r="H89">
            <v>22.68</v>
          </cell>
          <cell r="I89">
            <v>23.36</v>
          </cell>
          <cell r="J89">
            <v>24.09</v>
          </cell>
          <cell r="K89">
            <v>0</v>
          </cell>
          <cell r="L89">
            <v>0</v>
          </cell>
          <cell r="M89" t="str">
            <v>AFSCME Local 88/Conf</v>
          </cell>
        </row>
        <row r="90">
          <cell r="A90">
            <v>6094</v>
          </cell>
          <cell r="B90" t="str">
            <v>FACILITIES MAINTENANCE WORKER</v>
          </cell>
          <cell r="C90">
            <v>16.37</v>
          </cell>
          <cell r="D90">
            <v>16.86</v>
          </cell>
          <cell r="E90">
            <v>17.37</v>
          </cell>
          <cell r="F90">
            <v>17.899999999999999</v>
          </cell>
          <cell r="G90">
            <v>18.440000000000001</v>
          </cell>
          <cell r="H90">
            <v>19</v>
          </cell>
          <cell r="I90">
            <v>19.57</v>
          </cell>
          <cell r="J90">
            <v>20.18</v>
          </cell>
          <cell r="K90">
            <v>0</v>
          </cell>
          <cell r="L90">
            <v>0</v>
          </cell>
          <cell r="M90" t="str">
            <v>AFSCME Local 88/Conf</v>
          </cell>
        </row>
        <row r="91">
          <cell r="A91">
            <v>6095</v>
          </cell>
          <cell r="B91" t="str">
            <v>LABORER</v>
          </cell>
          <cell r="C91">
            <v>12.58</v>
          </cell>
          <cell r="D91">
            <v>12.97</v>
          </cell>
          <cell r="E91">
            <v>13.35</v>
          </cell>
          <cell r="F91">
            <v>13.73</v>
          </cell>
          <cell r="G91">
            <v>14.14</v>
          </cell>
          <cell r="H91">
            <v>14.56</v>
          </cell>
          <cell r="I91">
            <v>15.01</v>
          </cell>
          <cell r="J91">
            <v>15.44</v>
          </cell>
          <cell r="K91">
            <v>0</v>
          </cell>
          <cell r="L91">
            <v>0</v>
          </cell>
          <cell r="M91" t="str">
            <v>AFSCME Local 88/Conf</v>
          </cell>
        </row>
        <row r="92">
          <cell r="A92">
            <v>6096</v>
          </cell>
          <cell r="B92" t="str">
            <v>MAINTENANCE SPECIALIST/SENIOR</v>
          </cell>
          <cell r="C92">
            <v>22.68</v>
          </cell>
          <cell r="D92">
            <v>23.36</v>
          </cell>
          <cell r="E92">
            <v>24.09</v>
          </cell>
          <cell r="F92">
            <v>24.76</v>
          </cell>
          <cell r="G92">
            <v>25.54</v>
          </cell>
          <cell r="H92">
            <v>26.3</v>
          </cell>
          <cell r="I92">
            <v>27.09</v>
          </cell>
          <cell r="J92">
            <v>27.89</v>
          </cell>
          <cell r="K92">
            <v>0</v>
          </cell>
          <cell r="L92">
            <v>0</v>
          </cell>
          <cell r="M92" t="str">
            <v>AFSCME Local 88/Conf</v>
          </cell>
        </row>
        <row r="93">
          <cell r="A93">
            <v>6097</v>
          </cell>
          <cell r="B93" t="str">
            <v>FAC MAINT DISPATCH/SCHEDULER</v>
          </cell>
          <cell r="C93">
            <v>22.68</v>
          </cell>
          <cell r="D93">
            <v>23.36</v>
          </cell>
          <cell r="E93">
            <v>24.09</v>
          </cell>
          <cell r="F93">
            <v>24.76</v>
          </cell>
          <cell r="G93">
            <v>25.54</v>
          </cell>
          <cell r="H93">
            <v>26.3</v>
          </cell>
          <cell r="I93">
            <v>27.09</v>
          </cell>
          <cell r="J93">
            <v>27.89</v>
          </cell>
          <cell r="K93">
            <v>0</v>
          </cell>
          <cell r="L93">
            <v>0</v>
          </cell>
          <cell r="M93" t="str">
            <v>AFSCME Local 88/Conf</v>
          </cell>
        </row>
        <row r="94">
          <cell r="A94">
            <v>6098</v>
          </cell>
          <cell r="B94" t="str">
            <v>STRIPER OPERATOR</v>
          </cell>
          <cell r="C94">
            <v>19.57</v>
          </cell>
          <cell r="D94">
            <v>20.18</v>
          </cell>
          <cell r="E94">
            <v>20.76</v>
          </cell>
          <cell r="F94">
            <v>21.38</v>
          </cell>
          <cell r="G94">
            <v>22.04</v>
          </cell>
          <cell r="H94">
            <v>22.68</v>
          </cell>
          <cell r="I94">
            <v>23.36</v>
          </cell>
          <cell r="J94">
            <v>24.09</v>
          </cell>
          <cell r="K94">
            <v>0</v>
          </cell>
          <cell r="L94">
            <v>0</v>
          </cell>
          <cell r="M94" t="str">
            <v>AFSCME Local 88/Conf</v>
          </cell>
        </row>
        <row r="95">
          <cell r="A95">
            <v>6099</v>
          </cell>
          <cell r="B95" t="str">
            <v>FACILITIES SERVICES COORD</v>
          </cell>
          <cell r="C95">
            <v>27.09</v>
          </cell>
          <cell r="D95">
            <v>27.89</v>
          </cell>
          <cell r="E95">
            <v>28.72</v>
          </cell>
          <cell r="F95">
            <v>29.61</v>
          </cell>
          <cell r="G95">
            <v>30.47</v>
          </cell>
          <cell r="H95">
            <v>31.38</v>
          </cell>
          <cell r="I95">
            <v>32.35</v>
          </cell>
          <cell r="J95">
            <v>33.32</v>
          </cell>
          <cell r="K95">
            <v>0</v>
          </cell>
          <cell r="L95">
            <v>0</v>
          </cell>
          <cell r="M95" t="str">
            <v>AFSCME Local 88/Conf</v>
          </cell>
        </row>
        <row r="96">
          <cell r="A96">
            <v>6100</v>
          </cell>
          <cell r="B96" t="str">
            <v>LIGHTING TECHNICIAN</v>
          </cell>
          <cell r="C96">
            <v>18.440000000000001</v>
          </cell>
          <cell r="D96">
            <v>19</v>
          </cell>
          <cell r="E96">
            <v>19.57</v>
          </cell>
          <cell r="F96">
            <v>20.18</v>
          </cell>
          <cell r="G96">
            <v>20.76</v>
          </cell>
          <cell r="H96">
            <v>21.38</v>
          </cell>
          <cell r="I96">
            <v>22.04</v>
          </cell>
          <cell r="J96">
            <v>22.68</v>
          </cell>
          <cell r="K96">
            <v>0</v>
          </cell>
          <cell r="L96">
            <v>0</v>
          </cell>
          <cell r="M96" t="str">
            <v>AFSCME Local 88/Conf</v>
          </cell>
        </row>
        <row r="97">
          <cell r="A97">
            <v>6101</v>
          </cell>
          <cell r="B97" t="str">
            <v>HUMAN RESOURCES TECHNICIAN</v>
          </cell>
          <cell r="C97">
            <v>20.18</v>
          </cell>
          <cell r="D97">
            <v>20.76</v>
          </cell>
          <cell r="E97">
            <v>21.38</v>
          </cell>
          <cell r="F97">
            <v>22.04</v>
          </cell>
          <cell r="G97">
            <v>22.68</v>
          </cell>
          <cell r="H97">
            <v>23.36</v>
          </cell>
          <cell r="I97">
            <v>24.09</v>
          </cell>
          <cell r="J97">
            <v>24.76</v>
          </cell>
          <cell r="K97">
            <v>0</v>
          </cell>
          <cell r="L97">
            <v>0</v>
          </cell>
          <cell r="M97" t="str">
            <v>AFSCME Local 88/Conf</v>
          </cell>
        </row>
        <row r="98">
          <cell r="A98">
            <v>6102</v>
          </cell>
          <cell r="B98" t="str">
            <v>HUMAN RESOURCES ANALYST 1</v>
          </cell>
          <cell r="C98">
            <v>24.76</v>
          </cell>
          <cell r="D98">
            <v>25.54</v>
          </cell>
          <cell r="E98">
            <v>26.3</v>
          </cell>
          <cell r="F98">
            <v>27.09</v>
          </cell>
          <cell r="G98">
            <v>27.89</v>
          </cell>
          <cell r="H98">
            <v>28.72</v>
          </cell>
          <cell r="I98">
            <v>29.61</v>
          </cell>
          <cell r="J98">
            <v>30.47</v>
          </cell>
          <cell r="K98">
            <v>0</v>
          </cell>
          <cell r="L98">
            <v>0</v>
          </cell>
          <cell r="M98" t="str">
            <v>AFSCME Local 88/Conf</v>
          </cell>
        </row>
        <row r="99">
          <cell r="A99">
            <v>6103</v>
          </cell>
          <cell r="B99" t="str">
            <v>HUMAN RESOURCES ANALYST 2</v>
          </cell>
          <cell r="C99">
            <v>27.09</v>
          </cell>
          <cell r="D99">
            <v>27.89</v>
          </cell>
          <cell r="E99">
            <v>28.72</v>
          </cell>
          <cell r="F99">
            <v>29.61</v>
          </cell>
          <cell r="G99">
            <v>30.47</v>
          </cell>
          <cell r="H99">
            <v>31.38</v>
          </cell>
          <cell r="I99">
            <v>32.35</v>
          </cell>
          <cell r="J99">
            <v>33.32</v>
          </cell>
          <cell r="K99">
            <v>0</v>
          </cell>
          <cell r="L99">
            <v>0</v>
          </cell>
          <cell r="M99" t="str">
            <v>AFSCME Local 88/Conf</v>
          </cell>
        </row>
        <row r="100">
          <cell r="A100">
            <v>6104</v>
          </cell>
          <cell r="B100" t="str">
            <v>INVENTORY/STORES SPECIALIST III</v>
          </cell>
          <cell r="C100">
            <v>20.76</v>
          </cell>
          <cell r="D100">
            <v>21.38</v>
          </cell>
          <cell r="E100">
            <v>22.04</v>
          </cell>
          <cell r="F100">
            <v>22.68</v>
          </cell>
          <cell r="G100">
            <v>23.36</v>
          </cell>
          <cell r="H100">
            <v>24.09</v>
          </cell>
          <cell r="I100">
            <v>24.76</v>
          </cell>
          <cell r="J100">
            <v>25.54</v>
          </cell>
          <cell r="K100">
            <v>0</v>
          </cell>
          <cell r="L100">
            <v>0</v>
          </cell>
          <cell r="M100" t="str">
            <v>AFSCME Local 88/Conf</v>
          </cell>
        </row>
        <row r="101">
          <cell r="A101">
            <v>6105</v>
          </cell>
          <cell r="B101" t="str">
            <v>ARBORIST/VEGETATION MANAGEMENT</v>
          </cell>
          <cell r="C101">
            <v>22.68</v>
          </cell>
          <cell r="D101">
            <v>23.36</v>
          </cell>
          <cell r="E101">
            <v>24.09</v>
          </cell>
          <cell r="F101">
            <v>24.76</v>
          </cell>
          <cell r="G101">
            <v>25.54</v>
          </cell>
          <cell r="H101">
            <v>26.3</v>
          </cell>
          <cell r="I101">
            <v>27.09</v>
          </cell>
          <cell r="J101">
            <v>27.89</v>
          </cell>
          <cell r="K101">
            <v>0</v>
          </cell>
          <cell r="L101">
            <v>0</v>
          </cell>
          <cell r="M101" t="str">
            <v>AFSCME Local 88/Conf</v>
          </cell>
        </row>
        <row r="102">
          <cell r="A102">
            <v>6107</v>
          </cell>
          <cell r="B102" t="str">
            <v>EQUIPMENT/PROPERTY TECHNICIAN</v>
          </cell>
          <cell r="C102">
            <v>20.18</v>
          </cell>
          <cell r="D102">
            <v>20.76</v>
          </cell>
          <cell r="E102">
            <v>21.38</v>
          </cell>
          <cell r="F102">
            <v>22.04</v>
          </cell>
          <cell r="G102">
            <v>22.68</v>
          </cell>
          <cell r="H102">
            <v>23.36</v>
          </cell>
          <cell r="I102">
            <v>24.09</v>
          </cell>
          <cell r="J102">
            <v>24.76</v>
          </cell>
          <cell r="K102">
            <v>0</v>
          </cell>
          <cell r="L102">
            <v>0</v>
          </cell>
          <cell r="M102" t="str">
            <v>AFSCME Local 88/Conf</v>
          </cell>
        </row>
        <row r="103">
          <cell r="A103">
            <v>6108</v>
          </cell>
          <cell r="B103" t="str">
            <v>LOGISTICS EVIDENCE TECH</v>
          </cell>
          <cell r="C103">
            <v>20.18</v>
          </cell>
          <cell r="D103">
            <v>20.76</v>
          </cell>
          <cell r="E103">
            <v>21.38</v>
          </cell>
          <cell r="F103">
            <v>22.04</v>
          </cell>
          <cell r="G103">
            <v>22.68</v>
          </cell>
          <cell r="H103">
            <v>23.36</v>
          </cell>
          <cell r="I103">
            <v>24.09</v>
          </cell>
          <cell r="J103">
            <v>24.76</v>
          </cell>
          <cell r="K103">
            <v>0</v>
          </cell>
          <cell r="L103">
            <v>0</v>
          </cell>
          <cell r="M103" t="str">
            <v>AFSCME Local 88/Conf</v>
          </cell>
        </row>
        <row r="104">
          <cell r="A104">
            <v>6109</v>
          </cell>
          <cell r="B104" t="str">
            <v>INVENTORY/STORES SPECIALIST I</v>
          </cell>
          <cell r="C104">
            <v>16.86</v>
          </cell>
          <cell r="D104">
            <v>17.37</v>
          </cell>
          <cell r="E104">
            <v>17.899999999999999</v>
          </cell>
          <cell r="F104">
            <v>18.440000000000001</v>
          </cell>
          <cell r="G104">
            <v>19</v>
          </cell>
          <cell r="H104">
            <v>19.57</v>
          </cell>
          <cell r="I104">
            <v>20.18</v>
          </cell>
          <cell r="J104">
            <v>20.76</v>
          </cell>
          <cell r="K104">
            <v>0</v>
          </cell>
          <cell r="L104">
            <v>0</v>
          </cell>
          <cell r="M104" t="str">
            <v>AFSCME Local 88/Conf</v>
          </cell>
        </row>
        <row r="105">
          <cell r="A105">
            <v>6110</v>
          </cell>
          <cell r="B105" t="str">
            <v>INVENTORY/STORES SPECIALIST II</v>
          </cell>
          <cell r="C105">
            <v>19.57</v>
          </cell>
          <cell r="D105">
            <v>20.18</v>
          </cell>
          <cell r="E105">
            <v>20.76</v>
          </cell>
          <cell r="F105">
            <v>21.38</v>
          </cell>
          <cell r="G105">
            <v>22.04</v>
          </cell>
          <cell r="H105">
            <v>22.68</v>
          </cell>
          <cell r="I105">
            <v>23.36</v>
          </cell>
          <cell r="J105">
            <v>24.09</v>
          </cell>
          <cell r="K105">
            <v>0</v>
          </cell>
          <cell r="L105">
            <v>0</v>
          </cell>
          <cell r="M105" t="str">
            <v>AFSCME Local 88/Conf</v>
          </cell>
        </row>
        <row r="106">
          <cell r="A106">
            <v>6111</v>
          </cell>
          <cell r="B106" t="str">
            <v>PROCUREMENT ANALYST/SR</v>
          </cell>
          <cell r="C106">
            <v>26.3</v>
          </cell>
          <cell r="D106">
            <v>27.09</v>
          </cell>
          <cell r="E106">
            <v>27.89</v>
          </cell>
          <cell r="F106">
            <v>28.72</v>
          </cell>
          <cell r="G106">
            <v>29.61</v>
          </cell>
          <cell r="H106">
            <v>30.47</v>
          </cell>
          <cell r="I106">
            <v>31.38</v>
          </cell>
          <cell r="J106">
            <v>32.35</v>
          </cell>
          <cell r="K106">
            <v>0</v>
          </cell>
          <cell r="L106">
            <v>0</v>
          </cell>
          <cell r="M106" t="str">
            <v>AFSCME Local 88/Conf</v>
          </cell>
        </row>
        <row r="107">
          <cell r="A107">
            <v>6112</v>
          </cell>
          <cell r="B107" t="str">
            <v>PROCUREMENT ANALYST</v>
          </cell>
          <cell r="C107">
            <v>23.36</v>
          </cell>
          <cell r="D107">
            <v>24.09</v>
          </cell>
          <cell r="E107">
            <v>24.76</v>
          </cell>
          <cell r="F107">
            <v>25.54</v>
          </cell>
          <cell r="G107">
            <v>26.3</v>
          </cell>
          <cell r="H107">
            <v>27.09</v>
          </cell>
          <cell r="I107">
            <v>27.89</v>
          </cell>
          <cell r="J107">
            <v>28.72</v>
          </cell>
          <cell r="K107">
            <v>0</v>
          </cell>
          <cell r="L107">
            <v>0</v>
          </cell>
          <cell r="M107" t="str">
            <v>AFSCME Local 88/Conf</v>
          </cell>
        </row>
        <row r="108">
          <cell r="A108">
            <v>6113</v>
          </cell>
          <cell r="B108" t="str">
            <v>PROPERTY MANAGEMENT SPECIALIST</v>
          </cell>
          <cell r="C108">
            <v>25.54</v>
          </cell>
          <cell r="D108">
            <v>26.3</v>
          </cell>
          <cell r="E108">
            <v>27.09</v>
          </cell>
          <cell r="F108">
            <v>27.89</v>
          </cell>
          <cell r="G108">
            <v>28.72</v>
          </cell>
          <cell r="H108">
            <v>29.61</v>
          </cell>
          <cell r="I108">
            <v>30.47</v>
          </cell>
          <cell r="J108">
            <v>31.38</v>
          </cell>
          <cell r="K108">
            <v>0</v>
          </cell>
          <cell r="L108">
            <v>0</v>
          </cell>
          <cell r="M108" t="str">
            <v>AFSCME Local 88/Conf</v>
          </cell>
        </row>
        <row r="109">
          <cell r="A109">
            <v>6114</v>
          </cell>
          <cell r="B109" t="str">
            <v>PROPERTY MANAGEMENT SPECIALIST/SEN</v>
          </cell>
          <cell r="C109">
            <v>29.61</v>
          </cell>
          <cell r="D109">
            <v>30.47</v>
          </cell>
          <cell r="E109">
            <v>31.38</v>
          </cell>
          <cell r="F109">
            <v>32.35</v>
          </cell>
          <cell r="G109">
            <v>33.32</v>
          </cell>
          <cell r="H109">
            <v>34.33</v>
          </cell>
          <cell r="I109">
            <v>35.36</v>
          </cell>
          <cell r="J109">
            <v>36.409999999999997</v>
          </cell>
          <cell r="K109">
            <v>0</v>
          </cell>
          <cell r="L109">
            <v>0</v>
          </cell>
          <cell r="M109" t="str">
            <v>AFSCME Local 88/Conf</v>
          </cell>
        </row>
        <row r="110">
          <cell r="A110">
            <v>6115</v>
          </cell>
          <cell r="B110" t="str">
            <v>PROCUREMENT ASSOCIATE</v>
          </cell>
          <cell r="C110">
            <v>19.57</v>
          </cell>
          <cell r="D110">
            <v>20.18</v>
          </cell>
          <cell r="E110">
            <v>20.76</v>
          </cell>
          <cell r="F110">
            <v>21.38</v>
          </cell>
          <cell r="G110">
            <v>22.04</v>
          </cell>
          <cell r="H110">
            <v>22.68</v>
          </cell>
          <cell r="I110">
            <v>23.36</v>
          </cell>
          <cell r="J110">
            <v>24.09</v>
          </cell>
          <cell r="K110">
            <v>0</v>
          </cell>
          <cell r="L110">
            <v>0</v>
          </cell>
          <cell r="M110" t="str">
            <v>AFSCME Local 88/Conf</v>
          </cell>
        </row>
        <row r="111">
          <cell r="A111">
            <v>6116</v>
          </cell>
          <cell r="B111" t="str">
            <v>RECORDS ADMINISTRATION ASST</v>
          </cell>
          <cell r="C111">
            <v>16.86</v>
          </cell>
          <cell r="D111">
            <v>17.37</v>
          </cell>
          <cell r="E111">
            <v>17.899999999999999</v>
          </cell>
          <cell r="F111">
            <v>18.440000000000001</v>
          </cell>
          <cell r="G111">
            <v>19</v>
          </cell>
          <cell r="H111">
            <v>19.57</v>
          </cell>
          <cell r="I111">
            <v>20.18</v>
          </cell>
          <cell r="J111">
            <v>20.76</v>
          </cell>
          <cell r="K111">
            <v>0</v>
          </cell>
          <cell r="L111">
            <v>0</v>
          </cell>
          <cell r="M111" t="str">
            <v>AFSCME Local 88/Conf</v>
          </cell>
        </row>
        <row r="112">
          <cell r="A112">
            <v>6119</v>
          </cell>
          <cell r="B112" t="str">
            <v>PHARMACY TECHNICIAN</v>
          </cell>
          <cell r="C112">
            <v>16.86</v>
          </cell>
          <cell r="D112">
            <v>17.37</v>
          </cell>
          <cell r="E112">
            <v>17.899999999999999</v>
          </cell>
          <cell r="F112">
            <v>18.440000000000001</v>
          </cell>
          <cell r="G112">
            <v>19</v>
          </cell>
          <cell r="H112">
            <v>19.57</v>
          </cell>
          <cell r="I112">
            <v>20.18</v>
          </cell>
          <cell r="J112">
            <v>20.76</v>
          </cell>
          <cell r="K112">
            <v>0</v>
          </cell>
          <cell r="L112">
            <v>0</v>
          </cell>
          <cell r="M112" t="str">
            <v>AFSCME Local 88/Conf</v>
          </cell>
        </row>
        <row r="113">
          <cell r="A113">
            <v>6121</v>
          </cell>
          <cell r="B113" t="str">
            <v>HVAC ENGINEER</v>
          </cell>
          <cell r="C113">
            <v>27.79</v>
          </cell>
          <cell r="D113">
            <v>0</v>
          </cell>
          <cell r="E113">
            <v>0</v>
          </cell>
          <cell r="F113">
            <v>0</v>
          </cell>
          <cell r="G113">
            <v>0</v>
          </cell>
          <cell r="H113">
            <v>0</v>
          </cell>
          <cell r="I113">
            <v>0</v>
          </cell>
          <cell r="J113">
            <v>0</v>
          </cell>
          <cell r="K113">
            <v>0</v>
          </cell>
          <cell r="L113">
            <v>0</v>
          </cell>
          <cell r="M113" t="str">
            <v>IUOE Local 701</v>
          </cell>
        </row>
        <row r="114">
          <cell r="A114">
            <v>6122</v>
          </cell>
          <cell r="B114" t="str">
            <v>BUILDING AUTOMATION SYSTEM SPECIAL</v>
          </cell>
          <cell r="C114">
            <v>32.130000000000003</v>
          </cell>
          <cell r="D114">
            <v>0</v>
          </cell>
          <cell r="E114">
            <v>0</v>
          </cell>
          <cell r="F114">
            <v>0</v>
          </cell>
          <cell r="G114">
            <v>0</v>
          </cell>
          <cell r="H114">
            <v>0</v>
          </cell>
          <cell r="I114">
            <v>0</v>
          </cell>
          <cell r="J114">
            <v>0</v>
          </cell>
          <cell r="K114">
            <v>0</v>
          </cell>
          <cell r="L114">
            <v>0</v>
          </cell>
          <cell r="M114" t="str">
            <v>IUOE Local 701</v>
          </cell>
        </row>
        <row r="115">
          <cell r="A115">
            <v>6123</v>
          </cell>
          <cell r="B115" t="str">
            <v>HVAC ASSISTANT</v>
          </cell>
          <cell r="C115">
            <v>19.97</v>
          </cell>
          <cell r="D115">
            <v>0</v>
          </cell>
          <cell r="E115">
            <v>0</v>
          </cell>
          <cell r="F115">
            <v>0</v>
          </cell>
          <cell r="G115">
            <v>0</v>
          </cell>
          <cell r="H115">
            <v>0</v>
          </cell>
          <cell r="I115">
            <v>0</v>
          </cell>
          <cell r="J115">
            <v>0</v>
          </cell>
          <cell r="K115">
            <v>0</v>
          </cell>
          <cell r="L115">
            <v>0</v>
          </cell>
          <cell r="M115" t="str">
            <v>IUOE Local 701</v>
          </cell>
        </row>
        <row r="116">
          <cell r="A116">
            <v>6124</v>
          </cell>
          <cell r="B116" t="str">
            <v>DRIVER</v>
          </cell>
          <cell r="C116">
            <v>15.44</v>
          </cell>
          <cell r="D116">
            <v>15.9</v>
          </cell>
          <cell r="E116">
            <v>16.37</v>
          </cell>
          <cell r="F116">
            <v>16.86</v>
          </cell>
          <cell r="G116">
            <v>17.37</v>
          </cell>
          <cell r="H116">
            <v>17.899999999999999</v>
          </cell>
          <cell r="I116">
            <v>18.440000000000001</v>
          </cell>
          <cell r="J116">
            <v>19</v>
          </cell>
          <cell r="K116">
            <v>0</v>
          </cell>
          <cell r="L116">
            <v>0</v>
          </cell>
          <cell r="M116" t="str">
            <v>AFSCME Local 88/Conf</v>
          </cell>
        </row>
        <row r="117">
          <cell r="A117">
            <v>6125</v>
          </cell>
          <cell r="B117" t="str">
            <v>MOTOR POOL ATTENDANT</v>
          </cell>
          <cell r="C117">
            <v>15.01</v>
          </cell>
          <cell r="D117">
            <v>15.44</v>
          </cell>
          <cell r="E117">
            <v>15.9</v>
          </cell>
          <cell r="F117">
            <v>16.37</v>
          </cell>
          <cell r="G117">
            <v>16.86</v>
          </cell>
          <cell r="H117">
            <v>17.37</v>
          </cell>
          <cell r="I117">
            <v>17.899999999999999</v>
          </cell>
          <cell r="J117">
            <v>18.440000000000001</v>
          </cell>
          <cell r="K117">
            <v>0</v>
          </cell>
          <cell r="L117">
            <v>0</v>
          </cell>
          <cell r="M117" t="str">
            <v>AFSCME Local 88/Conf</v>
          </cell>
        </row>
        <row r="118">
          <cell r="A118">
            <v>6133</v>
          </cell>
          <cell r="B118" t="str">
            <v>BLACKSMITH</v>
          </cell>
          <cell r="C118">
            <v>20.76</v>
          </cell>
          <cell r="D118">
            <v>21.38</v>
          </cell>
          <cell r="E118">
            <v>22.04</v>
          </cell>
          <cell r="F118">
            <v>22.68</v>
          </cell>
          <cell r="G118">
            <v>23.36</v>
          </cell>
          <cell r="H118">
            <v>24.09</v>
          </cell>
          <cell r="I118">
            <v>24.76</v>
          </cell>
          <cell r="J118">
            <v>25.54</v>
          </cell>
          <cell r="K118">
            <v>0</v>
          </cell>
          <cell r="L118">
            <v>0</v>
          </cell>
          <cell r="M118" t="str">
            <v>AFSCME Local 88/Conf</v>
          </cell>
        </row>
        <row r="119">
          <cell r="A119">
            <v>6142</v>
          </cell>
          <cell r="B119" t="str">
            <v>ELECTRONIC TECHNICIAN ASST</v>
          </cell>
          <cell r="C119">
            <v>22.25</v>
          </cell>
          <cell r="D119">
            <v>22.9</v>
          </cell>
          <cell r="E119">
            <v>23.61</v>
          </cell>
          <cell r="F119">
            <v>24.29</v>
          </cell>
          <cell r="G119">
            <v>25.06</v>
          </cell>
          <cell r="H119">
            <v>25.83</v>
          </cell>
          <cell r="I119">
            <v>26.58</v>
          </cell>
          <cell r="J119">
            <v>0</v>
          </cell>
          <cell r="K119">
            <v>0</v>
          </cell>
          <cell r="L119">
            <v>0</v>
          </cell>
          <cell r="M119" t="str">
            <v>IBEW Local 48</v>
          </cell>
        </row>
        <row r="120">
          <cell r="A120">
            <v>6143</v>
          </cell>
          <cell r="B120" t="str">
            <v>ELECTRONIC TECHNICIAN</v>
          </cell>
          <cell r="C120">
            <v>32.17</v>
          </cell>
          <cell r="D120">
            <v>33.14</v>
          </cell>
          <cell r="E120">
            <v>0</v>
          </cell>
          <cell r="F120">
            <v>0</v>
          </cell>
          <cell r="G120">
            <v>0</v>
          </cell>
          <cell r="H120">
            <v>0</v>
          </cell>
          <cell r="I120">
            <v>0</v>
          </cell>
          <cell r="J120">
            <v>0</v>
          </cell>
          <cell r="K120">
            <v>0</v>
          </cell>
          <cell r="L120">
            <v>0</v>
          </cell>
          <cell r="M120" t="str">
            <v>IBEW Local 48</v>
          </cell>
        </row>
        <row r="121">
          <cell r="A121">
            <v>6144</v>
          </cell>
          <cell r="B121" t="str">
            <v>ELECTRONIC TECHNICIAN/CHIEF</v>
          </cell>
          <cell r="C121">
            <v>35.020000000000003</v>
          </cell>
          <cell r="D121">
            <v>36.04</v>
          </cell>
          <cell r="E121">
            <v>0</v>
          </cell>
          <cell r="F121">
            <v>0</v>
          </cell>
          <cell r="G121">
            <v>0</v>
          </cell>
          <cell r="H121">
            <v>0</v>
          </cell>
          <cell r="I121">
            <v>0</v>
          </cell>
          <cell r="J121">
            <v>0</v>
          </cell>
          <cell r="K121">
            <v>0</v>
          </cell>
          <cell r="L121">
            <v>0</v>
          </cell>
          <cell r="M121" t="str">
            <v>IBEW Local 48</v>
          </cell>
        </row>
        <row r="122">
          <cell r="A122">
            <v>6147</v>
          </cell>
          <cell r="B122" t="str">
            <v>CARPENTER</v>
          </cell>
          <cell r="C122">
            <v>24.09</v>
          </cell>
          <cell r="D122">
            <v>24.76</v>
          </cell>
          <cell r="E122">
            <v>25.54</v>
          </cell>
          <cell r="F122">
            <v>26.3</v>
          </cell>
          <cell r="G122">
            <v>27.09</v>
          </cell>
          <cell r="H122">
            <v>27.89</v>
          </cell>
          <cell r="I122">
            <v>28.72</v>
          </cell>
          <cell r="J122">
            <v>29.61</v>
          </cell>
          <cell r="K122">
            <v>0</v>
          </cell>
          <cell r="L122">
            <v>0</v>
          </cell>
          <cell r="M122" t="str">
            <v>AFSCME Local 88/Conf</v>
          </cell>
        </row>
        <row r="123">
          <cell r="A123">
            <v>6149</v>
          </cell>
          <cell r="B123" t="str">
            <v>LOCKSMITH</v>
          </cell>
          <cell r="C123">
            <v>21.38</v>
          </cell>
          <cell r="D123">
            <v>22.04</v>
          </cell>
          <cell r="E123">
            <v>22.68</v>
          </cell>
          <cell r="F123">
            <v>23.36</v>
          </cell>
          <cell r="G123">
            <v>24.09</v>
          </cell>
          <cell r="H123">
            <v>24.76</v>
          </cell>
          <cell r="I123">
            <v>25.54</v>
          </cell>
          <cell r="J123">
            <v>26.3</v>
          </cell>
          <cell r="K123">
            <v>0</v>
          </cell>
          <cell r="L123">
            <v>0</v>
          </cell>
          <cell r="M123" t="str">
            <v>AFSCME Local 88/Conf</v>
          </cell>
        </row>
        <row r="124">
          <cell r="A124">
            <v>6150</v>
          </cell>
          <cell r="B124" t="str">
            <v>MCSO RECORDS TECHNICIAN</v>
          </cell>
          <cell r="C124">
            <v>18.440000000000001</v>
          </cell>
          <cell r="D124">
            <v>19</v>
          </cell>
          <cell r="E124">
            <v>19.57</v>
          </cell>
          <cell r="F124">
            <v>20.18</v>
          </cell>
          <cell r="G124">
            <v>20.76</v>
          </cell>
          <cell r="H124">
            <v>21.38</v>
          </cell>
          <cell r="I124">
            <v>22.04</v>
          </cell>
          <cell r="J124">
            <v>22.68</v>
          </cell>
          <cell r="K124">
            <v>0</v>
          </cell>
          <cell r="L124">
            <v>0</v>
          </cell>
          <cell r="M124" t="str">
            <v>AFSCME Local 88/Conf</v>
          </cell>
        </row>
        <row r="125">
          <cell r="A125">
            <v>6151</v>
          </cell>
          <cell r="B125" t="str">
            <v>MCSO RECORDS SUPERVISOR</v>
          </cell>
          <cell r="C125">
            <v>22.04</v>
          </cell>
          <cell r="D125">
            <v>22.68</v>
          </cell>
          <cell r="E125">
            <v>23.36</v>
          </cell>
          <cell r="F125">
            <v>24.09</v>
          </cell>
          <cell r="G125">
            <v>24.76</v>
          </cell>
          <cell r="H125">
            <v>25.54</v>
          </cell>
          <cell r="I125">
            <v>26.3</v>
          </cell>
          <cell r="J125">
            <v>27.09</v>
          </cell>
          <cell r="K125">
            <v>0</v>
          </cell>
          <cell r="L125">
            <v>0</v>
          </cell>
          <cell r="M125" t="str">
            <v>AFSCME Local 88/Conf</v>
          </cell>
        </row>
        <row r="126">
          <cell r="A126">
            <v>6155</v>
          </cell>
          <cell r="B126" t="str">
            <v>ALARM TECHNICIAN</v>
          </cell>
          <cell r="C126">
            <v>29.21</v>
          </cell>
          <cell r="D126">
            <v>30.09</v>
          </cell>
          <cell r="E126">
            <v>0</v>
          </cell>
          <cell r="F126">
            <v>0</v>
          </cell>
          <cell r="G126">
            <v>0</v>
          </cell>
          <cell r="H126">
            <v>0</v>
          </cell>
          <cell r="I126">
            <v>0</v>
          </cell>
          <cell r="J126">
            <v>0</v>
          </cell>
          <cell r="K126">
            <v>0</v>
          </cell>
          <cell r="L126">
            <v>0</v>
          </cell>
          <cell r="M126" t="str">
            <v>IBEW Local 48</v>
          </cell>
        </row>
        <row r="127">
          <cell r="A127">
            <v>6157</v>
          </cell>
          <cell r="B127" t="str">
            <v>RECORDS TECHNICIAN</v>
          </cell>
          <cell r="C127">
            <v>17.37</v>
          </cell>
          <cell r="D127">
            <v>17.899999999999999</v>
          </cell>
          <cell r="E127">
            <v>18.440000000000001</v>
          </cell>
          <cell r="F127">
            <v>19</v>
          </cell>
          <cell r="G127">
            <v>19.57</v>
          </cell>
          <cell r="H127">
            <v>20.18</v>
          </cell>
          <cell r="I127">
            <v>20.76</v>
          </cell>
          <cell r="J127">
            <v>21.38</v>
          </cell>
          <cell r="K127">
            <v>0</v>
          </cell>
          <cell r="L127">
            <v>0</v>
          </cell>
          <cell r="M127" t="str">
            <v>AFSCME Local 88/Conf</v>
          </cell>
        </row>
        <row r="128">
          <cell r="A128">
            <v>6175</v>
          </cell>
          <cell r="B128" t="str">
            <v>MAINTENANCE SPECIALIST APPRENTICE</v>
          </cell>
          <cell r="C128">
            <v>12.97</v>
          </cell>
          <cell r="D128">
            <v>13.35</v>
          </cell>
          <cell r="E128">
            <v>13.73</v>
          </cell>
          <cell r="F128">
            <v>14.14</v>
          </cell>
          <cell r="G128">
            <v>14.56</v>
          </cell>
          <cell r="H128">
            <v>15.01</v>
          </cell>
          <cell r="I128">
            <v>15.44</v>
          </cell>
          <cell r="J128">
            <v>15.9</v>
          </cell>
          <cell r="K128">
            <v>0</v>
          </cell>
          <cell r="L128">
            <v>0</v>
          </cell>
          <cell r="M128" t="str">
            <v>AFSCME Local 88/Conf</v>
          </cell>
        </row>
        <row r="129">
          <cell r="A129">
            <v>6176</v>
          </cell>
          <cell r="B129" t="str">
            <v>MAINTENANCE SPECIALIST 1</v>
          </cell>
          <cell r="C129">
            <v>18.440000000000001</v>
          </cell>
          <cell r="D129">
            <v>19</v>
          </cell>
          <cell r="E129">
            <v>19.57</v>
          </cell>
          <cell r="F129">
            <v>20.18</v>
          </cell>
          <cell r="G129">
            <v>20.76</v>
          </cell>
          <cell r="H129">
            <v>21.38</v>
          </cell>
          <cell r="I129">
            <v>22.04</v>
          </cell>
          <cell r="J129">
            <v>22.68</v>
          </cell>
          <cell r="K129">
            <v>0</v>
          </cell>
          <cell r="L129">
            <v>0</v>
          </cell>
          <cell r="M129" t="str">
            <v>AFSCME Local 88/Conf</v>
          </cell>
        </row>
        <row r="130">
          <cell r="A130">
            <v>6177</v>
          </cell>
          <cell r="B130" t="str">
            <v>MAINTENANCE SPECIALIST 2</v>
          </cell>
          <cell r="C130">
            <v>21.38</v>
          </cell>
          <cell r="D130">
            <v>22.04</v>
          </cell>
          <cell r="E130">
            <v>22.68</v>
          </cell>
          <cell r="F130">
            <v>23.36</v>
          </cell>
          <cell r="G130">
            <v>24.09</v>
          </cell>
          <cell r="H130">
            <v>24.76</v>
          </cell>
          <cell r="I130">
            <v>25.54</v>
          </cell>
          <cell r="J130">
            <v>26.3</v>
          </cell>
          <cell r="K130">
            <v>0</v>
          </cell>
          <cell r="L130">
            <v>0</v>
          </cell>
          <cell r="M130" t="str">
            <v>AFSCME Local 88/Conf</v>
          </cell>
        </row>
        <row r="131">
          <cell r="A131">
            <v>6178</v>
          </cell>
          <cell r="B131" t="str">
            <v>PROGRAM COMMUNICATIONS &amp; WEB SPEC</v>
          </cell>
          <cell r="C131">
            <v>24.09</v>
          </cell>
          <cell r="D131">
            <v>24.76</v>
          </cell>
          <cell r="E131">
            <v>25.54</v>
          </cell>
          <cell r="F131">
            <v>26.3</v>
          </cell>
          <cell r="G131">
            <v>27.09</v>
          </cell>
          <cell r="H131">
            <v>27.89</v>
          </cell>
          <cell r="I131">
            <v>28.72</v>
          </cell>
          <cell r="J131">
            <v>29.61</v>
          </cell>
          <cell r="K131">
            <v>0</v>
          </cell>
          <cell r="L131">
            <v>0</v>
          </cell>
          <cell r="M131" t="str">
            <v>AFSCME Local 88/Conf</v>
          </cell>
        </row>
        <row r="132">
          <cell r="A132">
            <v>6179</v>
          </cell>
          <cell r="B132" t="str">
            <v>FLEET MAINTENANCE TECHNICIAN 1</v>
          </cell>
          <cell r="C132">
            <v>15.9</v>
          </cell>
          <cell r="D132">
            <v>16.37</v>
          </cell>
          <cell r="E132">
            <v>16.86</v>
          </cell>
          <cell r="F132">
            <v>17.37</v>
          </cell>
          <cell r="G132">
            <v>17.899999999999999</v>
          </cell>
          <cell r="H132">
            <v>18.440000000000001</v>
          </cell>
          <cell r="I132">
            <v>19</v>
          </cell>
          <cell r="J132">
            <v>19.57</v>
          </cell>
          <cell r="K132">
            <v>0</v>
          </cell>
          <cell r="L132">
            <v>0</v>
          </cell>
          <cell r="M132" t="str">
            <v>AFSCME Local 88/Conf</v>
          </cell>
        </row>
        <row r="133">
          <cell r="A133">
            <v>6180</v>
          </cell>
          <cell r="B133" t="str">
            <v>FLEET MAINTENANCE TECHNICIAN 2</v>
          </cell>
          <cell r="C133">
            <v>18.440000000000001</v>
          </cell>
          <cell r="D133">
            <v>19</v>
          </cell>
          <cell r="E133">
            <v>19.57</v>
          </cell>
          <cell r="F133">
            <v>20.18</v>
          </cell>
          <cell r="G133">
            <v>20.76</v>
          </cell>
          <cell r="H133">
            <v>21.38</v>
          </cell>
          <cell r="I133">
            <v>22.04</v>
          </cell>
          <cell r="J133">
            <v>22.68</v>
          </cell>
          <cell r="K133">
            <v>0</v>
          </cell>
          <cell r="L133">
            <v>0</v>
          </cell>
          <cell r="M133" t="str">
            <v>AFSCME Local 88/Conf</v>
          </cell>
        </row>
        <row r="134">
          <cell r="A134">
            <v>6181</v>
          </cell>
          <cell r="B134" t="str">
            <v>BODY AND FENDER TECHNICIAN</v>
          </cell>
          <cell r="C134">
            <v>20.76</v>
          </cell>
          <cell r="D134">
            <v>21.38</v>
          </cell>
          <cell r="E134">
            <v>22.04</v>
          </cell>
          <cell r="F134">
            <v>22.68</v>
          </cell>
          <cell r="G134">
            <v>23.36</v>
          </cell>
          <cell r="H134">
            <v>24.09</v>
          </cell>
          <cell r="I134">
            <v>24.76</v>
          </cell>
          <cell r="J134">
            <v>25.54</v>
          </cell>
          <cell r="K134">
            <v>0</v>
          </cell>
          <cell r="L134">
            <v>0</v>
          </cell>
          <cell r="M134" t="str">
            <v>AFSCME Local 88/Conf</v>
          </cell>
        </row>
        <row r="135">
          <cell r="A135">
            <v>6182</v>
          </cell>
          <cell r="B135" t="str">
            <v>FLEET MAINTENANCE TECHNICIAN 3</v>
          </cell>
          <cell r="C135">
            <v>23.36</v>
          </cell>
          <cell r="D135">
            <v>24.09</v>
          </cell>
          <cell r="E135">
            <v>24.76</v>
          </cell>
          <cell r="F135">
            <v>25.54</v>
          </cell>
          <cell r="G135">
            <v>0</v>
          </cell>
          <cell r="H135">
            <v>0</v>
          </cell>
          <cell r="I135">
            <v>0</v>
          </cell>
          <cell r="J135">
            <v>0</v>
          </cell>
          <cell r="K135">
            <v>0</v>
          </cell>
          <cell r="L135">
            <v>0</v>
          </cell>
          <cell r="M135" t="str">
            <v>AFSCME Local 88/Conf</v>
          </cell>
        </row>
        <row r="136">
          <cell r="A136">
            <v>6184</v>
          </cell>
          <cell r="B136" t="str">
            <v>FLEET &amp; SUPPORT SERVICES SPEC</v>
          </cell>
          <cell r="C136">
            <v>22.58</v>
          </cell>
          <cell r="D136">
            <v>23.22</v>
          </cell>
          <cell r="E136">
            <v>23.94</v>
          </cell>
          <cell r="F136">
            <v>24.66</v>
          </cell>
          <cell r="G136">
            <v>25.29</v>
          </cell>
          <cell r="H136">
            <v>26.06</v>
          </cell>
          <cell r="I136">
            <v>0</v>
          </cell>
          <cell r="J136">
            <v>0</v>
          </cell>
          <cell r="K136">
            <v>0</v>
          </cell>
          <cell r="L136">
            <v>0</v>
          </cell>
          <cell r="M136" t="str">
            <v>AFSCME Local 88/Conf</v>
          </cell>
        </row>
        <row r="137">
          <cell r="A137">
            <v>6185</v>
          </cell>
          <cell r="B137" t="str">
            <v>MARINE EQUIPMENT SPECIALIST</v>
          </cell>
          <cell r="C137">
            <v>24.11</v>
          </cell>
          <cell r="D137">
            <v>24.74</v>
          </cell>
          <cell r="E137">
            <v>25.41</v>
          </cell>
          <cell r="F137">
            <v>0</v>
          </cell>
          <cell r="G137">
            <v>0</v>
          </cell>
          <cell r="H137">
            <v>0</v>
          </cell>
          <cell r="I137">
            <v>0</v>
          </cell>
          <cell r="J137">
            <v>0</v>
          </cell>
          <cell r="K137">
            <v>0</v>
          </cell>
          <cell r="L137">
            <v>0</v>
          </cell>
          <cell r="M137" t="str">
            <v>AFSCME Local 88/Conf</v>
          </cell>
        </row>
        <row r="138">
          <cell r="A138">
            <v>6194</v>
          </cell>
          <cell r="B138" t="str">
            <v>IT BUSINESS CONSULTANT</v>
          </cell>
          <cell r="C138">
            <v>30.47</v>
          </cell>
          <cell r="D138">
            <v>31.38</v>
          </cell>
          <cell r="E138">
            <v>32.35</v>
          </cell>
          <cell r="F138">
            <v>33.32</v>
          </cell>
          <cell r="G138">
            <v>34.33</v>
          </cell>
          <cell r="H138">
            <v>35.36</v>
          </cell>
          <cell r="I138">
            <v>36.409999999999997</v>
          </cell>
          <cell r="J138">
            <v>37.51</v>
          </cell>
          <cell r="K138">
            <v>0</v>
          </cell>
          <cell r="L138">
            <v>0</v>
          </cell>
          <cell r="M138" t="str">
            <v>AFSCME Local 88/Conf</v>
          </cell>
        </row>
        <row r="139">
          <cell r="A139">
            <v>6198</v>
          </cell>
          <cell r="B139" t="str">
            <v>IT BUSINESS CONSULTANT/SR</v>
          </cell>
          <cell r="C139">
            <v>36.409999999999997</v>
          </cell>
          <cell r="D139">
            <v>37.51</v>
          </cell>
          <cell r="E139">
            <v>38.64</v>
          </cell>
          <cell r="F139">
            <v>39.81</v>
          </cell>
          <cell r="G139">
            <v>41</v>
          </cell>
          <cell r="H139">
            <v>42.23</v>
          </cell>
          <cell r="I139">
            <v>43.48</v>
          </cell>
          <cell r="J139">
            <v>44.81</v>
          </cell>
          <cell r="K139">
            <v>0</v>
          </cell>
          <cell r="L139">
            <v>0</v>
          </cell>
          <cell r="M139" t="str">
            <v>AFSCME Local 88/Conf</v>
          </cell>
        </row>
        <row r="140">
          <cell r="A140">
            <v>6200</v>
          </cell>
          <cell r="B140" t="str">
            <v>PROGRAM COMMUNICATIONS &amp; WEB SPEC/</v>
          </cell>
          <cell r="C140">
            <v>29.61</v>
          </cell>
          <cell r="D140">
            <v>30.47</v>
          </cell>
          <cell r="E140">
            <v>31.38</v>
          </cell>
          <cell r="F140">
            <v>32.35</v>
          </cell>
          <cell r="G140">
            <v>33.32</v>
          </cell>
          <cell r="H140">
            <v>34.33</v>
          </cell>
          <cell r="I140">
            <v>35.36</v>
          </cell>
          <cell r="J140">
            <v>36.409999999999997</v>
          </cell>
          <cell r="K140">
            <v>0</v>
          </cell>
          <cell r="L140">
            <v>0</v>
          </cell>
          <cell r="M140" t="str">
            <v>AFSCME Local 88/Conf</v>
          </cell>
        </row>
        <row r="141">
          <cell r="A141">
            <v>6211</v>
          </cell>
          <cell r="B141" t="str">
            <v>RIGHT-OF-WAY PERMITS SPECIALIST</v>
          </cell>
          <cell r="C141">
            <v>30.47</v>
          </cell>
          <cell r="D141">
            <v>31.38</v>
          </cell>
          <cell r="E141">
            <v>32.35</v>
          </cell>
          <cell r="F141">
            <v>33.32</v>
          </cell>
          <cell r="G141">
            <v>34.33</v>
          </cell>
          <cell r="H141">
            <v>35.36</v>
          </cell>
          <cell r="I141">
            <v>36.409999999999997</v>
          </cell>
          <cell r="J141">
            <v>37.51</v>
          </cell>
          <cell r="K141">
            <v>0</v>
          </cell>
          <cell r="L141">
            <v>0</v>
          </cell>
          <cell r="M141" t="str">
            <v>AFSCME Local 88/Conf</v>
          </cell>
        </row>
        <row r="142">
          <cell r="A142">
            <v>6231</v>
          </cell>
          <cell r="B142" t="str">
            <v>ENGINEERING TECHNICIAN 1</v>
          </cell>
          <cell r="C142">
            <v>20.18</v>
          </cell>
          <cell r="D142">
            <v>20.76</v>
          </cell>
          <cell r="E142">
            <v>21.38</v>
          </cell>
          <cell r="F142">
            <v>22.04</v>
          </cell>
          <cell r="G142">
            <v>22.68</v>
          </cell>
          <cell r="H142">
            <v>23.36</v>
          </cell>
          <cell r="I142">
            <v>24.09</v>
          </cell>
          <cell r="J142">
            <v>24.76</v>
          </cell>
          <cell r="K142">
            <v>0</v>
          </cell>
          <cell r="L142">
            <v>0</v>
          </cell>
          <cell r="M142" t="str">
            <v>AFSCME Local 88/Conf</v>
          </cell>
        </row>
        <row r="143">
          <cell r="A143">
            <v>6232</v>
          </cell>
          <cell r="B143" t="str">
            <v>ENGINEERING TECHNICIAN 2</v>
          </cell>
          <cell r="C143">
            <v>22.68</v>
          </cell>
          <cell r="D143">
            <v>23.36</v>
          </cell>
          <cell r="E143">
            <v>24.09</v>
          </cell>
          <cell r="F143">
            <v>24.76</v>
          </cell>
          <cell r="G143">
            <v>25.54</v>
          </cell>
          <cell r="H143">
            <v>26.3</v>
          </cell>
          <cell r="I143">
            <v>27.09</v>
          </cell>
          <cell r="J143">
            <v>27.89</v>
          </cell>
          <cell r="K143">
            <v>0</v>
          </cell>
          <cell r="L143">
            <v>0</v>
          </cell>
          <cell r="M143" t="str">
            <v>AFSCME Local 88/Conf</v>
          </cell>
        </row>
        <row r="144">
          <cell r="A144">
            <v>6233</v>
          </cell>
          <cell r="B144" t="str">
            <v>ENGINEERING TECHNICIAN 3</v>
          </cell>
          <cell r="C144">
            <v>26.3</v>
          </cell>
          <cell r="D144">
            <v>27.09</v>
          </cell>
          <cell r="E144">
            <v>27.89</v>
          </cell>
          <cell r="F144">
            <v>28.72</v>
          </cell>
          <cell r="G144">
            <v>29.61</v>
          </cell>
          <cell r="H144">
            <v>30.47</v>
          </cell>
          <cell r="I144">
            <v>31.38</v>
          </cell>
          <cell r="J144">
            <v>32.35</v>
          </cell>
          <cell r="K144">
            <v>0</v>
          </cell>
          <cell r="L144">
            <v>0</v>
          </cell>
          <cell r="M144" t="str">
            <v>AFSCME Local 88/Conf</v>
          </cell>
        </row>
        <row r="145">
          <cell r="A145">
            <v>6234</v>
          </cell>
          <cell r="B145" t="str">
            <v>TRANSPORTATION PROJECT SPECIALIST</v>
          </cell>
          <cell r="C145">
            <v>30.47</v>
          </cell>
          <cell r="D145">
            <v>31.38</v>
          </cell>
          <cell r="E145">
            <v>32.35</v>
          </cell>
          <cell r="F145">
            <v>33.32</v>
          </cell>
          <cell r="G145">
            <v>34.33</v>
          </cell>
          <cell r="H145">
            <v>35.36</v>
          </cell>
          <cell r="I145">
            <v>36.409999999999997</v>
          </cell>
          <cell r="J145">
            <v>37.51</v>
          </cell>
          <cell r="K145">
            <v>0</v>
          </cell>
          <cell r="L145">
            <v>0</v>
          </cell>
          <cell r="M145" t="str">
            <v>AFSCME Local 88/Conf</v>
          </cell>
        </row>
        <row r="146">
          <cell r="A146">
            <v>6235</v>
          </cell>
          <cell r="B146" t="str">
            <v>ENGINEER 1(INTERN)</v>
          </cell>
          <cell r="C146">
            <v>29.61</v>
          </cell>
          <cell r="D146">
            <v>30.47</v>
          </cell>
          <cell r="E146">
            <v>31.38</v>
          </cell>
          <cell r="F146">
            <v>32.35</v>
          </cell>
          <cell r="G146">
            <v>33.32</v>
          </cell>
          <cell r="H146">
            <v>34.33</v>
          </cell>
          <cell r="I146">
            <v>35.36</v>
          </cell>
          <cell r="J146">
            <v>36.409999999999997</v>
          </cell>
          <cell r="K146">
            <v>0</v>
          </cell>
          <cell r="L146">
            <v>0</v>
          </cell>
          <cell r="M146" t="str">
            <v>AFSCME Local 88/Conf</v>
          </cell>
        </row>
        <row r="147">
          <cell r="A147">
            <v>6236</v>
          </cell>
          <cell r="B147" t="str">
            <v>ENGINEER 2</v>
          </cell>
          <cell r="C147">
            <v>33.32</v>
          </cell>
          <cell r="D147">
            <v>34.33</v>
          </cell>
          <cell r="E147">
            <v>35.36</v>
          </cell>
          <cell r="F147">
            <v>36.409999999999997</v>
          </cell>
          <cell r="G147">
            <v>37.51</v>
          </cell>
          <cell r="H147">
            <v>38.64</v>
          </cell>
          <cell r="I147">
            <v>39.81</v>
          </cell>
          <cell r="J147">
            <v>41</v>
          </cell>
          <cell r="K147">
            <v>0</v>
          </cell>
          <cell r="L147">
            <v>0</v>
          </cell>
          <cell r="M147" t="str">
            <v>AFSCME Local 88/Conf</v>
          </cell>
        </row>
        <row r="148">
          <cell r="A148">
            <v>6238</v>
          </cell>
          <cell r="B148" t="str">
            <v>INTEGRATED COMM SERVICES COORD</v>
          </cell>
          <cell r="C148">
            <v>21.38</v>
          </cell>
          <cell r="D148">
            <v>22.04</v>
          </cell>
          <cell r="E148">
            <v>22.68</v>
          </cell>
          <cell r="F148">
            <v>23.36</v>
          </cell>
          <cell r="G148">
            <v>24.09</v>
          </cell>
          <cell r="H148">
            <v>24.76</v>
          </cell>
          <cell r="I148">
            <v>25.54</v>
          </cell>
          <cell r="J148">
            <v>26.3</v>
          </cell>
          <cell r="K148">
            <v>0</v>
          </cell>
          <cell r="L148">
            <v>0</v>
          </cell>
          <cell r="M148" t="str">
            <v>AFSCME Local 88/Conf</v>
          </cell>
        </row>
        <row r="149">
          <cell r="A149">
            <v>6241</v>
          </cell>
          <cell r="B149" t="str">
            <v>LEGAL ASSISTANT/SENIOR</v>
          </cell>
          <cell r="C149">
            <v>22.04</v>
          </cell>
          <cell r="D149">
            <v>22.68</v>
          </cell>
          <cell r="E149">
            <v>23.36</v>
          </cell>
          <cell r="F149">
            <v>24.09</v>
          </cell>
          <cell r="G149">
            <v>24.76</v>
          </cell>
          <cell r="H149">
            <v>25.54</v>
          </cell>
          <cell r="I149">
            <v>26.3</v>
          </cell>
          <cell r="J149">
            <v>27.09</v>
          </cell>
          <cell r="K149">
            <v>0</v>
          </cell>
          <cell r="L149">
            <v>0</v>
          </cell>
          <cell r="M149" t="str">
            <v>AFSCME Local 88/Conf</v>
          </cell>
        </row>
        <row r="150">
          <cell r="A150">
            <v>6243</v>
          </cell>
          <cell r="B150" t="str">
            <v>LEGAL ASSISTANT 1</v>
          </cell>
          <cell r="C150">
            <v>17.37</v>
          </cell>
          <cell r="D150">
            <v>17.899999999999999</v>
          </cell>
          <cell r="E150">
            <v>18.440000000000001</v>
          </cell>
          <cell r="F150">
            <v>19</v>
          </cell>
          <cell r="G150">
            <v>19.57</v>
          </cell>
          <cell r="H150">
            <v>20.18</v>
          </cell>
          <cell r="I150">
            <v>20.76</v>
          </cell>
          <cell r="J150">
            <v>21.38</v>
          </cell>
          <cell r="K150">
            <v>0</v>
          </cell>
          <cell r="L150">
            <v>0</v>
          </cell>
          <cell r="M150" t="str">
            <v>AFSCME Local 88/Conf</v>
          </cell>
        </row>
        <row r="151">
          <cell r="A151">
            <v>6244</v>
          </cell>
          <cell r="B151" t="str">
            <v>LEGAL INTERN</v>
          </cell>
          <cell r="C151">
            <v>0</v>
          </cell>
          <cell r="D151">
            <v>0</v>
          </cell>
          <cell r="E151">
            <v>0</v>
          </cell>
          <cell r="F151">
            <v>0</v>
          </cell>
          <cell r="G151">
            <v>0</v>
          </cell>
          <cell r="H151">
            <v>0</v>
          </cell>
          <cell r="I151">
            <v>0</v>
          </cell>
          <cell r="J151">
            <v>0</v>
          </cell>
          <cell r="K151">
            <v>0</v>
          </cell>
          <cell r="L151">
            <v>0</v>
          </cell>
          <cell r="M151" t="str">
            <v>AFSCME Local 88/Conf</v>
          </cell>
        </row>
        <row r="152">
          <cell r="A152">
            <v>6245</v>
          </cell>
          <cell r="B152" t="str">
            <v>SEWING SPECIALIST</v>
          </cell>
          <cell r="C152">
            <v>13.73</v>
          </cell>
          <cell r="D152">
            <v>14.14</v>
          </cell>
          <cell r="E152">
            <v>14.56</v>
          </cell>
          <cell r="F152">
            <v>15.01</v>
          </cell>
          <cell r="G152">
            <v>15.44</v>
          </cell>
          <cell r="H152">
            <v>15.9</v>
          </cell>
          <cell r="I152">
            <v>16.37</v>
          </cell>
          <cell r="J152">
            <v>16.86</v>
          </cell>
          <cell r="K152">
            <v>0</v>
          </cell>
          <cell r="L152">
            <v>0</v>
          </cell>
          <cell r="M152" t="str">
            <v>AFSCME Local 88/Conf</v>
          </cell>
        </row>
        <row r="153">
          <cell r="A153">
            <v>6246</v>
          </cell>
          <cell r="B153" t="str">
            <v>LEGAL ASSISTANT 2</v>
          </cell>
          <cell r="C153">
            <v>19</v>
          </cell>
          <cell r="D153">
            <v>19.57</v>
          </cell>
          <cell r="E153">
            <v>20.18</v>
          </cell>
          <cell r="F153">
            <v>20.76</v>
          </cell>
          <cell r="G153">
            <v>21.38</v>
          </cell>
          <cell r="H153">
            <v>22.04</v>
          </cell>
          <cell r="I153">
            <v>22.68</v>
          </cell>
          <cell r="J153">
            <v>23.36</v>
          </cell>
          <cell r="K153">
            <v>0</v>
          </cell>
          <cell r="L153">
            <v>0</v>
          </cell>
          <cell r="M153" t="str">
            <v>AFSCME Local 88/Conf</v>
          </cell>
        </row>
        <row r="154">
          <cell r="A154">
            <v>6247</v>
          </cell>
          <cell r="B154" t="str">
            <v>VICTIM ADVOCATE</v>
          </cell>
          <cell r="C154">
            <v>20.18</v>
          </cell>
          <cell r="D154">
            <v>20.76</v>
          </cell>
          <cell r="E154">
            <v>21.38</v>
          </cell>
          <cell r="F154">
            <v>22.04</v>
          </cell>
          <cell r="G154">
            <v>22.68</v>
          </cell>
          <cell r="H154">
            <v>23.36</v>
          </cell>
          <cell r="I154">
            <v>24.09</v>
          </cell>
          <cell r="J154">
            <v>24.76</v>
          </cell>
          <cell r="K154">
            <v>0</v>
          </cell>
          <cell r="L154">
            <v>0</v>
          </cell>
          <cell r="M154" t="str">
            <v>AFSCME Local 88/Conf</v>
          </cell>
        </row>
        <row r="155">
          <cell r="A155">
            <v>6248</v>
          </cell>
          <cell r="B155" t="str">
            <v>BACKGROUND INVESTIGATOR</v>
          </cell>
          <cell r="C155">
            <v>24.09</v>
          </cell>
          <cell r="D155">
            <v>24.76</v>
          </cell>
          <cell r="E155">
            <v>25.54</v>
          </cell>
          <cell r="F155">
            <v>26.3</v>
          </cell>
          <cell r="G155">
            <v>27.09</v>
          </cell>
          <cell r="H155">
            <v>27.89</v>
          </cell>
          <cell r="I155">
            <v>28.72</v>
          </cell>
          <cell r="J155">
            <v>29.61</v>
          </cell>
          <cell r="K155">
            <v>0</v>
          </cell>
          <cell r="L155">
            <v>0</v>
          </cell>
          <cell r="M155" t="str">
            <v>AFSCME Local 88/Conf</v>
          </cell>
        </row>
        <row r="156">
          <cell r="A156">
            <v>6249</v>
          </cell>
          <cell r="B156" t="str">
            <v>D A INVESTIGATOR</v>
          </cell>
          <cell r="C156">
            <v>24.09</v>
          </cell>
          <cell r="D156">
            <v>24.76</v>
          </cell>
          <cell r="E156">
            <v>25.54</v>
          </cell>
          <cell r="F156">
            <v>26.3</v>
          </cell>
          <cell r="G156">
            <v>27.09</v>
          </cell>
          <cell r="H156">
            <v>27.89</v>
          </cell>
          <cell r="I156">
            <v>28.72</v>
          </cell>
          <cell r="J156">
            <v>29.61</v>
          </cell>
          <cell r="K156">
            <v>0</v>
          </cell>
          <cell r="L156">
            <v>0</v>
          </cell>
          <cell r="M156" t="str">
            <v>AFSCME Local 88/Conf</v>
          </cell>
        </row>
        <row r="157">
          <cell r="A157">
            <v>6250</v>
          </cell>
          <cell r="B157" t="str">
            <v>SUPPORT ENFORCEMENT AGENT</v>
          </cell>
          <cell r="C157">
            <v>19.57</v>
          </cell>
          <cell r="D157">
            <v>20.18</v>
          </cell>
          <cell r="E157">
            <v>20.76</v>
          </cell>
          <cell r="F157">
            <v>21.38</v>
          </cell>
          <cell r="G157">
            <v>22.04</v>
          </cell>
          <cell r="H157">
            <v>22.68</v>
          </cell>
          <cell r="I157">
            <v>23.36</v>
          </cell>
          <cell r="J157">
            <v>24.09</v>
          </cell>
          <cell r="K157">
            <v>0</v>
          </cell>
          <cell r="L157">
            <v>0</v>
          </cell>
          <cell r="M157" t="str">
            <v>AFSCME Local 88/Conf</v>
          </cell>
        </row>
        <row r="158">
          <cell r="A158">
            <v>6251</v>
          </cell>
          <cell r="B158" t="str">
            <v>DEPUTY DISTRICT ATTORNEY 1</v>
          </cell>
          <cell r="C158">
            <v>2594.61</v>
          </cell>
          <cell r="D158">
            <v>2725.79</v>
          </cell>
          <cell r="E158">
            <v>2859.86</v>
          </cell>
          <cell r="F158">
            <v>3003.58</v>
          </cell>
          <cell r="G158">
            <v>0</v>
          </cell>
          <cell r="H158">
            <v>0</v>
          </cell>
          <cell r="I158">
            <v>0</v>
          </cell>
          <cell r="J158">
            <v>0</v>
          </cell>
          <cell r="K158">
            <v>0</v>
          </cell>
          <cell r="L158">
            <v>0</v>
          </cell>
          <cell r="M158" t="str">
            <v>Pros Atty's Assoc</v>
          </cell>
        </row>
        <row r="159">
          <cell r="A159">
            <v>6252</v>
          </cell>
          <cell r="B159" t="str">
            <v>DEPUTY DISTRICT ATTORNEY 2</v>
          </cell>
          <cell r="C159">
            <v>2859.86</v>
          </cell>
          <cell r="D159">
            <v>3003.58</v>
          </cell>
          <cell r="E159">
            <v>3155.02</v>
          </cell>
          <cell r="F159">
            <v>3312.22</v>
          </cell>
          <cell r="G159">
            <v>3477.17</v>
          </cell>
          <cell r="H159">
            <v>0</v>
          </cell>
          <cell r="I159">
            <v>0</v>
          </cell>
          <cell r="J159">
            <v>0</v>
          </cell>
          <cell r="K159">
            <v>0</v>
          </cell>
          <cell r="L159">
            <v>0</v>
          </cell>
          <cell r="M159" t="str">
            <v>Pros Atty's Assoc</v>
          </cell>
        </row>
        <row r="160">
          <cell r="A160">
            <v>6253</v>
          </cell>
          <cell r="B160" t="str">
            <v>DEPUTY DISTRICT ATTORNEY 3</v>
          </cell>
          <cell r="C160">
            <v>3312.22</v>
          </cell>
          <cell r="D160">
            <v>3477.17</v>
          </cell>
          <cell r="E160">
            <v>3653.68</v>
          </cell>
          <cell r="F160">
            <v>3834.04</v>
          </cell>
          <cell r="G160">
            <v>4029.84</v>
          </cell>
          <cell r="H160">
            <v>4240.12</v>
          </cell>
          <cell r="I160">
            <v>4452.32</v>
          </cell>
          <cell r="J160">
            <v>4675.13</v>
          </cell>
          <cell r="K160">
            <v>4908.8900000000003</v>
          </cell>
          <cell r="L160">
            <v>0</v>
          </cell>
          <cell r="M160" t="str">
            <v>Pros Atty's Assoc</v>
          </cell>
        </row>
        <row r="161">
          <cell r="A161">
            <v>6254</v>
          </cell>
          <cell r="B161" t="str">
            <v>DEPUTY DISTRICT ATTORNEY 4</v>
          </cell>
          <cell r="C161">
            <v>3834.04</v>
          </cell>
          <cell r="D161">
            <v>4029.84</v>
          </cell>
          <cell r="E161">
            <v>4240.12</v>
          </cell>
          <cell r="F161">
            <v>4452.32</v>
          </cell>
          <cell r="G161">
            <v>4675.13</v>
          </cell>
          <cell r="H161">
            <v>4907.58</v>
          </cell>
          <cell r="I161">
            <v>5153.54</v>
          </cell>
          <cell r="J161">
            <v>5411.07</v>
          </cell>
          <cell r="K161">
            <v>5681.62</v>
          </cell>
          <cell r="L161">
            <v>0</v>
          </cell>
          <cell r="M161" t="str">
            <v>Pros Atty's Assoc</v>
          </cell>
        </row>
        <row r="162">
          <cell r="A162">
            <v>6256</v>
          </cell>
          <cell r="B162" t="str">
            <v>CIVIL DEPUTY/SENIOR</v>
          </cell>
          <cell r="C162">
            <v>24.88</v>
          </cell>
          <cell r="D162">
            <v>25.94</v>
          </cell>
          <cell r="E162">
            <v>27</v>
          </cell>
          <cell r="F162">
            <v>27.98</v>
          </cell>
          <cell r="G162">
            <v>29.09</v>
          </cell>
          <cell r="H162">
            <v>30.45</v>
          </cell>
          <cell r="I162">
            <v>0</v>
          </cell>
          <cell r="J162">
            <v>0</v>
          </cell>
          <cell r="K162">
            <v>0</v>
          </cell>
          <cell r="L162">
            <v>0</v>
          </cell>
          <cell r="M162" t="str">
            <v>Dep Sheriff's Assoc</v>
          </cell>
        </row>
        <row r="163">
          <cell r="A163">
            <v>6258</v>
          </cell>
          <cell r="B163" t="str">
            <v>FACILITY SECURITY OFFICER</v>
          </cell>
          <cell r="C163">
            <v>17.899999999999999</v>
          </cell>
          <cell r="D163">
            <v>18.440000000000001</v>
          </cell>
          <cell r="E163">
            <v>19</v>
          </cell>
          <cell r="F163">
            <v>19.57</v>
          </cell>
          <cell r="G163">
            <v>20.18</v>
          </cell>
          <cell r="H163">
            <v>20.76</v>
          </cell>
          <cell r="I163">
            <v>21.38</v>
          </cell>
          <cell r="J163">
            <v>22.04</v>
          </cell>
          <cell r="K163">
            <v>0</v>
          </cell>
          <cell r="L163">
            <v>0</v>
          </cell>
          <cell r="M163" t="str">
            <v>AFSCME Local 88/Conf</v>
          </cell>
        </row>
        <row r="164">
          <cell r="A164">
            <v>6259</v>
          </cell>
          <cell r="B164" t="str">
            <v>CIVIL DEPUTY</v>
          </cell>
          <cell r="C164">
            <v>20.85</v>
          </cell>
          <cell r="D164">
            <v>22.32</v>
          </cell>
          <cell r="E164">
            <v>23.29</v>
          </cell>
          <cell r="F164">
            <v>24.1</v>
          </cell>
          <cell r="G164">
            <v>25.13</v>
          </cell>
          <cell r="H164">
            <v>26.12</v>
          </cell>
          <cell r="I164">
            <v>0</v>
          </cell>
          <cell r="J164">
            <v>0</v>
          </cell>
          <cell r="K164">
            <v>0</v>
          </cell>
          <cell r="L164">
            <v>0</v>
          </cell>
          <cell r="M164" t="str">
            <v>Dep Sheriff's Assoc</v>
          </cell>
        </row>
        <row r="165">
          <cell r="A165">
            <v>6260</v>
          </cell>
          <cell r="B165" t="str">
            <v>COOK</v>
          </cell>
          <cell r="C165">
            <v>15.01</v>
          </cell>
          <cell r="D165">
            <v>15.44</v>
          </cell>
          <cell r="E165">
            <v>15.9</v>
          </cell>
          <cell r="F165">
            <v>16.37</v>
          </cell>
          <cell r="G165">
            <v>16.86</v>
          </cell>
          <cell r="H165">
            <v>17.37</v>
          </cell>
          <cell r="I165">
            <v>17.899999999999999</v>
          </cell>
          <cell r="J165">
            <v>18.440000000000001</v>
          </cell>
          <cell r="K165">
            <v>0</v>
          </cell>
          <cell r="L165">
            <v>0</v>
          </cell>
          <cell r="M165" t="str">
            <v>AFSCME Local 88/Conf</v>
          </cell>
        </row>
        <row r="166">
          <cell r="A166">
            <v>6261</v>
          </cell>
          <cell r="B166" t="str">
            <v>FOOD SERVICE WORKER</v>
          </cell>
          <cell r="C166">
            <v>12.21</v>
          </cell>
          <cell r="D166">
            <v>12.58</v>
          </cell>
          <cell r="E166">
            <v>12.97</v>
          </cell>
          <cell r="F166">
            <v>13.35</v>
          </cell>
          <cell r="G166">
            <v>13.73</v>
          </cell>
          <cell r="H166">
            <v>14.14</v>
          </cell>
          <cell r="I166">
            <v>14.56</v>
          </cell>
          <cell r="J166">
            <v>15.01</v>
          </cell>
          <cell r="K166">
            <v>0</v>
          </cell>
          <cell r="L166">
            <v>0</v>
          </cell>
          <cell r="M166" t="str">
            <v>AFSCME Local 88/Conf</v>
          </cell>
        </row>
        <row r="167">
          <cell r="A167">
            <v>6262</v>
          </cell>
          <cell r="B167" t="str">
            <v>JAIL STEWARD</v>
          </cell>
          <cell r="C167">
            <v>19</v>
          </cell>
          <cell r="D167">
            <v>19.57</v>
          </cell>
          <cell r="E167">
            <v>20.18</v>
          </cell>
          <cell r="F167">
            <v>20.76</v>
          </cell>
          <cell r="G167">
            <v>21.38</v>
          </cell>
          <cell r="H167">
            <v>22.04</v>
          </cell>
          <cell r="I167">
            <v>22.68</v>
          </cell>
          <cell r="J167">
            <v>23.36</v>
          </cell>
          <cell r="K167">
            <v>0</v>
          </cell>
          <cell r="L167">
            <v>0</v>
          </cell>
          <cell r="M167" t="str">
            <v>AFSCME Local 88/Conf</v>
          </cell>
        </row>
        <row r="168">
          <cell r="A168">
            <v>6263</v>
          </cell>
          <cell r="B168" t="str">
            <v>VOLUNTEER COORDINATOR</v>
          </cell>
          <cell r="C168">
            <v>22.58</v>
          </cell>
          <cell r="D168">
            <v>23.22</v>
          </cell>
          <cell r="E168">
            <v>23.94</v>
          </cell>
          <cell r="F168">
            <v>24.66</v>
          </cell>
          <cell r="G168">
            <v>25.29</v>
          </cell>
          <cell r="H168">
            <v>26.06</v>
          </cell>
          <cell r="I168">
            <v>26.85</v>
          </cell>
          <cell r="J168">
            <v>27.64</v>
          </cell>
          <cell r="K168">
            <v>0</v>
          </cell>
          <cell r="L168">
            <v>0</v>
          </cell>
          <cell r="M168" t="str">
            <v>AFSCME Local 88/Conf</v>
          </cell>
        </row>
        <row r="169">
          <cell r="A169">
            <v>6264</v>
          </cell>
          <cell r="B169" t="str">
            <v>CORRECTIONS HEARINGS OFFICER</v>
          </cell>
          <cell r="C169">
            <v>24.09</v>
          </cell>
          <cell r="D169">
            <v>24.76</v>
          </cell>
          <cell r="E169">
            <v>25.54</v>
          </cell>
          <cell r="F169">
            <v>26.3</v>
          </cell>
          <cell r="G169">
            <v>27.09</v>
          </cell>
          <cell r="H169">
            <v>27.89</v>
          </cell>
          <cell r="I169">
            <v>28.72</v>
          </cell>
          <cell r="J169">
            <v>29.61</v>
          </cell>
          <cell r="K169">
            <v>0</v>
          </cell>
          <cell r="L169">
            <v>0</v>
          </cell>
          <cell r="M169" t="str">
            <v>AFSCME Local 88/Conf</v>
          </cell>
        </row>
        <row r="170">
          <cell r="A170">
            <v>6266</v>
          </cell>
          <cell r="B170" t="str">
            <v>CORRECTIONS TECHNICIAN</v>
          </cell>
          <cell r="C170">
            <v>18.440000000000001</v>
          </cell>
          <cell r="D170">
            <v>19</v>
          </cell>
          <cell r="E170">
            <v>19.57</v>
          </cell>
          <cell r="F170">
            <v>20.18</v>
          </cell>
          <cell r="G170">
            <v>20.76</v>
          </cell>
          <cell r="H170">
            <v>21.38</v>
          </cell>
          <cell r="I170">
            <v>22.04</v>
          </cell>
          <cell r="J170">
            <v>22.68</v>
          </cell>
          <cell r="K170">
            <v>0</v>
          </cell>
          <cell r="L170">
            <v>0</v>
          </cell>
          <cell r="M170" t="str">
            <v>AFSCME Local 88/Conf</v>
          </cell>
        </row>
        <row r="171">
          <cell r="A171">
            <v>6267</v>
          </cell>
          <cell r="B171" t="str">
            <v>COMMUNITY WORKS LEADER</v>
          </cell>
          <cell r="C171">
            <v>19</v>
          </cell>
          <cell r="D171">
            <v>19.57</v>
          </cell>
          <cell r="E171">
            <v>20.18</v>
          </cell>
          <cell r="F171">
            <v>20.76</v>
          </cell>
          <cell r="G171">
            <v>21.38</v>
          </cell>
          <cell r="H171">
            <v>22.04</v>
          </cell>
          <cell r="I171">
            <v>22.68</v>
          </cell>
          <cell r="J171">
            <v>23.36</v>
          </cell>
          <cell r="K171">
            <v>0</v>
          </cell>
          <cell r="L171">
            <v>0</v>
          </cell>
          <cell r="M171" t="str">
            <v>AFSCME Local 88/Conf</v>
          </cell>
        </row>
        <row r="172">
          <cell r="A172">
            <v>6268</v>
          </cell>
          <cell r="B172" t="str">
            <v>CORRECTIONS COUNSELOR</v>
          </cell>
          <cell r="C172">
            <v>20.350000000000001</v>
          </cell>
          <cell r="D172">
            <v>21.53</v>
          </cell>
          <cell r="E172">
            <v>22.21</v>
          </cell>
          <cell r="F172">
            <v>23.58</v>
          </cell>
          <cell r="G172">
            <v>24.29</v>
          </cell>
          <cell r="H172">
            <v>25.72</v>
          </cell>
          <cell r="I172">
            <v>26.7</v>
          </cell>
          <cell r="J172">
            <v>27.77</v>
          </cell>
          <cell r="K172">
            <v>28.63</v>
          </cell>
          <cell r="L172">
            <v>29.47</v>
          </cell>
          <cell r="M172" t="str">
            <v>AFSCME Local 88/Conf</v>
          </cell>
        </row>
        <row r="173">
          <cell r="A173">
            <v>6272</v>
          </cell>
          <cell r="B173" t="str">
            <v>JUVENILE COUNSELOR</v>
          </cell>
          <cell r="C173">
            <v>20.350000000000001</v>
          </cell>
          <cell r="D173">
            <v>21.53</v>
          </cell>
          <cell r="E173">
            <v>22.21</v>
          </cell>
          <cell r="F173">
            <v>23.58</v>
          </cell>
          <cell r="G173">
            <v>24.29</v>
          </cell>
          <cell r="H173">
            <v>25.72</v>
          </cell>
          <cell r="I173">
            <v>26.7</v>
          </cell>
          <cell r="J173">
            <v>27.77</v>
          </cell>
          <cell r="K173">
            <v>28.63</v>
          </cell>
          <cell r="L173">
            <v>29.47</v>
          </cell>
          <cell r="M173" t="str">
            <v>AFSCME Local 88/Conf</v>
          </cell>
        </row>
        <row r="174">
          <cell r="A174">
            <v>6273</v>
          </cell>
          <cell r="B174" t="str">
            <v>JUVENILE CUSTODY SERVICES SPEC</v>
          </cell>
          <cell r="C174">
            <v>18.5</v>
          </cell>
          <cell r="D174">
            <v>19.04</v>
          </cell>
          <cell r="E174">
            <v>19.600000000000001</v>
          </cell>
          <cell r="F174">
            <v>20.21</v>
          </cell>
          <cell r="G174">
            <v>20.84</v>
          </cell>
          <cell r="H174">
            <v>21.64</v>
          </cell>
          <cell r="I174">
            <v>22.53</v>
          </cell>
          <cell r="J174">
            <v>23.21</v>
          </cell>
          <cell r="K174">
            <v>23.92</v>
          </cell>
          <cell r="L174">
            <v>24.64</v>
          </cell>
          <cell r="M174" t="str">
            <v>Juv Cust Local 88</v>
          </cell>
        </row>
        <row r="175">
          <cell r="A175">
            <v>6276</v>
          </cell>
          <cell r="B175" t="str">
            <v>PROBATION/PAROLE OFFICER</v>
          </cell>
          <cell r="C175">
            <v>23.94</v>
          </cell>
          <cell r="D175">
            <v>25.16</v>
          </cell>
          <cell r="E175">
            <v>26.4</v>
          </cell>
          <cell r="F175">
            <v>27.72</v>
          </cell>
          <cell r="G175">
            <v>29.09</v>
          </cell>
          <cell r="H175">
            <v>30.56</v>
          </cell>
          <cell r="I175">
            <v>32.08</v>
          </cell>
          <cell r="J175">
            <v>33.700000000000003</v>
          </cell>
          <cell r="K175">
            <v>0</v>
          </cell>
          <cell r="L175">
            <v>0</v>
          </cell>
          <cell r="M175" t="str">
            <v>FOPPO</v>
          </cell>
        </row>
        <row r="176">
          <cell r="A176">
            <v>6280</v>
          </cell>
          <cell r="B176" t="str">
            <v>INVESTIGATIVE TECHNICIAN</v>
          </cell>
          <cell r="C176">
            <v>18.440000000000001</v>
          </cell>
          <cell r="D176">
            <v>19</v>
          </cell>
          <cell r="E176">
            <v>19.57</v>
          </cell>
          <cell r="F176">
            <v>20.18</v>
          </cell>
          <cell r="G176">
            <v>20.76</v>
          </cell>
          <cell r="H176">
            <v>21.38</v>
          </cell>
          <cell r="I176">
            <v>22.04</v>
          </cell>
          <cell r="J176">
            <v>22.68</v>
          </cell>
          <cell r="K176">
            <v>0</v>
          </cell>
          <cell r="L176">
            <v>0</v>
          </cell>
          <cell r="M176" t="str">
            <v>AFSCME Local 88/Conf</v>
          </cell>
        </row>
        <row r="177">
          <cell r="A177">
            <v>6282</v>
          </cell>
          <cell r="B177" t="str">
            <v>DEPUTY MEDICAL EXAMINER</v>
          </cell>
          <cell r="C177">
            <v>23.36</v>
          </cell>
          <cell r="D177">
            <v>24.09</v>
          </cell>
          <cell r="E177">
            <v>24.76</v>
          </cell>
          <cell r="F177">
            <v>25.54</v>
          </cell>
          <cell r="G177">
            <v>26.3</v>
          </cell>
          <cell r="H177">
            <v>27.09</v>
          </cell>
          <cell r="I177">
            <v>27.89</v>
          </cell>
          <cell r="J177">
            <v>28.72</v>
          </cell>
          <cell r="K177">
            <v>0</v>
          </cell>
          <cell r="L177">
            <v>0</v>
          </cell>
          <cell r="M177" t="str">
            <v>AFSCME Local 88/Conf</v>
          </cell>
        </row>
        <row r="178">
          <cell r="A178">
            <v>6284</v>
          </cell>
          <cell r="B178" t="str">
            <v>SECURE TREATMENT SERVICES SPECIALI</v>
          </cell>
          <cell r="C178">
            <v>19.57</v>
          </cell>
          <cell r="D178">
            <v>20.18</v>
          </cell>
          <cell r="E178">
            <v>20.76</v>
          </cell>
          <cell r="F178">
            <v>21.38</v>
          </cell>
          <cell r="G178">
            <v>22.04</v>
          </cell>
          <cell r="H178">
            <v>22.68</v>
          </cell>
          <cell r="I178">
            <v>23.36</v>
          </cell>
          <cell r="J178">
            <v>24.09</v>
          </cell>
          <cell r="K178">
            <v>0</v>
          </cell>
          <cell r="L178">
            <v>0</v>
          </cell>
          <cell r="M178" t="str">
            <v>AFSCME Local 88/Conf</v>
          </cell>
        </row>
        <row r="179">
          <cell r="A179">
            <v>6285</v>
          </cell>
          <cell r="B179" t="str">
            <v>JUVENILE COUNSELING ASSISTANT</v>
          </cell>
          <cell r="C179">
            <v>19.57</v>
          </cell>
          <cell r="D179">
            <v>20.18</v>
          </cell>
          <cell r="E179">
            <v>20.76</v>
          </cell>
          <cell r="F179">
            <v>21.38</v>
          </cell>
          <cell r="G179">
            <v>22.04</v>
          </cell>
          <cell r="H179">
            <v>22.68</v>
          </cell>
          <cell r="I179">
            <v>23.36</v>
          </cell>
          <cell r="J179">
            <v>24.09</v>
          </cell>
          <cell r="K179">
            <v>0</v>
          </cell>
          <cell r="L179">
            <v>0</v>
          </cell>
          <cell r="M179" t="str">
            <v>AFSCME Local 88/Conf</v>
          </cell>
        </row>
        <row r="180">
          <cell r="A180">
            <v>6286</v>
          </cell>
          <cell r="B180" t="str">
            <v>PATHOLOGIST ASSISTANT</v>
          </cell>
          <cell r="C180">
            <v>20.76</v>
          </cell>
          <cell r="D180">
            <v>21.38</v>
          </cell>
          <cell r="E180">
            <v>22.04</v>
          </cell>
          <cell r="F180">
            <v>22.68</v>
          </cell>
          <cell r="G180">
            <v>23.36</v>
          </cell>
          <cell r="H180">
            <v>24.09</v>
          </cell>
          <cell r="I180">
            <v>24.76</v>
          </cell>
          <cell r="J180">
            <v>25.54</v>
          </cell>
          <cell r="K180">
            <v>0</v>
          </cell>
          <cell r="L180">
            <v>0</v>
          </cell>
          <cell r="M180" t="str">
            <v>AFSCME Local 88/Conf</v>
          </cell>
        </row>
        <row r="181">
          <cell r="A181">
            <v>6290</v>
          </cell>
          <cell r="B181" t="str">
            <v>VETERANS SERVICES OFFICER</v>
          </cell>
          <cell r="C181">
            <v>22.58</v>
          </cell>
          <cell r="D181">
            <v>23.22</v>
          </cell>
          <cell r="E181">
            <v>23.94</v>
          </cell>
          <cell r="F181">
            <v>24.66</v>
          </cell>
          <cell r="G181">
            <v>25.29</v>
          </cell>
          <cell r="H181">
            <v>26.06</v>
          </cell>
          <cell r="I181">
            <v>26.85</v>
          </cell>
          <cell r="J181">
            <v>27.64</v>
          </cell>
          <cell r="K181">
            <v>0</v>
          </cell>
          <cell r="L181">
            <v>0</v>
          </cell>
          <cell r="M181" t="str">
            <v>AFSCME Local 88/Conf</v>
          </cell>
        </row>
        <row r="182">
          <cell r="A182">
            <v>6291</v>
          </cell>
          <cell r="B182" t="str">
            <v>ADDICTION SPECIALIST</v>
          </cell>
          <cell r="C182">
            <v>21.38</v>
          </cell>
          <cell r="D182">
            <v>22.04</v>
          </cell>
          <cell r="E182">
            <v>22.68</v>
          </cell>
          <cell r="F182">
            <v>23.36</v>
          </cell>
          <cell r="G182">
            <v>24.09</v>
          </cell>
          <cell r="H182">
            <v>24.76</v>
          </cell>
          <cell r="I182">
            <v>25.54</v>
          </cell>
          <cell r="J182">
            <v>26.3</v>
          </cell>
          <cell r="K182">
            <v>0</v>
          </cell>
          <cell r="L182">
            <v>0</v>
          </cell>
          <cell r="M182" t="str">
            <v>AFSCME Local 88/Conf</v>
          </cell>
        </row>
        <row r="183">
          <cell r="A183">
            <v>6292</v>
          </cell>
          <cell r="B183" t="str">
            <v>DEPUTY PUBLIC GUARDIAN</v>
          </cell>
          <cell r="C183">
            <v>24.76</v>
          </cell>
          <cell r="D183">
            <v>25.54</v>
          </cell>
          <cell r="E183">
            <v>26.3</v>
          </cell>
          <cell r="F183">
            <v>27.09</v>
          </cell>
          <cell r="G183">
            <v>27.89</v>
          </cell>
          <cell r="H183">
            <v>28.72</v>
          </cell>
          <cell r="I183">
            <v>29.61</v>
          </cell>
          <cell r="J183">
            <v>30.47</v>
          </cell>
          <cell r="K183">
            <v>0</v>
          </cell>
          <cell r="L183">
            <v>0</v>
          </cell>
          <cell r="M183" t="str">
            <v>AFSCME Local 88/Conf</v>
          </cell>
        </row>
        <row r="184">
          <cell r="A184">
            <v>6293</v>
          </cell>
          <cell r="B184" t="str">
            <v>HEALTH ASSISTANT 1</v>
          </cell>
          <cell r="C184">
            <v>15.01</v>
          </cell>
          <cell r="D184">
            <v>15.44</v>
          </cell>
          <cell r="E184">
            <v>15.9</v>
          </cell>
          <cell r="F184">
            <v>16.37</v>
          </cell>
          <cell r="G184">
            <v>16.86</v>
          </cell>
          <cell r="H184">
            <v>17.37</v>
          </cell>
          <cell r="I184">
            <v>17.899999999999999</v>
          </cell>
          <cell r="J184">
            <v>18.440000000000001</v>
          </cell>
          <cell r="K184">
            <v>0</v>
          </cell>
          <cell r="L184">
            <v>0</v>
          </cell>
          <cell r="M184" t="str">
            <v>AFSCME Local 88/Conf</v>
          </cell>
        </row>
        <row r="185">
          <cell r="A185">
            <v>6294</v>
          </cell>
          <cell r="B185" t="str">
            <v>HEALTH ASSISTANT 2</v>
          </cell>
          <cell r="C185">
            <v>15.9</v>
          </cell>
          <cell r="D185">
            <v>16.37</v>
          </cell>
          <cell r="E185">
            <v>16.86</v>
          </cell>
          <cell r="F185">
            <v>17.37</v>
          </cell>
          <cell r="G185">
            <v>17.899999999999999</v>
          </cell>
          <cell r="H185">
            <v>18.440000000000001</v>
          </cell>
          <cell r="I185">
            <v>19</v>
          </cell>
          <cell r="J185">
            <v>19.57</v>
          </cell>
          <cell r="K185">
            <v>0</v>
          </cell>
          <cell r="L185">
            <v>0</v>
          </cell>
          <cell r="M185" t="str">
            <v>AFSCME Local 88/Conf</v>
          </cell>
        </row>
        <row r="186">
          <cell r="A186">
            <v>6295</v>
          </cell>
          <cell r="B186" t="str">
            <v>SOCIAL WORKER</v>
          </cell>
          <cell r="C186">
            <v>26.3</v>
          </cell>
          <cell r="D186">
            <v>27.09</v>
          </cell>
          <cell r="E186">
            <v>27.89</v>
          </cell>
          <cell r="F186">
            <v>28.72</v>
          </cell>
          <cell r="G186">
            <v>29.61</v>
          </cell>
          <cell r="H186">
            <v>30.47</v>
          </cell>
          <cell r="I186">
            <v>31.38</v>
          </cell>
          <cell r="J186">
            <v>32.35</v>
          </cell>
          <cell r="K186">
            <v>0</v>
          </cell>
          <cell r="L186">
            <v>0</v>
          </cell>
          <cell r="M186" t="str">
            <v>AFSCME Local 88/Conf</v>
          </cell>
        </row>
        <row r="187">
          <cell r="A187">
            <v>6296</v>
          </cell>
          <cell r="B187" t="str">
            <v>CASE MANAGER/SENIOR</v>
          </cell>
          <cell r="C187">
            <v>23.36</v>
          </cell>
          <cell r="D187">
            <v>24.09</v>
          </cell>
          <cell r="E187">
            <v>24.76</v>
          </cell>
          <cell r="F187">
            <v>25.54</v>
          </cell>
          <cell r="G187">
            <v>26.3</v>
          </cell>
          <cell r="H187">
            <v>27.09</v>
          </cell>
          <cell r="I187">
            <v>27.89</v>
          </cell>
          <cell r="J187">
            <v>28.72</v>
          </cell>
          <cell r="K187">
            <v>0</v>
          </cell>
          <cell r="L187">
            <v>0</v>
          </cell>
          <cell r="M187" t="str">
            <v>AFSCME Local 88/Conf</v>
          </cell>
        </row>
        <row r="188">
          <cell r="A188">
            <v>6297</v>
          </cell>
          <cell r="B188" t="str">
            <v>CASE MANAGER 2</v>
          </cell>
          <cell r="C188">
            <v>21.38</v>
          </cell>
          <cell r="D188">
            <v>22.04</v>
          </cell>
          <cell r="E188">
            <v>22.68</v>
          </cell>
          <cell r="F188">
            <v>23.36</v>
          </cell>
          <cell r="G188">
            <v>24.09</v>
          </cell>
          <cell r="H188">
            <v>24.76</v>
          </cell>
          <cell r="I188">
            <v>25.54</v>
          </cell>
          <cell r="J188">
            <v>26.3</v>
          </cell>
          <cell r="K188">
            <v>0</v>
          </cell>
          <cell r="L188">
            <v>0</v>
          </cell>
          <cell r="M188" t="str">
            <v>AFSCME Local 88/Conf</v>
          </cell>
        </row>
        <row r="189">
          <cell r="A189">
            <v>6298</v>
          </cell>
          <cell r="B189" t="str">
            <v>CASE MANAGER 1</v>
          </cell>
          <cell r="C189">
            <v>18.440000000000001</v>
          </cell>
          <cell r="D189">
            <v>19</v>
          </cell>
          <cell r="E189">
            <v>19.57</v>
          </cell>
          <cell r="F189">
            <v>20.18</v>
          </cell>
          <cell r="G189">
            <v>20.76</v>
          </cell>
          <cell r="H189">
            <v>21.38</v>
          </cell>
          <cell r="I189">
            <v>22.04</v>
          </cell>
          <cell r="J189">
            <v>22.68</v>
          </cell>
          <cell r="K189">
            <v>0</v>
          </cell>
          <cell r="L189">
            <v>0</v>
          </cell>
          <cell r="M189" t="str">
            <v>AFSCME Local 88/Conf</v>
          </cell>
        </row>
        <row r="190">
          <cell r="A190">
            <v>6299</v>
          </cell>
          <cell r="B190" t="str">
            <v>CASE MANAGEMENT ASSISTANT</v>
          </cell>
          <cell r="C190">
            <v>16.37</v>
          </cell>
          <cell r="D190">
            <v>16.86</v>
          </cell>
          <cell r="E190">
            <v>17.37</v>
          </cell>
          <cell r="F190">
            <v>17.899999999999999</v>
          </cell>
          <cell r="G190">
            <v>18.440000000000001</v>
          </cell>
          <cell r="H190">
            <v>19</v>
          </cell>
          <cell r="I190">
            <v>19.57</v>
          </cell>
          <cell r="J190">
            <v>20.18</v>
          </cell>
          <cell r="K190">
            <v>0</v>
          </cell>
          <cell r="L190">
            <v>0</v>
          </cell>
          <cell r="M190" t="str">
            <v>AFSCME Local 88/Conf</v>
          </cell>
        </row>
        <row r="191">
          <cell r="A191">
            <v>6300</v>
          </cell>
          <cell r="B191" t="str">
            <v>ELIGIBILITY SPECIALIST</v>
          </cell>
          <cell r="C191">
            <v>18.440000000000001</v>
          </cell>
          <cell r="D191">
            <v>19</v>
          </cell>
          <cell r="E191">
            <v>19.57</v>
          </cell>
          <cell r="F191">
            <v>20.18</v>
          </cell>
          <cell r="G191">
            <v>20.76</v>
          </cell>
          <cell r="H191">
            <v>21.38</v>
          </cell>
          <cell r="I191">
            <v>22.04</v>
          </cell>
          <cell r="J191">
            <v>22.68</v>
          </cell>
          <cell r="K191">
            <v>0</v>
          </cell>
          <cell r="L191">
            <v>0</v>
          </cell>
          <cell r="M191" t="str">
            <v>AFSCME Local 88/Conf</v>
          </cell>
        </row>
        <row r="192">
          <cell r="A192">
            <v>6303</v>
          </cell>
          <cell r="B192" t="str">
            <v>LICENSED COMM PRACTICAL NURSE</v>
          </cell>
          <cell r="C192">
            <v>19.100000000000001</v>
          </cell>
          <cell r="D192">
            <v>19.829999999999998</v>
          </cell>
          <cell r="E192">
            <v>20.61</v>
          </cell>
          <cell r="F192">
            <v>21.35</v>
          </cell>
          <cell r="G192">
            <v>22.12</v>
          </cell>
          <cell r="H192">
            <v>22.78</v>
          </cell>
          <cell r="I192">
            <v>23.48</v>
          </cell>
          <cell r="J192">
            <v>24.17</v>
          </cell>
          <cell r="K192">
            <v>24.92</v>
          </cell>
          <cell r="L192">
            <v>0</v>
          </cell>
          <cell r="M192" t="str">
            <v>Oregon Nurses Assoc</v>
          </cell>
        </row>
        <row r="193">
          <cell r="A193">
            <v>6305</v>
          </cell>
          <cell r="B193" t="str">
            <v>FAMILY INTERVENTION SPECIALIST</v>
          </cell>
          <cell r="C193">
            <v>23.36</v>
          </cell>
          <cell r="D193">
            <v>24.09</v>
          </cell>
          <cell r="E193">
            <v>24.76</v>
          </cell>
          <cell r="F193">
            <v>25.54</v>
          </cell>
          <cell r="G193">
            <v>26.3</v>
          </cell>
          <cell r="H193">
            <v>27.09</v>
          </cell>
          <cell r="I193">
            <v>27.89</v>
          </cell>
          <cell r="J193">
            <v>28.72</v>
          </cell>
          <cell r="K193">
            <v>0</v>
          </cell>
          <cell r="L193">
            <v>0</v>
          </cell>
          <cell r="M193" t="str">
            <v>AFSCME Local 88/Conf</v>
          </cell>
        </row>
        <row r="194">
          <cell r="A194">
            <v>6308</v>
          </cell>
          <cell r="B194" t="str">
            <v>RECR &amp; EXPRESS THERAPIST</v>
          </cell>
          <cell r="C194">
            <v>24.09</v>
          </cell>
          <cell r="D194">
            <v>24.76</v>
          </cell>
          <cell r="E194">
            <v>25.54</v>
          </cell>
          <cell r="F194">
            <v>26.3</v>
          </cell>
          <cell r="G194">
            <v>27.09</v>
          </cell>
          <cell r="H194">
            <v>27.89</v>
          </cell>
          <cell r="I194">
            <v>28.72</v>
          </cell>
          <cell r="J194">
            <v>29.61</v>
          </cell>
          <cell r="K194">
            <v>0</v>
          </cell>
          <cell r="L194">
            <v>0</v>
          </cell>
          <cell r="M194" t="str">
            <v>AFSCME Local 88/Conf</v>
          </cell>
        </row>
        <row r="195">
          <cell r="A195">
            <v>6309</v>
          </cell>
          <cell r="B195" t="str">
            <v>M &amp; F COUNSELOR TRAINEE</v>
          </cell>
          <cell r="C195">
            <v>24.76</v>
          </cell>
          <cell r="D195">
            <v>25.54</v>
          </cell>
          <cell r="E195">
            <v>26.3</v>
          </cell>
          <cell r="F195">
            <v>27.09</v>
          </cell>
          <cell r="G195">
            <v>27.89</v>
          </cell>
          <cell r="H195">
            <v>28.72</v>
          </cell>
          <cell r="I195">
            <v>29.61</v>
          </cell>
          <cell r="J195">
            <v>30.47</v>
          </cell>
          <cell r="K195">
            <v>0</v>
          </cell>
          <cell r="L195">
            <v>0</v>
          </cell>
          <cell r="M195" t="str">
            <v>AFSCME Local 88/Conf</v>
          </cell>
        </row>
        <row r="196">
          <cell r="A196">
            <v>6310</v>
          </cell>
          <cell r="B196" t="str">
            <v>CASE MANAGEMENT TRAINEE</v>
          </cell>
          <cell r="C196">
            <v>16.86</v>
          </cell>
          <cell r="D196">
            <v>17.37</v>
          </cell>
          <cell r="E196">
            <v>17.899999999999999</v>
          </cell>
          <cell r="F196">
            <v>18.440000000000001</v>
          </cell>
          <cell r="G196">
            <v>19</v>
          </cell>
          <cell r="H196">
            <v>19.57</v>
          </cell>
          <cell r="I196">
            <v>20.18</v>
          </cell>
          <cell r="J196">
            <v>20.76</v>
          </cell>
          <cell r="K196">
            <v>0</v>
          </cell>
          <cell r="L196">
            <v>0</v>
          </cell>
          <cell r="M196" t="str">
            <v>AFSCME Local 88/Conf</v>
          </cell>
        </row>
        <row r="197">
          <cell r="A197">
            <v>6311</v>
          </cell>
          <cell r="B197" t="str">
            <v>ENGINEER 3</v>
          </cell>
          <cell r="C197">
            <v>37.51</v>
          </cell>
          <cell r="D197">
            <v>38.64</v>
          </cell>
          <cell r="E197">
            <v>39.81</v>
          </cell>
          <cell r="F197">
            <v>41</v>
          </cell>
          <cell r="G197">
            <v>42.23</v>
          </cell>
          <cell r="H197">
            <v>43.48</v>
          </cell>
          <cell r="I197">
            <v>44.81</v>
          </cell>
          <cell r="J197">
            <v>46.13</v>
          </cell>
          <cell r="K197">
            <v>0</v>
          </cell>
          <cell r="L197">
            <v>0</v>
          </cell>
          <cell r="M197" t="str">
            <v>AFSCME Local 88/Conf</v>
          </cell>
        </row>
        <row r="198">
          <cell r="A198">
            <v>6314</v>
          </cell>
          <cell r="B198" t="str">
            <v>NURSE PRACTITIONER</v>
          </cell>
          <cell r="C198">
            <v>36.380000000000003</v>
          </cell>
          <cell r="D198">
            <v>37.450000000000003</v>
          </cell>
          <cell r="E198">
            <v>38.590000000000003</v>
          </cell>
          <cell r="F198">
            <v>40.119999999999997</v>
          </cell>
          <cell r="G198">
            <v>41.76</v>
          </cell>
          <cell r="H198">
            <v>42.98</v>
          </cell>
          <cell r="I198">
            <v>44.27</v>
          </cell>
          <cell r="J198">
            <v>45.6</v>
          </cell>
          <cell r="K198">
            <v>46.97</v>
          </cell>
          <cell r="L198">
            <v>0</v>
          </cell>
          <cell r="M198" t="str">
            <v>Oregon Nurses Assoc</v>
          </cell>
        </row>
        <row r="199">
          <cell r="A199">
            <v>6315</v>
          </cell>
          <cell r="B199" t="str">
            <v>COMMUNITY HEALTH NURSE</v>
          </cell>
          <cell r="C199">
            <v>26.66</v>
          </cell>
          <cell r="D199">
            <v>27.63</v>
          </cell>
          <cell r="E199">
            <v>28.66</v>
          </cell>
          <cell r="F199">
            <v>29.73</v>
          </cell>
          <cell r="G199">
            <v>30.86</v>
          </cell>
          <cell r="H199">
            <v>32.020000000000003</v>
          </cell>
          <cell r="I199">
            <v>32.97</v>
          </cell>
          <cell r="J199">
            <v>33.97</v>
          </cell>
          <cell r="K199">
            <v>34.979999999999997</v>
          </cell>
          <cell r="L199">
            <v>0</v>
          </cell>
          <cell r="M199" t="str">
            <v>Oregon Nurses Assoc</v>
          </cell>
        </row>
        <row r="200">
          <cell r="A200">
            <v>6316</v>
          </cell>
          <cell r="B200" t="str">
            <v>PHYSICIAN ASSISTANT</v>
          </cell>
          <cell r="C200">
            <v>36.380000000000003</v>
          </cell>
          <cell r="D200">
            <v>37.450000000000003</v>
          </cell>
          <cell r="E200">
            <v>38.590000000000003</v>
          </cell>
          <cell r="F200">
            <v>40.119999999999997</v>
          </cell>
          <cell r="G200">
            <v>41.76</v>
          </cell>
          <cell r="H200">
            <v>42.98</v>
          </cell>
          <cell r="I200">
            <v>44.27</v>
          </cell>
          <cell r="J200">
            <v>45.6</v>
          </cell>
          <cell r="K200">
            <v>46.97</v>
          </cell>
          <cell r="L200">
            <v>0</v>
          </cell>
          <cell r="M200" t="str">
            <v>Oregon Nurses Assoc</v>
          </cell>
        </row>
        <row r="201">
          <cell r="A201">
            <v>6321</v>
          </cell>
          <cell r="B201" t="str">
            <v>HEALTH INFORMATION TECHNICIAN</v>
          </cell>
          <cell r="C201">
            <v>19</v>
          </cell>
          <cell r="D201">
            <v>19.57</v>
          </cell>
          <cell r="E201">
            <v>20.18</v>
          </cell>
          <cell r="F201">
            <v>20.76</v>
          </cell>
          <cell r="G201">
            <v>21.38</v>
          </cell>
          <cell r="H201">
            <v>22.04</v>
          </cell>
          <cell r="I201">
            <v>22.68</v>
          </cell>
          <cell r="J201">
            <v>23.36</v>
          </cell>
          <cell r="K201">
            <v>0</v>
          </cell>
          <cell r="L201">
            <v>0</v>
          </cell>
          <cell r="M201" t="str">
            <v>AFSCME Local 88/Conf</v>
          </cell>
        </row>
        <row r="202">
          <cell r="A202">
            <v>6322</v>
          </cell>
          <cell r="B202" t="str">
            <v>HEALTH INFORMATION TECHNICIAN/SENI</v>
          </cell>
          <cell r="C202">
            <v>20.76</v>
          </cell>
          <cell r="D202">
            <v>21.38</v>
          </cell>
          <cell r="E202">
            <v>22.04</v>
          </cell>
          <cell r="F202">
            <v>22.68</v>
          </cell>
          <cell r="G202">
            <v>23.36</v>
          </cell>
          <cell r="H202">
            <v>24.09</v>
          </cell>
          <cell r="I202">
            <v>24.76</v>
          </cell>
          <cell r="J202">
            <v>25.54</v>
          </cell>
          <cell r="K202">
            <v>0</v>
          </cell>
          <cell r="L202">
            <v>0</v>
          </cell>
          <cell r="M202" t="str">
            <v>AFSCME Local 88/Conf</v>
          </cell>
        </row>
        <row r="203">
          <cell r="A203">
            <v>6333</v>
          </cell>
          <cell r="B203" t="str">
            <v>LABORATORY TECHNICIAN</v>
          </cell>
          <cell r="C203">
            <v>18.440000000000001</v>
          </cell>
          <cell r="D203">
            <v>19</v>
          </cell>
          <cell r="E203">
            <v>19.57</v>
          </cell>
          <cell r="F203">
            <v>20.18</v>
          </cell>
          <cell r="G203">
            <v>20.76</v>
          </cell>
          <cell r="H203">
            <v>21.38</v>
          </cell>
          <cell r="I203">
            <v>22.04</v>
          </cell>
          <cell r="J203">
            <v>22.68</v>
          </cell>
          <cell r="K203">
            <v>0</v>
          </cell>
          <cell r="L203">
            <v>0</v>
          </cell>
          <cell r="M203" t="str">
            <v>AFSCME Local 88/Conf</v>
          </cell>
        </row>
        <row r="204">
          <cell r="A204">
            <v>6335</v>
          </cell>
          <cell r="B204" t="str">
            <v>LABORATORY SPECIALIST</v>
          </cell>
          <cell r="C204">
            <v>24.09</v>
          </cell>
          <cell r="D204">
            <v>24.76</v>
          </cell>
          <cell r="E204">
            <v>25.54</v>
          </cell>
          <cell r="F204">
            <v>26.3</v>
          </cell>
          <cell r="G204">
            <v>27.09</v>
          </cell>
          <cell r="H204">
            <v>27.89</v>
          </cell>
          <cell r="I204">
            <v>28.72</v>
          </cell>
          <cell r="J204">
            <v>29.61</v>
          </cell>
          <cell r="K204">
            <v>0</v>
          </cell>
          <cell r="L204">
            <v>0</v>
          </cell>
          <cell r="M204" t="str">
            <v>AFSCME Local 88/Conf</v>
          </cell>
        </row>
        <row r="205">
          <cell r="A205">
            <v>6336</v>
          </cell>
          <cell r="B205" t="str">
            <v>X-RAY TECHNICIAN</v>
          </cell>
          <cell r="C205">
            <v>18.440000000000001</v>
          </cell>
          <cell r="D205">
            <v>19</v>
          </cell>
          <cell r="E205">
            <v>19.57</v>
          </cell>
          <cell r="F205">
            <v>20.18</v>
          </cell>
          <cell r="G205">
            <v>20.76</v>
          </cell>
          <cell r="H205">
            <v>21.38</v>
          </cell>
          <cell r="I205">
            <v>22.04</v>
          </cell>
          <cell r="J205">
            <v>22.68</v>
          </cell>
          <cell r="K205">
            <v>0</v>
          </cell>
          <cell r="L205">
            <v>0</v>
          </cell>
          <cell r="M205" t="str">
            <v>AFSCME Local 88/Conf</v>
          </cell>
        </row>
        <row r="206">
          <cell r="A206">
            <v>6340</v>
          </cell>
          <cell r="B206" t="str">
            <v>NUTRITIONIST</v>
          </cell>
          <cell r="C206">
            <v>24.09</v>
          </cell>
          <cell r="D206">
            <v>24.76</v>
          </cell>
          <cell r="E206">
            <v>25.54</v>
          </cell>
          <cell r="F206">
            <v>26.3</v>
          </cell>
          <cell r="G206">
            <v>27.09</v>
          </cell>
          <cell r="H206">
            <v>27.89</v>
          </cell>
          <cell r="I206">
            <v>28.72</v>
          </cell>
          <cell r="J206">
            <v>29.61</v>
          </cell>
          <cell r="K206">
            <v>0</v>
          </cell>
          <cell r="L206">
            <v>0</v>
          </cell>
          <cell r="M206" t="str">
            <v>AFSCME Local 88/Conf</v>
          </cell>
        </row>
        <row r="207">
          <cell r="A207">
            <v>6342</v>
          </cell>
          <cell r="B207" t="str">
            <v>NUTRITION ASSISTANT</v>
          </cell>
          <cell r="C207">
            <v>16.37</v>
          </cell>
          <cell r="D207">
            <v>16.86</v>
          </cell>
          <cell r="E207">
            <v>17.37</v>
          </cell>
          <cell r="F207">
            <v>17.899999999999999</v>
          </cell>
          <cell r="G207">
            <v>18.440000000000001</v>
          </cell>
          <cell r="H207">
            <v>19</v>
          </cell>
          <cell r="I207">
            <v>19.57</v>
          </cell>
          <cell r="J207">
            <v>20.18</v>
          </cell>
          <cell r="K207">
            <v>0</v>
          </cell>
          <cell r="L207">
            <v>0</v>
          </cell>
          <cell r="M207" t="str">
            <v>AFSCME Local 88/Conf</v>
          </cell>
        </row>
        <row r="208">
          <cell r="A208">
            <v>6344</v>
          </cell>
          <cell r="B208" t="str">
            <v>BASIC SKILLS EDUCATOR</v>
          </cell>
          <cell r="C208">
            <v>22.68</v>
          </cell>
          <cell r="D208">
            <v>23.36</v>
          </cell>
          <cell r="E208">
            <v>24.09</v>
          </cell>
          <cell r="F208">
            <v>24.76</v>
          </cell>
          <cell r="G208">
            <v>25.54</v>
          </cell>
          <cell r="H208">
            <v>26.3</v>
          </cell>
          <cell r="I208">
            <v>27.09</v>
          </cell>
          <cell r="J208">
            <v>27.89</v>
          </cell>
          <cell r="K208">
            <v>0</v>
          </cell>
          <cell r="L208">
            <v>0</v>
          </cell>
          <cell r="M208" t="str">
            <v>AFSCME Local 88/Conf</v>
          </cell>
        </row>
        <row r="209">
          <cell r="A209">
            <v>6346</v>
          </cell>
          <cell r="B209" t="str">
            <v>DENTAL ASSISTANT/EFDA</v>
          </cell>
          <cell r="C209">
            <v>16.37</v>
          </cell>
          <cell r="D209">
            <v>16.86</v>
          </cell>
          <cell r="E209">
            <v>17.37</v>
          </cell>
          <cell r="F209">
            <v>17.899999999999999</v>
          </cell>
          <cell r="G209">
            <v>18.440000000000001</v>
          </cell>
          <cell r="H209">
            <v>19</v>
          </cell>
          <cell r="I209">
            <v>19.57</v>
          </cell>
          <cell r="J209">
            <v>20.18</v>
          </cell>
          <cell r="K209">
            <v>0</v>
          </cell>
          <cell r="L209">
            <v>0</v>
          </cell>
          <cell r="M209" t="str">
            <v>AFSCME Local 88/Conf</v>
          </cell>
        </row>
        <row r="210">
          <cell r="A210">
            <v>6347</v>
          </cell>
          <cell r="B210" t="str">
            <v>DENTAL ASSISTANT</v>
          </cell>
          <cell r="C210">
            <v>15.44</v>
          </cell>
          <cell r="D210">
            <v>15.9</v>
          </cell>
          <cell r="E210">
            <v>16.37</v>
          </cell>
          <cell r="F210">
            <v>16.86</v>
          </cell>
          <cell r="G210">
            <v>17.37</v>
          </cell>
          <cell r="H210">
            <v>17.899999999999999</v>
          </cell>
          <cell r="I210">
            <v>18.440000000000001</v>
          </cell>
          <cell r="J210">
            <v>19</v>
          </cell>
          <cell r="K210">
            <v>0</v>
          </cell>
          <cell r="L210">
            <v>0</v>
          </cell>
          <cell r="M210" t="str">
            <v>AFSCME Local 88/Conf</v>
          </cell>
        </row>
        <row r="211">
          <cell r="A211">
            <v>6348</v>
          </cell>
          <cell r="B211" t="str">
            <v>DENTAL HYGIENIST</v>
          </cell>
          <cell r="C211">
            <v>27.89</v>
          </cell>
          <cell r="D211">
            <v>28.72</v>
          </cell>
          <cell r="E211">
            <v>29.61</v>
          </cell>
          <cell r="F211">
            <v>30.47</v>
          </cell>
          <cell r="G211">
            <v>31.38</v>
          </cell>
          <cell r="H211">
            <v>32.35</v>
          </cell>
          <cell r="I211">
            <v>33.32</v>
          </cell>
          <cell r="J211">
            <v>34.33</v>
          </cell>
          <cell r="K211">
            <v>0</v>
          </cell>
          <cell r="L211">
            <v>0</v>
          </cell>
          <cell r="M211" t="str">
            <v>AFSCME Local 88/Conf</v>
          </cell>
        </row>
        <row r="212">
          <cell r="A212">
            <v>6352</v>
          </cell>
          <cell r="B212" t="str">
            <v>HEALTH EDUCATOR</v>
          </cell>
          <cell r="C212">
            <v>22.68</v>
          </cell>
          <cell r="D212">
            <v>23.36</v>
          </cell>
          <cell r="E212">
            <v>24.09</v>
          </cell>
          <cell r="F212">
            <v>24.76</v>
          </cell>
          <cell r="G212">
            <v>25.54</v>
          </cell>
          <cell r="H212">
            <v>26.3</v>
          </cell>
          <cell r="I212">
            <v>27.09</v>
          </cell>
          <cell r="J212">
            <v>27.89</v>
          </cell>
          <cell r="K212">
            <v>0</v>
          </cell>
          <cell r="L212">
            <v>0</v>
          </cell>
          <cell r="M212" t="str">
            <v>AFSCME Local 88/Conf</v>
          </cell>
        </row>
        <row r="213">
          <cell r="A213">
            <v>6354</v>
          </cell>
          <cell r="B213" t="str">
            <v>ENVIRONMENTAL HEALTH TRAINEE</v>
          </cell>
          <cell r="C213">
            <v>19.57</v>
          </cell>
          <cell r="D213">
            <v>20.18</v>
          </cell>
          <cell r="E213">
            <v>20.76</v>
          </cell>
          <cell r="F213">
            <v>21.38</v>
          </cell>
          <cell r="G213">
            <v>22.04</v>
          </cell>
          <cell r="H213">
            <v>22.68</v>
          </cell>
          <cell r="I213">
            <v>23.36</v>
          </cell>
          <cell r="J213">
            <v>24.09</v>
          </cell>
          <cell r="K213">
            <v>0</v>
          </cell>
          <cell r="L213">
            <v>0</v>
          </cell>
          <cell r="M213" t="str">
            <v>AFSCME Local 88/Conf</v>
          </cell>
        </row>
        <row r="214">
          <cell r="A214">
            <v>6355</v>
          </cell>
          <cell r="B214" t="str">
            <v>PUBLIC HEALTH ECOLOGIST</v>
          </cell>
          <cell r="C214">
            <v>24.76</v>
          </cell>
          <cell r="D214">
            <v>25.54</v>
          </cell>
          <cell r="E214">
            <v>26.3</v>
          </cell>
          <cell r="F214">
            <v>27.09</v>
          </cell>
          <cell r="G214">
            <v>27.89</v>
          </cell>
          <cell r="H214">
            <v>28.72</v>
          </cell>
          <cell r="I214">
            <v>29.61</v>
          </cell>
          <cell r="J214">
            <v>30.47</v>
          </cell>
          <cell r="K214">
            <v>0</v>
          </cell>
          <cell r="L214">
            <v>0</v>
          </cell>
          <cell r="M214" t="str">
            <v>AFSCME Local 88/Conf</v>
          </cell>
        </row>
        <row r="215">
          <cell r="A215">
            <v>6356</v>
          </cell>
          <cell r="B215" t="str">
            <v>ENVIRONMENTAL HEALTH SPECIALIST</v>
          </cell>
          <cell r="C215">
            <v>24.09</v>
          </cell>
          <cell r="D215">
            <v>24.76</v>
          </cell>
          <cell r="E215">
            <v>25.54</v>
          </cell>
          <cell r="F215">
            <v>26.3</v>
          </cell>
          <cell r="G215">
            <v>27.09</v>
          </cell>
          <cell r="H215">
            <v>27.89</v>
          </cell>
          <cell r="I215">
            <v>28.72</v>
          </cell>
          <cell r="J215">
            <v>29.61</v>
          </cell>
          <cell r="K215">
            <v>0</v>
          </cell>
          <cell r="L215">
            <v>0</v>
          </cell>
          <cell r="M215" t="str">
            <v>AFSCME Local 88/Conf</v>
          </cell>
        </row>
        <row r="216">
          <cell r="A216">
            <v>6358</v>
          </cell>
          <cell r="B216" t="str">
            <v>ENVIRONMENTAL HEALTH SPECIALIST SR</v>
          </cell>
          <cell r="C216">
            <v>28.72</v>
          </cell>
          <cell r="D216">
            <v>29.61</v>
          </cell>
          <cell r="E216">
            <v>30.47</v>
          </cell>
          <cell r="F216">
            <v>31.38</v>
          </cell>
          <cell r="G216">
            <v>32.35</v>
          </cell>
          <cell r="H216">
            <v>33.32</v>
          </cell>
          <cell r="I216">
            <v>34.33</v>
          </cell>
          <cell r="J216">
            <v>35.36</v>
          </cell>
          <cell r="K216">
            <v>0</v>
          </cell>
          <cell r="L216">
            <v>0</v>
          </cell>
          <cell r="M216" t="str">
            <v>AFSCME Local 88/Conf</v>
          </cell>
        </row>
        <row r="217">
          <cell r="A217">
            <v>6359</v>
          </cell>
          <cell r="B217" t="str">
            <v>NUISANCE ENFORCEMENT OFFICER</v>
          </cell>
          <cell r="C217">
            <v>24.09</v>
          </cell>
          <cell r="D217">
            <v>24.76</v>
          </cell>
          <cell r="E217">
            <v>25.54</v>
          </cell>
          <cell r="F217">
            <v>26.3</v>
          </cell>
          <cell r="G217">
            <v>27.09</v>
          </cell>
          <cell r="H217">
            <v>27.89</v>
          </cell>
          <cell r="I217">
            <v>28.72</v>
          </cell>
          <cell r="J217">
            <v>29.61</v>
          </cell>
          <cell r="K217">
            <v>0</v>
          </cell>
          <cell r="L217">
            <v>0</v>
          </cell>
          <cell r="M217" t="str">
            <v>AFSCME Local 88/Conf</v>
          </cell>
        </row>
        <row r="218">
          <cell r="A218">
            <v>6365</v>
          </cell>
          <cell r="B218" t="str">
            <v>MENTAL HEALTH CONSULTANT</v>
          </cell>
          <cell r="C218">
            <v>26.3</v>
          </cell>
          <cell r="D218">
            <v>27.09</v>
          </cell>
          <cell r="E218">
            <v>27.89</v>
          </cell>
          <cell r="F218">
            <v>28.72</v>
          </cell>
          <cell r="G218">
            <v>29.61</v>
          </cell>
          <cell r="H218">
            <v>30.47</v>
          </cell>
          <cell r="I218">
            <v>31.38</v>
          </cell>
          <cell r="J218">
            <v>32.35</v>
          </cell>
          <cell r="K218">
            <v>0</v>
          </cell>
          <cell r="L218">
            <v>0</v>
          </cell>
          <cell r="M218" t="str">
            <v>AFSCME Local 88/Conf</v>
          </cell>
        </row>
        <row r="219">
          <cell r="A219">
            <v>6366</v>
          </cell>
          <cell r="B219" t="str">
            <v>ACUTE CARE COORDINATOR</v>
          </cell>
          <cell r="C219">
            <v>26.3</v>
          </cell>
          <cell r="D219">
            <v>27.09</v>
          </cell>
          <cell r="E219">
            <v>27.89</v>
          </cell>
          <cell r="F219">
            <v>28.72</v>
          </cell>
          <cell r="G219">
            <v>29.61</v>
          </cell>
          <cell r="H219">
            <v>30.47</v>
          </cell>
          <cell r="I219">
            <v>31.38</v>
          </cell>
          <cell r="J219">
            <v>32.35</v>
          </cell>
          <cell r="K219">
            <v>0</v>
          </cell>
          <cell r="L219">
            <v>0</v>
          </cell>
          <cell r="M219" t="str">
            <v>AFSCME Local 88/Conf</v>
          </cell>
        </row>
        <row r="220">
          <cell r="A220">
            <v>6369</v>
          </cell>
          <cell r="B220" t="str">
            <v>MARRIAGE AND FAMILY COUNSELOR</v>
          </cell>
          <cell r="C220">
            <v>27.89</v>
          </cell>
          <cell r="D220">
            <v>28.72</v>
          </cell>
          <cell r="E220">
            <v>29.61</v>
          </cell>
          <cell r="F220">
            <v>30.47</v>
          </cell>
          <cell r="G220">
            <v>31.38</v>
          </cell>
          <cell r="H220">
            <v>32.35</v>
          </cell>
          <cell r="I220">
            <v>33.32</v>
          </cell>
          <cell r="J220">
            <v>34.33</v>
          </cell>
          <cell r="K220">
            <v>0</v>
          </cell>
          <cell r="L220">
            <v>0</v>
          </cell>
          <cell r="M220" t="str">
            <v>AFSCME Local 88/Conf</v>
          </cell>
        </row>
        <row r="221">
          <cell r="A221">
            <v>6401</v>
          </cell>
          <cell r="B221" t="str">
            <v>SYSTEMS OPERATOR</v>
          </cell>
          <cell r="C221">
            <v>20.76</v>
          </cell>
          <cell r="D221">
            <v>21.38</v>
          </cell>
          <cell r="E221">
            <v>22.04</v>
          </cell>
          <cell r="F221">
            <v>22.68</v>
          </cell>
          <cell r="G221">
            <v>23.36</v>
          </cell>
          <cell r="H221">
            <v>24.09</v>
          </cell>
          <cell r="I221">
            <v>24.76</v>
          </cell>
          <cell r="J221">
            <v>25.54</v>
          </cell>
          <cell r="K221">
            <v>0</v>
          </cell>
          <cell r="L221">
            <v>0</v>
          </cell>
          <cell r="M221" t="str">
            <v>AFSCME Local 88/Conf</v>
          </cell>
        </row>
        <row r="222">
          <cell r="A222">
            <v>6402</v>
          </cell>
          <cell r="B222" t="str">
            <v>SYSTEM OPERATOR/SENIOR</v>
          </cell>
          <cell r="C222">
            <v>22.04</v>
          </cell>
          <cell r="D222">
            <v>22.68</v>
          </cell>
          <cell r="E222">
            <v>23.36</v>
          </cell>
          <cell r="F222">
            <v>24.09</v>
          </cell>
          <cell r="G222">
            <v>24.76</v>
          </cell>
          <cell r="H222">
            <v>25.54</v>
          </cell>
          <cell r="I222">
            <v>26.3</v>
          </cell>
          <cell r="J222">
            <v>27.09</v>
          </cell>
          <cell r="K222">
            <v>0</v>
          </cell>
          <cell r="L222">
            <v>0</v>
          </cell>
          <cell r="M222" t="str">
            <v>AFSCME Local 88/Conf</v>
          </cell>
        </row>
        <row r="223">
          <cell r="A223">
            <v>6403</v>
          </cell>
          <cell r="B223" t="str">
            <v>DESKTOP SUPPORT SPECIALIST</v>
          </cell>
          <cell r="C223">
            <v>21.38</v>
          </cell>
          <cell r="D223">
            <v>22.04</v>
          </cell>
          <cell r="E223">
            <v>22.68</v>
          </cell>
          <cell r="F223">
            <v>23.36</v>
          </cell>
          <cell r="G223">
            <v>24.09</v>
          </cell>
          <cell r="H223">
            <v>24.76</v>
          </cell>
          <cell r="I223">
            <v>25.54</v>
          </cell>
          <cell r="J223">
            <v>26.3</v>
          </cell>
          <cell r="K223">
            <v>0</v>
          </cell>
          <cell r="L223">
            <v>0</v>
          </cell>
          <cell r="M223" t="str">
            <v>AFSCME Local 88/Conf</v>
          </cell>
        </row>
        <row r="224">
          <cell r="A224">
            <v>6404</v>
          </cell>
          <cell r="B224" t="str">
            <v>DESKTOP SUPPORT SPECIALIST/SENIOR</v>
          </cell>
          <cell r="C224">
            <v>24.76</v>
          </cell>
          <cell r="D224">
            <v>25.54</v>
          </cell>
          <cell r="E224">
            <v>26.3</v>
          </cell>
          <cell r="F224">
            <v>27.09</v>
          </cell>
          <cell r="G224">
            <v>27.89</v>
          </cell>
          <cell r="H224">
            <v>28.72</v>
          </cell>
          <cell r="I224">
            <v>29.61</v>
          </cell>
          <cell r="J224">
            <v>30.47</v>
          </cell>
          <cell r="K224">
            <v>0</v>
          </cell>
          <cell r="L224">
            <v>0</v>
          </cell>
          <cell r="M224" t="str">
            <v>AFSCME Local 88/Conf</v>
          </cell>
        </row>
        <row r="225">
          <cell r="A225">
            <v>6405</v>
          </cell>
          <cell r="B225" t="str">
            <v>DEVELOPMENT ANALYST</v>
          </cell>
          <cell r="C225">
            <v>28.72</v>
          </cell>
          <cell r="D225">
            <v>29.61</v>
          </cell>
          <cell r="E225">
            <v>30.47</v>
          </cell>
          <cell r="F225">
            <v>31.38</v>
          </cell>
          <cell r="G225">
            <v>32.35</v>
          </cell>
          <cell r="H225">
            <v>33.32</v>
          </cell>
          <cell r="I225">
            <v>34.33</v>
          </cell>
          <cell r="J225">
            <v>35.36</v>
          </cell>
          <cell r="K225">
            <v>0</v>
          </cell>
          <cell r="L225">
            <v>0</v>
          </cell>
          <cell r="M225" t="str">
            <v>AFSCME Local 88/Conf</v>
          </cell>
        </row>
        <row r="226">
          <cell r="A226">
            <v>6406</v>
          </cell>
          <cell r="B226" t="str">
            <v>DEVELOPMENT ANALYST/SENIOR</v>
          </cell>
          <cell r="C226">
            <v>34.33</v>
          </cell>
          <cell r="D226">
            <v>35.36</v>
          </cell>
          <cell r="E226">
            <v>36.409999999999997</v>
          </cell>
          <cell r="F226">
            <v>37.51</v>
          </cell>
          <cell r="G226">
            <v>38.64</v>
          </cell>
          <cell r="H226">
            <v>39.81</v>
          </cell>
          <cell r="I226">
            <v>41</v>
          </cell>
          <cell r="J226">
            <v>42.23</v>
          </cell>
          <cell r="K226">
            <v>0</v>
          </cell>
          <cell r="L226">
            <v>0</v>
          </cell>
          <cell r="M226" t="str">
            <v>AFSCME Local 88/Conf</v>
          </cell>
        </row>
        <row r="227">
          <cell r="A227">
            <v>6407</v>
          </cell>
          <cell r="B227" t="str">
            <v>DATABASE ADMINISTRATOR</v>
          </cell>
          <cell r="C227">
            <v>34.33</v>
          </cell>
          <cell r="D227">
            <v>35.36</v>
          </cell>
          <cell r="E227">
            <v>36.409999999999997</v>
          </cell>
          <cell r="F227">
            <v>37.51</v>
          </cell>
          <cell r="G227">
            <v>38.64</v>
          </cell>
          <cell r="H227">
            <v>39.81</v>
          </cell>
          <cell r="I227">
            <v>41</v>
          </cell>
          <cell r="J227">
            <v>42.23</v>
          </cell>
          <cell r="K227">
            <v>0</v>
          </cell>
          <cell r="L227">
            <v>0</v>
          </cell>
          <cell r="M227" t="str">
            <v>AFSCME Local 88/Conf</v>
          </cell>
        </row>
        <row r="228">
          <cell r="A228">
            <v>6408</v>
          </cell>
          <cell r="B228" t="str">
            <v>DATABASE ADMINISTRATOR/SENIOR</v>
          </cell>
          <cell r="C228">
            <v>39.81</v>
          </cell>
          <cell r="D228">
            <v>41</v>
          </cell>
          <cell r="E228">
            <v>42.23</v>
          </cell>
          <cell r="F228">
            <v>43.48</v>
          </cell>
          <cell r="G228">
            <v>44.81</v>
          </cell>
          <cell r="H228">
            <v>46.13</v>
          </cell>
          <cell r="I228">
            <v>47.55</v>
          </cell>
          <cell r="J228">
            <v>48.94</v>
          </cell>
          <cell r="K228">
            <v>0</v>
          </cell>
          <cell r="L228">
            <v>0</v>
          </cell>
          <cell r="M228" t="str">
            <v>AFSCME Local 88/Conf</v>
          </cell>
        </row>
        <row r="229">
          <cell r="A229">
            <v>6409</v>
          </cell>
          <cell r="B229" t="str">
            <v>NETWORK ADMINISTRATOR</v>
          </cell>
          <cell r="C229">
            <v>27.89</v>
          </cell>
          <cell r="D229">
            <v>28.72</v>
          </cell>
          <cell r="E229">
            <v>29.61</v>
          </cell>
          <cell r="F229">
            <v>30.47</v>
          </cell>
          <cell r="G229">
            <v>31.38</v>
          </cell>
          <cell r="H229">
            <v>32.35</v>
          </cell>
          <cell r="I229">
            <v>33.32</v>
          </cell>
          <cell r="J229">
            <v>34.33</v>
          </cell>
          <cell r="K229">
            <v>0</v>
          </cell>
          <cell r="L229">
            <v>0</v>
          </cell>
          <cell r="M229" t="str">
            <v>AFSCME Local 88/Conf</v>
          </cell>
        </row>
        <row r="230">
          <cell r="A230">
            <v>6410</v>
          </cell>
          <cell r="B230" t="str">
            <v>NETWORK ADMINISTRATOR/SENIOR</v>
          </cell>
          <cell r="C230">
            <v>34.33</v>
          </cell>
          <cell r="D230">
            <v>35.36</v>
          </cell>
          <cell r="E230">
            <v>36.409999999999997</v>
          </cell>
          <cell r="F230">
            <v>37.51</v>
          </cell>
          <cell r="G230">
            <v>38.64</v>
          </cell>
          <cell r="H230">
            <v>39.81</v>
          </cell>
          <cell r="I230">
            <v>41</v>
          </cell>
          <cell r="J230">
            <v>42.23</v>
          </cell>
          <cell r="K230">
            <v>0</v>
          </cell>
          <cell r="L230">
            <v>0</v>
          </cell>
          <cell r="M230" t="str">
            <v>AFSCME Local 88/Conf</v>
          </cell>
        </row>
        <row r="231">
          <cell r="A231">
            <v>6412</v>
          </cell>
          <cell r="B231" t="str">
            <v>SYSTEMS ADMINISTRATOR/SENIOR</v>
          </cell>
          <cell r="C231">
            <v>39.81</v>
          </cell>
          <cell r="D231">
            <v>41</v>
          </cell>
          <cell r="E231">
            <v>42.23</v>
          </cell>
          <cell r="F231">
            <v>43.48</v>
          </cell>
          <cell r="G231">
            <v>44.81</v>
          </cell>
          <cell r="H231">
            <v>46.13</v>
          </cell>
          <cell r="I231">
            <v>47.55</v>
          </cell>
          <cell r="J231">
            <v>48.94</v>
          </cell>
          <cell r="K231">
            <v>0</v>
          </cell>
          <cell r="L231">
            <v>0</v>
          </cell>
          <cell r="M231" t="str">
            <v>AFSCME Local 88/Conf</v>
          </cell>
        </row>
        <row r="232">
          <cell r="A232">
            <v>6413</v>
          </cell>
          <cell r="B232" t="str">
            <v>IT ARCHITECT</v>
          </cell>
          <cell r="C232">
            <v>42.23</v>
          </cell>
          <cell r="D232">
            <v>43.48</v>
          </cell>
          <cell r="E232">
            <v>44.81</v>
          </cell>
          <cell r="F232">
            <v>46.13</v>
          </cell>
          <cell r="G232">
            <v>47.55</v>
          </cell>
          <cell r="H232">
            <v>48.94</v>
          </cell>
          <cell r="I232">
            <v>50.41</v>
          </cell>
          <cell r="J232">
            <v>51.97</v>
          </cell>
          <cell r="K232">
            <v>0</v>
          </cell>
          <cell r="L232">
            <v>0</v>
          </cell>
          <cell r="M232" t="str">
            <v>AFSCME Local 88/Conf</v>
          </cell>
        </row>
        <row r="233">
          <cell r="A233">
            <v>6414</v>
          </cell>
          <cell r="B233" t="str">
            <v>SYSTEM ADMINISTRATOR</v>
          </cell>
          <cell r="C233">
            <v>34.33</v>
          </cell>
          <cell r="D233">
            <v>35.36</v>
          </cell>
          <cell r="E233">
            <v>36.409999999999997</v>
          </cell>
          <cell r="F233">
            <v>37.51</v>
          </cell>
          <cell r="G233">
            <v>38.64</v>
          </cell>
          <cell r="H233">
            <v>39.81</v>
          </cell>
          <cell r="I233">
            <v>41</v>
          </cell>
          <cell r="J233">
            <v>42.23</v>
          </cell>
          <cell r="K233">
            <v>0</v>
          </cell>
          <cell r="L233">
            <v>0</v>
          </cell>
          <cell r="M233" t="str">
            <v>AFSCME Local 88/Conf</v>
          </cell>
        </row>
        <row r="234">
          <cell r="A234">
            <v>6450</v>
          </cell>
          <cell r="B234" t="str">
            <v>A&amp;T TECHNICIAN 1</v>
          </cell>
          <cell r="C234">
            <v>17.37</v>
          </cell>
          <cell r="D234">
            <v>17.899999999999999</v>
          </cell>
          <cell r="E234">
            <v>18.440000000000001</v>
          </cell>
          <cell r="F234">
            <v>19</v>
          </cell>
          <cell r="G234">
            <v>19.57</v>
          </cell>
          <cell r="H234">
            <v>20.18</v>
          </cell>
          <cell r="I234">
            <v>20.76</v>
          </cell>
          <cell r="J234">
            <v>21.38</v>
          </cell>
          <cell r="K234">
            <v>0</v>
          </cell>
          <cell r="L234">
            <v>0</v>
          </cell>
          <cell r="M234" t="str">
            <v>AFSCME Local 88/Conf</v>
          </cell>
        </row>
        <row r="235">
          <cell r="A235">
            <v>6451</v>
          </cell>
          <cell r="B235" t="str">
            <v>A&amp;T TECHNICIAN 2</v>
          </cell>
          <cell r="C235">
            <v>19</v>
          </cell>
          <cell r="D235">
            <v>19.57</v>
          </cell>
          <cell r="E235">
            <v>20.18</v>
          </cell>
          <cell r="F235">
            <v>20.76</v>
          </cell>
          <cell r="G235">
            <v>21.38</v>
          </cell>
          <cell r="H235">
            <v>22.04</v>
          </cell>
          <cell r="I235">
            <v>22.68</v>
          </cell>
          <cell r="J235">
            <v>23.36</v>
          </cell>
          <cell r="K235">
            <v>0</v>
          </cell>
          <cell r="L235">
            <v>0</v>
          </cell>
          <cell r="M235" t="str">
            <v>AFSCME Local 88/Conf</v>
          </cell>
        </row>
        <row r="236">
          <cell r="A236">
            <v>6452</v>
          </cell>
          <cell r="B236" t="str">
            <v>A&amp;T TECHNICIAN 3</v>
          </cell>
          <cell r="C236">
            <v>20.76</v>
          </cell>
          <cell r="D236">
            <v>21.38</v>
          </cell>
          <cell r="E236">
            <v>22.04</v>
          </cell>
          <cell r="F236">
            <v>22.68</v>
          </cell>
          <cell r="G236">
            <v>23.36</v>
          </cell>
          <cell r="H236">
            <v>24.09</v>
          </cell>
          <cell r="I236">
            <v>24.76</v>
          </cell>
          <cell r="J236">
            <v>25.54</v>
          </cell>
          <cell r="K236">
            <v>0</v>
          </cell>
          <cell r="L236">
            <v>0</v>
          </cell>
          <cell r="M236" t="str">
            <v>AFSCME Local 88/Conf</v>
          </cell>
        </row>
        <row r="237">
          <cell r="A237">
            <v>6453</v>
          </cell>
          <cell r="B237" t="str">
            <v>A&amp;T DATA VERIFICATION OPERATOR</v>
          </cell>
          <cell r="C237">
            <v>17.37</v>
          </cell>
          <cell r="D237">
            <v>17.899999999999999</v>
          </cell>
          <cell r="E237">
            <v>18.440000000000001</v>
          </cell>
          <cell r="F237">
            <v>19</v>
          </cell>
          <cell r="G237">
            <v>19.57</v>
          </cell>
          <cell r="H237">
            <v>20.18</v>
          </cell>
          <cell r="I237">
            <v>20.76</v>
          </cell>
          <cell r="J237">
            <v>21.38</v>
          </cell>
          <cell r="K237">
            <v>0</v>
          </cell>
          <cell r="L237">
            <v>0</v>
          </cell>
          <cell r="M237" t="str">
            <v>AFSCME Local 88/Conf</v>
          </cell>
        </row>
        <row r="238">
          <cell r="A238">
            <v>6454</v>
          </cell>
          <cell r="B238" t="str">
            <v>A&amp;T DATA VERIFICATION OPR SENIOR</v>
          </cell>
          <cell r="C238">
            <v>19</v>
          </cell>
          <cell r="D238">
            <v>19.57</v>
          </cell>
          <cell r="E238">
            <v>20.18</v>
          </cell>
          <cell r="F238">
            <v>20.76</v>
          </cell>
          <cell r="G238">
            <v>21.38</v>
          </cell>
          <cell r="H238">
            <v>22.04</v>
          </cell>
          <cell r="I238">
            <v>22.68</v>
          </cell>
          <cell r="J238">
            <v>23.36</v>
          </cell>
          <cell r="K238">
            <v>0</v>
          </cell>
          <cell r="L238">
            <v>0</v>
          </cell>
          <cell r="M238" t="str">
            <v>AFSCME Local 88/Conf</v>
          </cell>
        </row>
        <row r="239">
          <cell r="A239">
            <v>6455</v>
          </cell>
          <cell r="B239" t="str">
            <v>A&amp;T ADMINISTRATIVE ASSISTANT</v>
          </cell>
          <cell r="C239">
            <v>19.57</v>
          </cell>
          <cell r="D239">
            <v>20.18</v>
          </cell>
          <cell r="E239">
            <v>20.76</v>
          </cell>
          <cell r="F239">
            <v>21.38</v>
          </cell>
          <cell r="G239">
            <v>22.04</v>
          </cell>
          <cell r="H239">
            <v>22.68</v>
          </cell>
          <cell r="I239">
            <v>23.36</v>
          </cell>
          <cell r="J239">
            <v>24.09</v>
          </cell>
          <cell r="K239">
            <v>0</v>
          </cell>
          <cell r="L239">
            <v>0</v>
          </cell>
          <cell r="M239" t="str">
            <v>AFSCME Local 88/Conf</v>
          </cell>
        </row>
        <row r="240">
          <cell r="A240">
            <v>6456</v>
          </cell>
          <cell r="B240" t="str">
            <v>DATA ANALYST SR</v>
          </cell>
          <cell r="C240">
            <v>29.61</v>
          </cell>
          <cell r="D240">
            <v>30.47</v>
          </cell>
          <cell r="E240">
            <v>31.38</v>
          </cell>
          <cell r="F240">
            <v>32.35</v>
          </cell>
          <cell r="G240">
            <v>33.32</v>
          </cell>
          <cell r="H240">
            <v>34.33</v>
          </cell>
          <cell r="I240">
            <v>35.36</v>
          </cell>
          <cell r="J240">
            <v>36.409999999999997</v>
          </cell>
          <cell r="K240">
            <v>0</v>
          </cell>
          <cell r="L240">
            <v>0</v>
          </cell>
          <cell r="M240" t="str">
            <v>AFSCME Local 88/Conf</v>
          </cell>
        </row>
        <row r="241">
          <cell r="A241">
            <v>7202</v>
          </cell>
          <cell r="B241" t="str">
            <v>LIBRARY CLERK</v>
          </cell>
          <cell r="C241">
            <v>15.01</v>
          </cell>
          <cell r="D241">
            <v>15.44</v>
          </cell>
          <cell r="E241">
            <v>15.9</v>
          </cell>
          <cell r="F241">
            <v>16.37</v>
          </cell>
          <cell r="G241">
            <v>16.86</v>
          </cell>
          <cell r="H241">
            <v>17.37</v>
          </cell>
          <cell r="I241">
            <v>17.899999999999999</v>
          </cell>
          <cell r="J241">
            <v>18.440000000000001</v>
          </cell>
          <cell r="K241">
            <v>0</v>
          </cell>
          <cell r="L241">
            <v>0</v>
          </cell>
          <cell r="M241" t="str">
            <v>AFSCME Local 88/Conf</v>
          </cell>
        </row>
        <row r="242">
          <cell r="A242">
            <v>7203</v>
          </cell>
          <cell r="B242" t="str">
            <v>LIBRARY PAGE</v>
          </cell>
          <cell r="C242">
            <v>11.87</v>
          </cell>
          <cell r="D242">
            <v>12.21</v>
          </cell>
          <cell r="E242">
            <v>12.58</v>
          </cell>
          <cell r="F242">
            <v>12.97</v>
          </cell>
          <cell r="G242">
            <v>13.35</v>
          </cell>
          <cell r="H242">
            <v>13.73</v>
          </cell>
          <cell r="I242">
            <v>14.14</v>
          </cell>
          <cell r="J242">
            <v>14.56</v>
          </cell>
          <cell r="K242">
            <v>0</v>
          </cell>
          <cell r="L242">
            <v>0</v>
          </cell>
          <cell r="M242" t="str">
            <v>AFSCME Local 88/Conf</v>
          </cell>
        </row>
        <row r="243">
          <cell r="A243">
            <v>7207</v>
          </cell>
          <cell r="B243" t="str">
            <v>GRAPHIC DESIGNER</v>
          </cell>
          <cell r="C243">
            <v>21.38</v>
          </cell>
          <cell r="D243">
            <v>22.04</v>
          </cell>
          <cell r="E243">
            <v>22.68</v>
          </cell>
          <cell r="F243">
            <v>23.36</v>
          </cell>
          <cell r="G243">
            <v>24.09</v>
          </cell>
          <cell r="H243">
            <v>24.76</v>
          </cell>
          <cell r="I243">
            <v>25.54</v>
          </cell>
          <cell r="J243">
            <v>26.3</v>
          </cell>
          <cell r="K243">
            <v>0</v>
          </cell>
          <cell r="L243">
            <v>0</v>
          </cell>
          <cell r="M243" t="str">
            <v>AFSCME Local 88/Conf</v>
          </cell>
        </row>
        <row r="244">
          <cell r="A244">
            <v>7208</v>
          </cell>
          <cell r="B244" t="str">
            <v>PUBLICATION SPECIALIST</v>
          </cell>
          <cell r="C244">
            <v>20.18</v>
          </cell>
          <cell r="D244">
            <v>20.76</v>
          </cell>
          <cell r="E244">
            <v>21.38</v>
          </cell>
          <cell r="F244">
            <v>22.04</v>
          </cell>
          <cell r="G244">
            <v>22.68</v>
          </cell>
          <cell r="H244">
            <v>23.36</v>
          </cell>
          <cell r="I244">
            <v>24.09</v>
          </cell>
          <cell r="J244">
            <v>24.76</v>
          </cell>
          <cell r="K244">
            <v>0</v>
          </cell>
          <cell r="L244">
            <v>0</v>
          </cell>
          <cell r="M244" t="str">
            <v>AFSCME Local 88/Conf</v>
          </cell>
        </row>
        <row r="245">
          <cell r="A245">
            <v>7209</v>
          </cell>
          <cell r="B245" t="str">
            <v>PRINTING SPECIALIST</v>
          </cell>
          <cell r="C245">
            <v>20.76</v>
          </cell>
          <cell r="D245">
            <v>21.38</v>
          </cell>
          <cell r="E245">
            <v>22.04</v>
          </cell>
          <cell r="F245">
            <v>22.68</v>
          </cell>
          <cell r="G245">
            <v>23.36</v>
          </cell>
          <cell r="H245">
            <v>24.09</v>
          </cell>
          <cell r="I245">
            <v>24.76</v>
          </cell>
          <cell r="J245">
            <v>25.54</v>
          </cell>
          <cell r="K245">
            <v>0</v>
          </cell>
          <cell r="L245">
            <v>0</v>
          </cell>
          <cell r="M245" t="str">
            <v>AFSCME Local 88/Conf</v>
          </cell>
        </row>
        <row r="246">
          <cell r="A246">
            <v>7211</v>
          </cell>
          <cell r="B246" t="str">
            <v>LIBRARY ASSISTANT</v>
          </cell>
          <cell r="C246">
            <v>18.440000000000001</v>
          </cell>
          <cell r="D246">
            <v>19</v>
          </cell>
          <cell r="E246">
            <v>19.57</v>
          </cell>
          <cell r="F246">
            <v>20.18</v>
          </cell>
          <cell r="G246">
            <v>20.76</v>
          </cell>
          <cell r="H246">
            <v>21.38</v>
          </cell>
          <cell r="I246">
            <v>22.04</v>
          </cell>
          <cell r="J246">
            <v>22.68</v>
          </cell>
          <cell r="K246">
            <v>0</v>
          </cell>
          <cell r="L246">
            <v>0</v>
          </cell>
          <cell r="M246" t="str">
            <v>AFSCME Local 88/Conf</v>
          </cell>
        </row>
        <row r="247">
          <cell r="A247">
            <v>7222</v>
          </cell>
          <cell r="B247" t="str">
            <v>LIBRARIAN</v>
          </cell>
          <cell r="C247">
            <v>24.76</v>
          </cell>
          <cell r="D247">
            <v>25.54</v>
          </cell>
          <cell r="E247">
            <v>26.3</v>
          </cell>
          <cell r="F247">
            <v>27.09</v>
          </cell>
          <cell r="G247">
            <v>27.89</v>
          </cell>
          <cell r="H247">
            <v>28.72</v>
          </cell>
          <cell r="I247">
            <v>29.61</v>
          </cell>
          <cell r="J247">
            <v>30.47</v>
          </cell>
          <cell r="K247">
            <v>0</v>
          </cell>
          <cell r="L247">
            <v>0</v>
          </cell>
          <cell r="M247" t="str">
            <v>AFSCME Local 88/Conf</v>
          </cell>
        </row>
        <row r="248">
          <cell r="A248">
            <v>7223</v>
          </cell>
          <cell r="B248" t="str">
            <v>LIBRARY OUTREACH SPECIALIST</v>
          </cell>
          <cell r="C248">
            <v>22.68</v>
          </cell>
          <cell r="D248">
            <v>23.36</v>
          </cell>
          <cell r="E248">
            <v>24.09</v>
          </cell>
          <cell r="F248">
            <v>24.76</v>
          </cell>
          <cell r="G248">
            <v>25.54</v>
          </cell>
          <cell r="H248">
            <v>26.3</v>
          </cell>
          <cell r="I248">
            <v>27.09</v>
          </cell>
          <cell r="J248">
            <v>27.89</v>
          </cell>
          <cell r="K248">
            <v>0</v>
          </cell>
          <cell r="L248">
            <v>0</v>
          </cell>
          <cell r="M248" t="str">
            <v>AFSCME Local 88/Conf</v>
          </cell>
        </row>
        <row r="249">
          <cell r="A249">
            <v>7224</v>
          </cell>
          <cell r="B249" t="str">
            <v>LIBRARY MATERIALS PROCESSOR</v>
          </cell>
          <cell r="C249">
            <v>12.58</v>
          </cell>
          <cell r="D249">
            <v>12.97</v>
          </cell>
          <cell r="E249">
            <v>13.35</v>
          </cell>
          <cell r="F249">
            <v>13.73</v>
          </cell>
          <cell r="G249">
            <v>14.14</v>
          </cell>
          <cell r="H249">
            <v>14.56</v>
          </cell>
          <cell r="I249">
            <v>15.01</v>
          </cell>
          <cell r="J249">
            <v>15.44</v>
          </cell>
          <cell r="K249">
            <v>0</v>
          </cell>
          <cell r="L249">
            <v>0</v>
          </cell>
          <cell r="M249" t="str">
            <v>AFSCME Local 88/Conf</v>
          </cell>
        </row>
        <row r="250">
          <cell r="A250">
            <v>7225</v>
          </cell>
          <cell r="B250" t="str">
            <v>LIBRARY EVENTS COORDINATOR</v>
          </cell>
          <cell r="C250">
            <v>21.38</v>
          </cell>
          <cell r="D250">
            <v>22.04</v>
          </cell>
          <cell r="E250">
            <v>22.68</v>
          </cell>
          <cell r="F250">
            <v>23.36</v>
          </cell>
          <cell r="G250">
            <v>24.09</v>
          </cell>
          <cell r="H250">
            <v>24.76</v>
          </cell>
          <cell r="I250">
            <v>25.54</v>
          </cell>
          <cell r="J250">
            <v>26.3</v>
          </cell>
          <cell r="K250">
            <v>0</v>
          </cell>
          <cell r="L250">
            <v>0</v>
          </cell>
          <cell r="M250" t="str">
            <v>AFSCME Local 88/Conf</v>
          </cell>
        </row>
        <row r="251">
          <cell r="A251">
            <v>7230</v>
          </cell>
          <cell r="B251" t="str">
            <v>PRODUCTION ASSISTANT</v>
          </cell>
          <cell r="C251">
            <v>14.56</v>
          </cell>
          <cell r="D251">
            <v>15.01</v>
          </cell>
          <cell r="E251">
            <v>15.44</v>
          </cell>
          <cell r="F251">
            <v>15.9</v>
          </cell>
          <cell r="G251">
            <v>16.37</v>
          </cell>
          <cell r="H251">
            <v>16.86</v>
          </cell>
          <cell r="I251">
            <v>17.37</v>
          </cell>
          <cell r="J251">
            <v>17.899999999999999</v>
          </cell>
          <cell r="K251">
            <v>0</v>
          </cell>
          <cell r="L251">
            <v>0</v>
          </cell>
          <cell r="M251" t="str">
            <v>AFSCME Local 88/Conf</v>
          </cell>
        </row>
        <row r="252">
          <cell r="A252">
            <v>7232</v>
          </cell>
          <cell r="B252" t="str">
            <v>CREATIVE MEDIA COORDINATOR</v>
          </cell>
          <cell r="C252">
            <v>24.09</v>
          </cell>
          <cell r="D252">
            <v>24.76</v>
          </cell>
          <cell r="E252">
            <v>25.54</v>
          </cell>
          <cell r="F252">
            <v>26.3</v>
          </cell>
          <cell r="G252">
            <v>27.09</v>
          </cell>
          <cell r="H252">
            <v>27.89</v>
          </cell>
          <cell r="I252">
            <v>28.72</v>
          </cell>
          <cell r="J252">
            <v>29.61</v>
          </cell>
          <cell r="K252">
            <v>0</v>
          </cell>
          <cell r="L252">
            <v>0</v>
          </cell>
          <cell r="M252" t="str">
            <v>AFSCME Local 88/Conf</v>
          </cell>
        </row>
        <row r="253">
          <cell r="A253">
            <v>8000</v>
          </cell>
          <cell r="B253" t="str">
            <v>TEMPORARY WORKER</v>
          </cell>
          <cell r="C253">
            <v>0</v>
          </cell>
          <cell r="D253">
            <v>0</v>
          </cell>
          <cell r="E253">
            <v>0</v>
          </cell>
          <cell r="F253">
            <v>0</v>
          </cell>
          <cell r="G253">
            <v>0</v>
          </cell>
          <cell r="H253">
            <v>0</v>
          </cell>
          <cell r="I253">
            <v>0</v>
          </cell>
          <cell r="J253">
            <v>0</v>
          </cell>
          <cell r="K253">
            <v>0</v>
          </cell>
          <cell r="L253">
            <v>0</v>
          </cell>
          <cell r="M253" t="str">
            <v>AFSCME Local 88/Conf</v>
          </cell>
        </row>
        <row r="254">
          <cell r="A254">
            <v>8001</v>
          </cell>
          <cell r="B254" t="str">
            <v>ELECTIONS WORKER</v>
          </cell>
          <cell r="C254">
            <v>0</v>
          </cell>
          <cell r="D254">
            <v>0</v>
          </cell>
          <cell r="E254">
            <v>0</v>
          </cell>
          <cell r="F254">
            <v>0</v>
          </cell>
          <cell r="G254">
            <v>0</v>
          </cell>
          <cell r="H254">
            <v>0</v>
          </cell>
          <cell r="I254">
            <v>0</v>
          </cell>
          <cell r="J254">
            <v>0</v>
          </cell>
          <cell r="K254">
            <v>0</v>
          </cell>
          <cell r="L254">
            <v>0</v>
          </cell>
          <cell r="M254" t="str">
            <v>AFSCME Local 88/Conf</v>
          </cell>
        </row>
        <row r="255">
          <cell r="A255">
            <v>8002</v>
          </cell>
          <cell r="B255" t="str">
            <v>INTERPRETER/ON CALL</v>
          </cell>
          <cell r="C255">
            <v>0</v>
          </cell>
          <cell r="D255">
            <v>0</v>
          </cell>
          <cell r="E255">
            <v>0</v>
          </cell>
          <cell r="F255">
            <v>0</v>
          </cell>
          <cell r="G255">
            <v>0</v>
          </cell>
          <cell r="H255">
            <v>0</v>
          </cell>
          <cell r="I255">
            <v>0</v>
          </cell>
          <cell r="J255">
            <v>0</v>
          </cell>
          <cell r="K255">
            <v>0</v>
          </cell>
          <cell r="L255">
            <v>0</v>
          </cell>
          <cell r="M255" t="str">
            <v>AFSCME Local 88/Conf</v>
          </cell>
        </row>
        <row r="256">
          <cell r="A256">
            <v>8003</v>
          </cell>
          <cell r="B256" t="str">
            <v>CLERICAL ASSISTANT</v>
          </cell>
          <cell r="C256">
            <v>0</v>
          </cell>
          <cell r="D256">
            <v>0</v>
          </cell>
          <cell r="E256">
            <v>0</v>
          </cell>
          <cell r="F256">
            <v>0</v>
          </cell>
          <cell r="G256">
            <v>0</v>
          </cell>
          <cell r="H256">
            <v>0</v>
          </cell>
          <cell r="I256">
            <v>0</v>
          </cell>
          <cell r="J256">
            <v>0</v>
          </cell>
          <cell r="K256">
            <v>0</v>
          </cell>
          <cell r="L256">
            <v>0</v>
          </cell>
          <cell r="M256" t="str">
            <v>AFSCME Local 88/Conf</v>
          </cell>
        </row>
        <row r="257">
          <cell r="A257">
            <v>8004</v>
          </cell>
          <cell r="B257" t="str">
            <v>AMERICORPS MEMBER</v>
          </cell>
          <cell r="C257">
            <v>0</v>
          </cell>
          <cell r="D257">
            <v>0</v>
          </cell>
          <cell r="E257">
            <v>0</v>
          </cell>
          <cell r="F257">
            <v>0</v>
          </cell>
          <cell r="G257">
            <v>0</v>
          </cell>
          <cell r="H257">
            <v>0</v>
          </cell>
          <cell r="I257">
            <v>0</v>
          </cell>
          <cell r="J257">
            <v>0</v>
          </cell>
          <cell r="K257">
            <v>0</v>
          </cell>
          <cell r="L257">
            <v>0</v>
          </cell>
          <cell r="M257" t="str">
            <v>Mgmt/Exec Employee</v>
          </cell>
        </row>
        <row r="258">
          <cell r="A258">
            <v>8274</v>
          </cell>
          <cell r="B258" t="str">
            <v>JUVENILE CUSTODY SPEC/ON CALL</v>
          </cell>
          <cell r="C258">
            <v>17.98</v>
          </cell>
          <cell r="D258">
            <v>0</v>
          </cell>
          <cell r="E258">
            <v>0</v>
          </cell>
          <cell r="F258">
            <v>0</v>
          </cell>
          <cell r="G258">
            <v>0</v>
          </cell>
          <cell r="H258">
            <v>0</v>
          </cell>
          <cell r="I258">
            <v>0</v>
          </cell>
          <cell r="J258">
            <v>0</v>
          </cell>
          <cell r="K258">
            <v>0</v>
          </cell>
          <cell r="L258">
            <v>0</v>
          </cell>
          <cell r="M258" t="str">
            <v>Juv Cust Local 88</v>
          </cell>
        </row>
        <row r="259">
          <cell r="A259">
            <v>9001</v>
          </cell>
          <cell r="B259" t="str">
            <v>LEGISLATIVE/ADMIN SECRETARY</v>
          </cell>
          <cell r="C259">
            <v>0</v>
          </cell>
          <cell r="D259">
            <v>0</v>
          </cell>
          <cell r="E259">
            <v>0</v>
          </cell>
          <cell r="F259">
            <v>0</v>
          </cell>
          <cell r="G259">
            <v>0</v>
          </cell>
          <cell r="H259">
            <v>0</v>
          </cell>
          <cell r="I259">
            <v>0</v>
          </cell>
          <cell r="J259">
            <v>0</v>
          </cell>
          <cell r="K259">
            <v>0</v>
          </cell>
          <cell r="L259">
            <v>0</v>
          </cell>
          <cell r="M259" t="str">
            <v>Tax/Elect Off/El Stf</v>
          </cell>
        </row>
        <row r="260">
          <cell r="A260">
            <v>9002</v>
          </cell>
          <cell r="B260" t="str">
            <v>LEGAL ASSISTANT 1/NR</v>
          </cell>
          <cell r="C260">
            <v>1401.27</v>
          </cell>
          <cell r="D260">
            <v>1681.52</v>
          </cell>
          <cell r="E260">
            <v>1961.78</v>
          </cell>
          <cell r="F260">
            <v>0</v>
          </cell>
          <cell r="G260">
            <v>0</v>
          </cell>
          <cell r="H260">
            <v>0</v>
          </cell>
          <cell r="I260">
            <v>0</v>
          </cell>
          <cell r="J260">
            <v>0</v>
          </cell>
          <cell r="K260">
            <v>0</v>
          </cell>
          <cell r="L260">
            <v>0</v>
          </cell>
          <cell r="M260" t="str">
            <v>Mgmt/Exec Employee</v>
          </cell>
        </row>
        <row r="261">
          <cell r="A261">
            <v>9003</v>
          </cell>
          <cell r="B261" t="str">
            <v>LEGAL ASSISTANT 2/NR</v>
          </cell>
          <cell r="C261">
            <v>1543.99</v>
          </cell>
          <cell r="D261">
            <v>1852.76</v>
          </cell>
          <cell r="E261">
            <v>2161.52</v>
          </cell>
          <cell r="F261">
            <v>0</v>
          </cell>
          <cell r="G261">
            <v>0</v>
          </cell>
          <cell r="H261">
            <v>0</v>
          </cell>
          <cell r="I261">
            <v>0</v>
          </cell>
          <cell r="J261">
            <v>0</v>
          </cell>
          <cell r="K261">
            <v>0</v>
          </cell>
          <cell r="L261">
            <v>0</v>
          </cell>
          <cell r="M261" t="str">
            <v>Mgmt/Exec Employee</v>
          </cell>
        </row>
        <row r="262">
          <cell r="A262">
            <v>9004</v>
          </cell>
          <cell r="B262" t="str">
            <v>LEGAL ASSISTANT SR/NR</v>
          </cell>
          <cell r="C262">
            <v>1789.69</v>
          </cell>
          <cell r="D262">
            <v>2147.66</v>
          </cell>
          <cell r="E262">
            <v>2505.61</v>
          </cell>
          <cell r="F262">
            <v>0</v>
          </cell>
          <cell r="G262">
            <v>0</v>
          </cell>
          <cell r="H262">
            <v>0</v>
          </cell>
          <cell r="I262">
            <v>0</v>
          </cell>
          <cell r="J262">
            <v>0</v>
          </cell>
          <cell r="K262">
            <v>0</v>
          </cell>
          <cell r="L262">
            <v>0</v>
          </cell>
          <cell r="M262" t="str">
            <v>Mgmt/Exec Employee</v>
          </cell>
        </row>
        <row r="263">
          <cell r="A263">
            <v>9005</v>
          </cell>
          <cell r="B263" t="str">
            <v>ADMINISTRATIVE ANALYST/SENIOR</v>
          </cell>
          <cell r="C263">
            <v>2072.11</v>
          </cell>
          <cell r="D263">
            <v>2486.52</v>
          </cell>
          <cell r="E263">
            <v>2900.91</v>
          </cell>
          <cell r="F263">
            <v>0</v>
          </cell>
          <cell r="G263">
            <v>0</v>
          </cell>
          <cell r="H263">
            <v>0</v>
          </cell>
          <cell r="I263">
            <v>0</v>
          </cell>
          <cell r="J263">
            <v>0</v>
          </cell>
          <cell r="K263">
            <v>0</v>
          </cell>
          <cell r="L263">
            <v>0</v>
          </cell>
          <cell r="M263" t="str">
            <v>Mgmt/Exec Employee</v>
          </cell>
        </row>
        <row r="264">
          <cell r="A264">
            <v>9006</v>
          </cell>
          <cell r="B264" t="str">
            <v>ADMINISTRATIVE ANALYST</v>
          </cell>
          <cell r="C264">
            <v>1878.96</v>
          </cell>
          <cell r="D264">
            <v>2254.75</v>
          </cell>
          <cell r="E264">
            <v>2630.54</v>
          </cell>
          <cell r="F264">
            <v>0</v>
          </cell>
          <cell r="G264">
            <v>0</v>
          </cell>
          <cell r="H264">
            <v>0</v>
          </cell>
          <cell r="I264">
            <v>0</v>
          </cell>
          <cell r="J264">
            <v>0</v>
          </cell>
          <cell r="K264">
            <v>0</v>
          </cell>
          <cell r="L264">
            <v>0</v>
          </cell>
          <cell r="M264" t="str">
            <v>Mgmt/Exec Employee</v>
          </cell>
        </row>
        <row r="265">
          <cell r="A265">
            <v>9007</v>
          </cell>
          <cell r="B265" t="str">
            <v>CHAPLAIN</v>
          </cell>
          <cell r="C265">
            <v>1789.69</v>
          </cell>
          <cell r="D265">
            <v>2147.66</v>
          </cell>
          <cell r="E265">
            <v>2505.61</v>
          </cell>
          <cell r="F265">
            <v>0</v>
          </cell>
          <cell r="G265">
            <v>0</v>
          </cell>
          <cell r="H265">
            <v>0</v>
          </cell>
          <cell r="I265">
            <v>0</v>
          </cell>
          <cell r="J265">
            <v>0</v>
          </cell>
          <cell r="K265">
            <v>0</v>
          </cell>
          <cell r="L265">
            <v>0</v>
          </cell>
          <cell r="M265" t="str">
            <v>Mgmt/Exec Employee</v>
          </cell>
        </row>
        <row r="266">
          <cell r="A266">
            <v>9010</v>
          </cell>
          <cell r="B266" t="str">
            <v>MANAGEMENT AUDITOR 1</v>
          </cell>
          <cell r="C266">
            <v>0</v>
          </cell>
          <cell r="D266">
            <v>0</v>
          </cell>
          <cell r="E266">
            <v>0</v>
          </cell>
          <cell r="F266">
            <v>0</v>
          </cell>
          <cell r="G266">
            <v>0</v>
          </cell>
          <cell r="H266">
            <v>0</v>
          </cell>
          <cell r="I266">
            <v>0</v>
          </cell>
          <cell r="J266">
            <v>0</v>
          </cell>
          <cell r="K266">
            <v>0</v>
          </cell>
          <cell r="L266">
            <v>0</v>
          </cell>
          <cell r="M266" t="str">
            <v>Tax/Elect Off/El Stf</v>
          </cell>
        </row>
        <row r="267">
          <cell r="A267">
            <v>9011</v>
          </cell>
          <cell r="B267" t="str">
            <v>OFFICE ASSIST 2/NR</v>
          </cell>
          <cell r="C267">
            <v>1209.71</v>
          </cell>
          <cell r="D267">
            <v>1451.71</v>
          </cell>
          <cell r="E267">
            <v>1693.7</v>
          </cell>
          <cell r="F267">
            <v>0</v>
          </cell>
          <cell r="G267">
            <v>0</v>
          </cell>
          <cell r="H267">
            <v>0</v>
          </cell>
          <cell r="I267">
            <v>0</v>
          </cell>
          <cell r="J267">
            <v>0</v>
          </cell>
          <cell r="K267">
            <v>0</v>
          </cell>
          <cell r="L267">
            <v>0</v>
          </cell>
          <cell r="M267" t="str">
            <v>Mgmt/Exec Employee</v>
          </cell>
        </row>
        <row r="268">
          <cell r="A268">
            <v>9015</v>
          </cell>
          <cell r="B268" t="str">
            <v>BOARD CLERK</v>
          </cell>
          <cell r="C268">
            <v>2517.0700000000002</v>
          </cell>
          <cell r="D268">
            <v>3020.52</v>
          </cell>
          <cell r="E268">
            <v>3523.97</v>
          </cell>
          <cell r="F268">
            <v>0</v>
          </cell>
          <cell r="G268">
            <v>0</v>
          </cell>
          <cell r="H268">
            <v>0</v>
          </cell>
          <cell r="I268">
            <v>0</v>
          </cell>
          <cell r="J268">
            <v>0</v>
          </cell>
          <cell r="K268">
            <v>0</v>
          </cell>
          <cell r="L268">
            <v>0</v>
          </cell>
          <cell r="M268" t="str">
            <v>Mgmt/Exec Employee</v>
          </cell>
        </row>
        <row r="269">
          <cell r="A269">
            <v>9020</v>
          </cell>
          <cell r="B269" t="str">
            <v>FOOD SERVICE MANAGER</v>
          </cell>
          <cell r="C269">
            <v>2072.11</v>
          </cell>
          <cell r="D269">
            <v>2486.52</v>
          </cell>
          <cell r="E269">
            <v>2900.91</v>
          </cell>
          <cell r="F269">
            <v>0</v>
          </cell>
          <cell r="G269">
            <v>0</v>
          </cell>
          <cell r="H269">
            <v>0</v>
          </cell>
          <cell r="I269">
            <v>0</v>
          </cell>
          <cell r="J269">
            <v>0</v>
          </cell>
          <cell r="K269">
            <v>0</v>
          </cell>
          <cell r="L269">
            <v>0</v>
          </cell>
          <cell r="M269" t="str">
            <v>Mgmt/Exec Employee</v>
          </cell>
        </row>
        <row r="270">
          <cell r="A270">
            <v>9024</v>
          </cell>
          <cell r="B270" t="str">
            <v>LAUNDRY SUPERVISOR</v>
          </cell>
          <cell r="C270">
            <v>1878.96</v>
          </cell>
          <cell r="D270">
            <v>2254.75</v>
          </cell>
          <cell r="E270">
            <v>2630.54</v>
          </cell>
          <cell r="F270">
            <v>0</v>
          </cell>
          <cell r="G270">
            <v>0</v>
          </cell>
          <cell r="H270">
            <v>0</v>
          </cell>
          <cell r="I270">
            <v>0</v>
          </cell>
          <cell r="J270">
            <v>0</v>
          </cell>
          <cell r="K270">
            <v>0</v>
          </cell>
          <cell r="L270">
            <v>0</v>
          </cell>
          <cell r="M270" t="str">
            <v>Mgmt/Exec Employee</v>
          </cell>
        </row>
        <row r="271">
          <cell r="A271">
            <v>9025</v>
          </cell>
          <cell r="B271" t="str">
            <v>OPERATIONS SUPERVISOR</v>
          </cell>
          <cell r="C271">
            <v>1878.96</v>
          </cell>
          <cell r="D271">
            <v>2254.75</v>
          </cell>
          <cell r="E271">
            <v>2630.54</v>
          </cell>
          <cell r="F271">
            <v>0</v>
          </cell>
          <cell r="G271">
            <v>0</v>
          </cell>
          <cell r="H271">
            <v>0</v>
          </cell>
          <cell r="I271">
            <v>0</v>
          </cell>
          <cell r="J271">
            <v>0</v>
          </cell>
          <cell r="K271">
            <v>0</v>
          </cell>
          <cell r="L271">
            <v>0</v>
          </cell>
          <cell r="M271" t="str">
            <v>Mgmt/Exec Employee</v>
          </cell>
        </row>
        <row r="272">
          <cell r="A272">
            <v>9026</v>
          </cell>
          <cell r="B272" t="str">
            <v>HEALTH INFORMATION SUPERVISOR</v>
          </cell>
          <cell r="C272">
            <v>1704.72</v>
          </cell>
          <cell r="D272">
            <v>2045.65</v>
          </cell>
          <cell r="E272">
            <v>2386.59</v>
          </cell>
          <cell r="F272">
            <v>0</v>
          </cell>
          <cell r="G272">
            <v>0</v>
          </cell>
          <cell r="H272">
            <v>0</v>
          </cell>
          <cell r="I272">
            <v>0</v>
          </cell>
          <cell r="J272">
            <v>0</v>
          </cell>
          <cell r="K272">
            <v>0</v>
          </cell>
          <cell r="L272">
            <v>0</v>
          </cell>
          <cell r="M272" t="str">
            <v>Mgmt/Exec Employee</v>
          </cell>
        </row>
        <row r="273">
          <cell r="A273">
            <v>9041</v>
          </cell>
          <cell r="B273" t="str">
            <v>RESEARCH/EVALUATION SUPERVISOR</v>
          </cell>
          <cell r="C273">
            <v>2643.12</v>
          </cell>
          <cell r="D273">
            <v>3171.76</v>
          </cell>
          <cell r="E273">
            <v>3700.39</v>
          </cell>
          <cell r="F273">
            <v>0</v>
          </cell>
          <cell r="G273">
            <v>0</v>
          </cell>
          <cell r="H273">
            <v>0</v>
          </cell>
          <cell r="I273">
            <v>0</v>
          </cell>
          <cell r="J273">
            <v>0</v>
          </cell>
          <cell r="K273">
            <v>0</v>
          </cell>
          <cell r="L273">
            <v>0</v>
          </cell>
          <cell r="M273" t="str">
            <v>Mgmt/Exec Employee</v>
          </cell>
        </row>
        <row r="274">
          <cell r="A274">
            <v>9043</v>
          </cell>
          <cell r="B274" t="str">
            <v>RESEARCH/EVALUATION ANALYST/SENIOR NR</v>
          </cell>
          <cell r="C274">
            <v>2397.46</v>
          </cell>
          <cell r="D274">
            <v>2877.01</v>
          </cell>
          <cell r="E274">
            <v>3356.55</v>
          </cell>
          <cell r="F274">
            <v>0</v>
          </cell>
          <cell r="G274">
            <v>0</v>
          </cell>
          <cell r="H274">
            <v>0</v>
          </cell>
          <cell r="I274">
            <v>0</v>
          </cell>
          <cell r="J274">
            <v>0</v>
          </cell>
          <cell r="K274">
            <v>0</v>
          </cell>
          <cell r="L274">
            <v>0</v>
          </cell>
          <cell r="M274" t="str">
            <v>Mgmt/Exec Employee</v>
          </cell>
        </row>
        <row r="275">
          <cell r="A275">
            <v>9044</v>
          </cell>
          <cell r="B275" t="str">
            <v>ERP BUSINESS PROCESS MANAGER</v>
          </cell>
          <cell r="C275">
            <v>2915.06</v>
          </cell>
          <cell r="D275">
            <v>3498.04</v>
          </cell>
          <cell r="E275">
            <v>4081.01</v>
          </cell>
          <cell r="F275">
            <v>0</v>
          </cell>
          <cell r="G275">
            <v>0</v>
          </cell>
          <cell r="H275">
            <v>0</v>
          </cell>
          <cell r="I275">
            <v>0</v>
          </cell>
          <cell r="J275">
            <v>0</v>
          </cell>
          <cell r="K275">
            <v>0</v>
          </cell>
          <cell r="L275">
            <v>0</v>
          </cell>
          <cell r="M275" t="str">
            <v>Mgmt/Exec Employee</v>
          </cell>
        </row>
        <row r="276">
          <cell r="A276">
            <v>9055</v>
          </cell>
          <cell r="B276" t="str">
            <v>LAW CLERK</v>
          </cell>
          <cell r="C276">
            <v>1973.44</v>
          </cell>
          <cell r="D276">
            <v>2368.08</v>
          </cell>
          <cell r="E276">
            <v>2762.72</v>
          </cell>
          <cell r="F276">
            <v>0</v>
          </cell>
          <cell r="G276">
            <v>0</v>
          </cell>
          <cell r="H276">
            <v>0</v>
          </cell>
          <cell r="I276">
            <v>0</v>
          </cell>
          <cell r="J276">
            <v>0</v>
          </cell>
          <cell r="K276">
            <v>0</v>
          </cell>
          <cell r="L276">
            <v>0</v>
          </cell>
          <cell r="M276" t="str">
            <v>Mgmt/Exec Employee</v>
          </cell>
        </row>
        <row r="277">
          <cell r="A277">
            <v>9060</v>
          </cell>
          <cell r="B277" t="str">
            <v>ASST COUNTY ATTORNEY 1</v>
          </cell>
          <cell r="C277">
            <v>2643.12</v>
          </cell>
          <cell r="D277">
            <v>3171.76</v>
          </cell>
          <cell r="E277">
            <v>3700.39</v>
          </cell>
          <cell r="F277">
            <v>0</v>
          </cell>
          <cell r="G277">
            <v>0</v>
          </cell>
          <cell r="H277">
            <v>0</v>
          </cell>
          <cell r="I277">
            <v>0</v>
          </cell>
          <cell r="J277">
            <v>0</v>
          </cell>
          <cell r="K277">
            <v>0</v>
          </cell>
          <cell r="L277">
            <v>0</v>
          </cell>
          <cell r="M277" t="str">
            <v>Mgmt/Exec Employee</v>
          </cell>
        </row>
        <row r="278">
          <cell r="A278">
            <v>9061</v>
          </cell>
          <cell r="B278" t="str">
            <v>HUMAN RESOURCES TECHNICIAN</v>
          </cell>
          <cell r="C278">
            <v>1623.89</v>
          </cell>
          <cell r="D278">
            <v>1948.68</v>
          </cell>
          <cell r="E278">
            <v>2273.48</v>
          </cell>
          <cell r="F278">
            <v>0</v>
          </cell>
          <cell r="G278">
            <v>0</v>
          </cell>
          <cell r="H278">
            <v>0</v>
          </cell>
          <cell r="I278">
            <v>0</v>
          </cell>
          <cell r="J278">
            <v>0</v>
          </cell>
          <cell r="K278">
            <v>0</v>
          </cell>
          <cell r="L278">
            <v>0</v>
          </cell>
          <cell r="M278" t="str">
            <v>Mgmt/Exec Employee</v>
          </cell>
        </row>
        <row r="279">
          <cell r="A279">
            <v>9062</v>
          </cell>
          <cell r="B279" t="str">
            <v>ENVIRONMENTAL HEALTH SUPERVISOR</v>
          </cell>
          <cell r="C279">
            <v>2643.12</v>
          </cell>
          <cell r="D279">
            <v>3171.76</v>
          </cell>
          <cell r="E279">
            <v>3700.39</v>
          </cell>
          <cell r="F279">
            <v>0</v>
          </cell>
          <cell r="G279">
            <v>0</v>
          </cell>
          <cell r="H279">
            <v>0</v>
          </cell>
          <cell r="I279">
            <v>0</v>
          </cell>
          <cell r="J279">
            <v>0</v>
          </cell>
          <cell r="K279">
            <v>0</v>
          </cell>
          <cell r="L279">
            <v>0</v>
          </cell>
          <cell r="M279" t="str">
            <v>Mgmt/Exec Employee</v>
          </cell>
        </row>
        <row r="280">
          <cell r="A280">
            <v>9063</v>
          </cell>
          <cell r="B280" t="str">
            <v>PROJECT MANAGER</v>
          </cell>
          <cell r="C280">
            <v>2517.0700000000002</v>
          </cell>
          <cell r="D280">
            <v>3020.52</v>
          </cell>
          <cell r="E280">
            <v>3523.97</v>
          </cell>
          <cell r="F280">
            <v>0</v>
          </cell>
          <cell r="G280">
            <v>0</v>
          </cell>
          <cell r="H280">
            <v>0</v>
          </cell>
          <cell r="I280">
            <v>0</v>
          </cell>
          <cell r="J280">
            <v>0</v>
          </cell>
          <cell r="K280">
            <v>0</v>
          </cell>
          <cell r="L280">
            <v>0</v>
          </cell>
          <cell r="M280" t="str">
            <v>Mgmt/Exec Employee</v>
          </cell>
        </row>
        <row r="281">
          <cell r="A281">
            <v>9064</v>
          </cell>
          <cell r="B281" t="str">
            <v>CHIEF DEPUTY MEDICAL EXAMINER</v>
          </cell>
          <cell r="C281">
            <v>2284.11</v>
          </cell>
          <cell r="D281">
            <v>2740.92</v>
          </cell>
          <cell r="E281">
            <v>3197.73</v>
          </cell>
          <cell r="F281">
            <v>0</v>
          </cell>
          <cell r="G281">
            <v>0</v>
          </cell>
          <cell r="H281">
            <v>0</v>
          </cell>
          <cell r="I281">
            <v>0</v>
          </cell>
          <cell r="J281">
            <v>0</v>
          </cell>
          <cell r="K281">
            <v>0</v>
          </cell>
          <cell r="L281">
            <v>0</v>
          </cell>
          <cell r="M281" t="str">
            <v>Mgmt/Exec Employee</v>
          </cell>
        </row>
        <row r="282">
          <cell r="A282">
            <v>9080</v>
          </cell>
          <cell r="B282" t="str">
            <v>HUMAN RESOURCES ANALYST 1</v>
          </cell>
          <cell r="C282">
            <v>1878.96</v>
          </cell>
          <cell r="D282">
            <v>2254.75</v>
          </cell>
          <cell r="E282">
            <v>2630.54</v>
          </cell>
          <cell r="F282">
            <v>0</v>
          </cell>
          <cell r="G282">
            <v>0</v>
          </cell>
          <cell r="H282">
            <v>0</v>
          </cell>
          <cell r="I282">
            <v>0</v>
          </cell>
          <cell r="J282">
            <v>0</v>
          </cell>
          <cell r="K282">
            <v>0</v>
          </cell>
          <cell r="L282">
            <v>0</v>
          </cell>
          <cell r="M282" t="str">
            <v>Mgmt/Exec Employee</v>
          </cell>
        </row>
        <row r="283">
          <cell r="A283">
            <v>9116</v>
          </cell>
          <cell r="B283" t="str">
            <v>PUBLIC AFFAIRS COORDINATOR</v>
          </cell>
          <cell r="C283">
            <v>1973.44</v>
          </cell>
          <cell r="D283">
            <v>2368.08</v>
          </cell>
          <cell r="E283">
            <v>2762.72</v>
          </cell>
          <cell r="F283">
            <v>0</v>
          </cell>
          <cell r="G283">
            <v>0</v>
          </cell>
          <cell r="H283">
            <v>0</v>
          </cell>
          <cell r="I283">
            <v>0</v>
          </cell>
          <cell r="J283">
            <v>0</v>
          </cell>
          <cell r="K283">
            <v>0</v>
          </cell>
          <cell r="L283">
            <v>0</v>
          </cell>
          <cell r="M283" t="str">
            <v>Mgmt/Exec Employee</v>
          </cell>
        </row>
        <row r="284">
          <cell r="A284">
            <v>9120</v>
          </cell>
          <cell r="B284" t="str">
            <v>MANAGEMENT AUDITOR 2</v>
          </cell>
          <cell r="C284">
            <v>0</v>
          </cell>
          <cell r="D284">
            <v>0</v>
          </cell>
          <cell r="E284">
            <v>0</v>
          </cell>
          <cell r="F284">
            <v>0</v>
          </cell>
          <cell r="G284">
            <v>0</v>
          </cell>
          <cell r="H284">
            <v>0</v>
          </cell>
          <cell r="I284">
            <v>0</v>
          </cell>
          <cell r="J284">
            <v>0</v>
          </cell>
          <cell r="K284">
            <v>0</v>
          </cell>
          <cell r="L284">
            <v>0</v>
          </cell>
          <cell r="M284" t="str">
            <v>Tax/Elect Off/El Stf</v>
          </cell>
        </row>
        <row r="285">
          <cell r="A285">
            <v>9140</v>
          </cell>
          <cell r="B285" t="str">
            <v>ROAD OPERATIONS SUPERVISOR</v>
          </cell>
          <cell r="C285">
            <v>2072.11</v>
          </cell>
          <cell r="D285">
            <v>2486.52</v>
          </cell>
          <cell r="E285">
            <v>2900.91</v>
          </cell>
          <cell r="F285">
            <v>0</v>
          </cell>
          <cell r="G285">
            <v>0</v>
          </cell>
          <cell r="H285">
            <v>0</v>
          </cell>
          <cell r="I285">
            <v>0</v>
          </cell>
          <cell r="J285">
            <v>0</v>
          </cell>
          <cell r="K285">
            <v>0</v>
          </cell>
          <cell r="L285">
            <v>0</v>
          </cell>
          <cell r="M285" t="str">
            <v>Mgmt/Exec Employee</v>
          </cell>
        </row>
        <row r="286">
          <cell r="A286">
            <v>9146</v>
          </cell>
          <cell r="B286" t="str">
            <v>PLANNER/PRINCIPAL</v>
          </cell>
          <cell r="C286">
            <v>2397.46</v>
          </cell>
          <cell r="D286">
            <v>2877.01</v>
          </cell>
          <cell r="E286">
            <v>3356.55</v>
          </cell>
          <cell r="F286">
            <v>0</v>
          </cell>
          <cell r="G286">
            <v>0</v>
          </cell>
          <cell r="H286">
            <v>0</v>
          </cell>
          <cell r="I286">
            <v>0</v>
          </cell>
          <cell r="J286">
            <v>0</v>
          </cell>
          <cell r="K286">
            <v>0</v>
          </cell>
          <cell r="L286">
            <v>0</v>
          </cell>
          <cell r="M286" t="str">
            <v>Mgmt/Exec Employee</v>
          </cell>
        </row>
        <row r="287">
          <cell r="A287">
            <v>9190</v>
          </cell>
          <cell r="B287" t="str">
            <v>ASST COUNTY ATTORNEY 2</v>
          </cell>
          <cell r="C287">
            <v>3213.1</v>
          </cell>
          <cell r="D287">
            <v>3855.71</v>
          </cell>
          <cell r="E287">
            <v>4498.32</v>
          </cell>
          <cell r="F287">
            <v>0</v>
          </cell>
          <cell r="G287">
            <v>0</v>
          </cell>
          <cell r="H287">
            <v>0</v>
          </cell>
          <cell r="I287">
            <v>0</v>
          </cell>
          <cell r="J287">
            <v>0</v>
          </cell>
          <cell r="K287">
            <v>0</v>
          </cell>
          <cell r="L287">
            <v>0</v>
          </cell>
          <cell r="M287" t="str">
            <v>Mgmt/Exec Employee</v>
          </cell>
        </row>
        <row r="288">
          <cell r="A288">
            <v>9202</v>
          </cell>
          <cell r="B288" t="str">
            <v>MCSO CORRECTIONS PROGRAM ADMIN</v>
          </cell>
          <cell r="C288">
            <v>2397.46</v>
          </cell>
          <cell r="D288">
            <v>2877.01</v>
          </cell>
          <cell r="E288">
            <v>3356.55</v>
          </cell>
          <cell r="F288">
            <v>0</v>
          </cell>
          <cell r="G288">
            <v>0</v>
          </cell>
          <cell r="H288">
            <v>0</v>
          </cell>
          <cell r="I288">
            <v>0</v>
          </cell>
          <cell r="J288">
            <v>0</v>
          </cell>
          <cell r="K288">
            <v>0</v>
          </cell>
          <cell r="L288">
            <v>0</v>
          </cell>
          <cell r="M288" t="str">
            <v>Mgmt/Exec Employee</v>
          </cell>
        </row>
        <row r="289">
          <cell r="A289">
            <v>9280</v>
          </cell>
          <cell r="B289" t="str">
            <v>MANAGEMENT AUDITOR/SENIOR</v>
          </cell>
          <cell r="C289">
            <v>0</v>
          </cell>
          <cell r="D289">
            <v>0</v>
          </cell>
          <cell r="E289">
            <v>0</v>
          </cell>
          <cell r="F289">
            <v>0</v>
          </cell>
          <cell r="G289">
            <v>0</v>
          </cell>
          <cell r="H289">
            <v>0</v>
          </cell>
          <cell r="I289">
            <v>0</v>
          </cell>
          <cell r="J289">
            <v>0</v>
          </cell>
          <cell r="K289">
            <v>0</v>
          </cell>
          <cell r="L289">
            <v>0</v>
          </cell>
          <cell r="M289" t="str">
            <v>Tax/Elect Off/El Stf</v>
          </cell>
        </row>
        <row r="290">
          <cell r="A290">
            <v>9281</v>
          </cell>
          <cell r="B290" t="str">
            <v>DEPUTY AUDITOR</v>
          </cell>
          <cell r="C290">
            <v>0</v>
          </cell>
          <cell r="D290">
            <v>0</v>
          </cell>
          <cell r="E290">
            <v>0</v>
          </cell>
          <cell r="F290">
            <v>0</v>
          </cell>
          <cell r="G290">
            <v>0</v>
          </cell>
          <cell r="H290">
            <v>0</v>
          </cell>
          <cell r="I290">
            <v>0</v>
          </cell>
          <cell r="J290">
            <v>0</v>
          </cell>
          <cell r="K290">
            <v>0</v>
          </cell>
          <cell r="L290">
            <v>0</v>
          </cell>
          <cell r="M290" t="str">
            <v>Tax/Elect Off/El Stf</v>
          </cell>
        </row>
        <row r="291">
          <cell r="A291">
            <v>9335</v>
          </cell>
          <cell r="B291" t="str">
            <v>FINANCE SUPERVISOR</v>
          </cell>
          <cell r="C291">
            <v>2284.11</v>
          </cell>
          <cell r="D291">
            <v>2820.33</v>
          </cell>
          <cell r="E291">
            <v>3356.55</v>
          </cell>
          <cell r="F291">
            <v>0</v>
          </cell>
          <cell r="G291">
            <v>0</v>
          </cell>
          <cell r="H291">
            <v>0</v>
          </cell>
          <cell r="I291">
            <v>0</v>
          </cell>
          <cell r="J291">
            <v>0</v>
          </cell>
          <cell r="K291">
            <v>0</v>
          </cell>
          <cell r="L291">
            <v>0</v>
          </cell>
          <cell r="M291" t="str">
            <v>Mgmt/Exec Employee</v>
          </cell>
        </row>
        <row r="292">
          <cell r="A292">
            <v>9336</v>
          </cell>
          <cell r="B292" t="str">
            <v>FINANCE MANAGER</v>
          </cell>
          <cell r="C292">
            <v>2775.45</v>
          </cell>
          <cell r="D292">
            <v>3428.23</v>
          </cell>
          <cell r="E292">
            <v>4081.01</v>
          </cell>
          <cell r="F292">
            <v>0</v>
          </cell>
          <cell r="G292">
            <v>0</v>
          </cell>
          <cell r="H292">
            <v>0</v>
          </cell>
          <cell r="I292">
            <v>0</v>
          </cell>
          <cell r="J292">
            <v>0</v>
          </cell>
          <cell r="K292">
            <v>0</v>
          </cell>
          <cell r="L292">
            <v>0</v>
          </cell>
          <cell r="M292" t="str">
            <v>Mgmt/Exec Employee</v>
          </cell>
        </row>
        <row r="293">
          <cell r="A293">
            <v>9337</v>
          </cell>
          <cell r="B293" t="str">
            <v>PAYROLL SPECIALIST</v>
          </cell>
          <cell r="C293">
            <v>1878.96</v>
          </cell>
          <cell r="D293">
            <v>2254.75</v>
          </cell>
          <cell r="E293">
            <v>2630.54</v>
          </cell>
          <cell r="F293">
            <v>0</v>
          </cell>
          <cell r="G293">
            <v>0</v>
          </cell>
          <cell r="H293">
            <v>0</v>
          </cell>
          <cell r="I293">
            <v>0</v>
          </cell>
          <cell r="J293">
            <v>0</v>
          </cell>
          <cell r="K293">
            <v>0</v>
          </cell>
          <cell r="L293">
            <v>0</v>
          </cell>
          <cell r="M293" t="str">
            <v>Mgmt/Exec Employee</v>
          </cell>
        </row>
        <row r="294">
          <cell r="A294">
            <v>9354</v>
          </cell>
          <cell r="B294" t="str">
            <v>PHARMACY PROGRAM COORDINATOR</v>
          </cell>
          <cell r="C294">
            <v>3717.12</v>
          </cell>
          <cell r="D294">
            <v>4462.58</v>
          </cell>
          <cell r="E294">
            <v>5208.04</v>
          </cell>
          <cell r="F294">
            <v>0</v>
          </cell>
          <cell r="G294">
            <v>0</v>
          </cell>
          <cell r="H294">
            <v>0</v>
          </cell>
          <cell r="I294">
            <v>0</v>
          </cell>
          <cell r="J294">
            <v>0</v>
          </cell>
          <cell r="K294">
            <v>0</v>
          </cell>
          <cell r="L294">
            <v>0</v>
          </cell>
          <cell r="M294" t="str">
            <v>Mgmt/Exec Employee</v>
          </cell>
        </row>
        <row r="295">
          <cell r="A295">
            <v>9355</v>
          </cell>
          <cell r="B295" t="str">
            <v>PHARMACIST</v>
          </cell>
          <cell r="C295">
            <v>3542.69</v>
          </cell>
          <cell r="D295">
            <v>4251.21</v>
          </cell>
          <cell r="E295">
            <v>4959.72</v>
          </cell>
          <cell r="F295">
            <v>0</v>
          </cell>
          <cell r="G295">
            <v>0</v>
          </cell>
          <cell r="H295">
            <v>0</v>
          </cell>
          <cell r="I295">
            <v>0</v>
          </cell>
          <cell r="J295">
            <v>0</v>
          </cell>
          <cell r="K295">
            <v>0</v>
          </cell>
          <cell r="L295">
            <v>0</v>
          </cell>
          <cell r="M295" t="str">
            <v>Mgmt/Exec Employee</v>
          </cell>
        </row>
        <row r="296">
          <cell r="A296">
            <v>9357</v>
          </cell>
          <cell r="B296" t="str">
            <v>PHARMACY SERVICES DIRECTOR</v>
          </cell>
          <cell r="C296">
            <v>4498.8500000000004</v>
          </cell>
          <cell r="D296">
            <v>5401.06</v>
          </cell>
          <cell r="E296">
            <v>6303.27</v>
          </cell>
          <cell r="F296">
            <v>0</v>
          </cell>
          <cell r="G296">
            <v>0</v>
          </cell>
          <cell r="H296">
            <v>0</v>
          </cell>
          <cell r="I296">
            <v>0</v>
          </cell>
          <cell r="J296">
            <v>0</v>
          </cell>
          <cell r="K296">
            <v>0</v>
          </cell>
          <cell r="L296">
            <v>0</v>
          </cell>
          <cell r="M296" t="str">
            <v>Mgmt/Exec Employee</v>
          </cell>
        </row>
        <row r="297">
          <cell r="A297">
            <v>9360</v>
          </cell>
          <cell r="B297" t="str">
            <v>PROGRAM MANAGER 2</v>
          </cell>
          <cell r="C297">
            <v>2775.45</v>
          </cell>
          <cell r="D297">
            <v>3530.33</v>
          </cell>
          <cell r="E297">
            <v>4285.2</v>
          </cell>
          <cell r="F297">
            <v>0</v>
          </cell>
          <cell r="G297">
            <v>0</v>
          </cell>
          <cell r="H297">
            <v>0</v>
          </cell>
          <cell r="I297">
            <v>0</v>
          </cell>
          <cell r="J297">
            <v>0</v>
          </cell>
          <cell r="K297">
            <v>0</v>
          </cell>
          <cell r="L297">
            <v>0</v>
          </cell>
          <cell r="M297" t="str">
            <v>Mgmt/Exec Employee</v>
          </cell>
        </row>
        <row r="298">
          <cell r="A298">
            <v>9361</v>
          </cell>
          <cell r="B298" t="str">
            <v>PROGRAM SUPERVISOR</v>
          </cell>
          <cell r="C298">
            <v>2175.04</v>
          </cell>
          <cell r="D298">
            <v>2765.8</v>
          </cell>
          <cell r="E298">
            <v>3356.55</v>
          </cell>
          <cell r="F298">
            <v>0</v>
          </cell>
          <cell r="G298">
            <v>0</v>
          </cell>
          <cell r="H298">
            <v>0</v>
          </cell>
          <cell r="I298">
            <v>0</v>
          </cell>
          <cell r="J298">
            <v>0</v>
          </cell>
          <cell r="K298">
            <v>0</v>
          </cell>
          <cell r="L298">
            <v>0</v>
          </cell>
          <cell r="M298" t="str">
            <v>Mgmt/Exec Employee</v>
          </cell>
        </row>
        <row r="299">
          <cell r="A299">
            <v>9362</v>
          </cell>
          <cell r="B299" t="str">
            <v>PROGRAM MANAGER/SENIOR</v>
          </cell>
          <cell r="C299">
            <v>3213.1</v>
          </cell>
          <cell r="D299">
            <v>4086.41</v>
          </cell>
          <cell r="E299">
            <v>4959.72</v>
          </cell>
          <cell r="F299">
            <v>0</v>
          </cell>
          <cell r="G299">
            <v>0</v>
          </cell>
          <cell r="H299">
            <v>0</v>
          </cell>
          <cell r="I299">
            <v>0</v>
          </cell>
          <cell r="J299">
            <v>0</v>
          </cell>
          <cell r="K299">
            <v>0</v>
          </cell>
          <cell r="L299">
            <v>0</v>
          </cell>
          <cell r="M299" t="str">
            <v>Mgmt/Exec Employee</v>
          </cell>
        </row>
        <row r="300">
          <cell r="A300">
            <v>9390</v>
          </cell>
          <cell r="B300" t="str">
            <v>DENTIST</v>
          </cell>
          <cell r="C300">
            <v>4079.02</v>
          </cell>
          <cell r="D300">
            <v>4894.82</v>
          </cell>
          <cell r="E300">
            <v>5710.62</v>
          </cell>
          <cell r="F300">
            <v>0</v>
          </cell>
          <cell r="G300">
            <v>0</v>
          </cell>
          <cell r="H300">
            <v>0</v>
          </cell>
          <cell r="I300">
            <v>0</v>
          </cell>
          <cell r="J300">
            <v>0</v>
          </cell>
          <cell r="K300">
            <v>0</v>
          </cell>
          <cell r="L300">
            <v>0</v>
          </cell>
          <cell r="M300" t="str">
            <v>Mgmt/Exec Employee</v>
          </cell>
        </row>
        <row r="301">
          <cell r="A301">
            <v>9391</v>
          </cell>
          <cell r="B301" t="str">
            <v>CLINICAL SUPERVISOR</v>
          </cell>
          <cell r="C301">
            <v>2175.04</v>
          </cell>
          <cell r="D301">
            <v>2610</v>
          </cell>
          <cell r="E301">
            <v>3044.95</v>
          </cell>
          <cell r="F301">
            <v>0</v>
          </cell>
          <cell r="G301">
            <v>0</v>
          </cell>
          <cell r="H301">
            <v>0</v>
          </cell>
          <cell r="I301">
            <v>0</v>
          </cell>
          <cell r="J301">
            <v>0</v>
          </cell>
          <cell r="K301">
            <v>0</v>
          </cell>
          <cell r="L301">
            <v>0</v>
          </cell>
          <cell r="M301" t="str">
            <v>Mgmt/Exec Employee</v>
          </cell>
        </row>
        <row r="302">
          <cell r="A302">
            <v>9400</v>
          </cell>
          <cell r="B302" t="str">
            <v>STAFF ASSISTANT</v>
          </cell>
          <cell r="C302">
            <v>0</v>
          </cell>
          <cell r="D302">
            <v>0</v>
          </cell>
          <cell r="E302">
            <v>0</v>
          </cell>
          <cell r="F302">
            <v>0</v>
          </cell>
          <cell r="G302">
            <v>0</v>
          </cell>
          <cell r="H302">
            <v>0</v>
          </cell>
          <cell r="I302">
            <v>0</v>
          </cell>
          <cell r="J302">
            <v>0</v>
          </cell>
          <cell r="K302">
            <v>0</v>
          </cell>
          <cell r="L302">
            <v>0</v>
          </cell>
          <cell r="M302" t="str">
            <v>Tax/Elect Off/El Stf</v>
          </cell>
        </row>
        <row r="303">
          <cell r="A303">
            <v>9430</v>
          </cell>
          <cell r="B303" t="str">
            <v>DENTIST/SENIOR</v>
          </cell>
          <cell r="C303">
            <v>4284.72</v>
          </cell>
          <cell r="D303">
            <v>5141.63</v>
          </cell>
          <cell r="E303">
            <v>5998.55</v>
          </cell>
          <cell r="F303">
            <v>0</v>
          </cell>
          <cell r="G303">
            <v>0</v>
          </cell>
          <cell r="H303">
            <v>0</v>
          </cell>
          <cell r="I303">
            <v>0</v>
          </cell>
          <cell r="J303">
            <v>0</v>
          </cell>
          <cell r="K303">
            <v>0</v>
          </cell>
          <cell r="L303">
            <v>0</v>
          </cell>
          <cell r="M303" t="str">
            <v>Mgmt/Exec Employee</v>
          </cell>
        </row>
        <row r="304">
          <cell r="A304">
            <v>9440</v>
          </cell>
          <cell r="B304" t="str">
            <v>ASST COUNTY ATTORNEY/SENIOR</v>
          </cell>
          <cell r="C304">
            <v>3717.12</v>
          </cell>
          <cell r="D304">
            <v>4462.58</v>
          </cell>
          <cell r="E304">
            <v>5208.04</v>
          </cell>
          <cell r="F304">
            <v>0</v>
          </cell>
          <cell r="G304">
            <v>0</v>
          </cell>
          <cell r="H304">
            <v>0</v>
          </cell>
          <cell r="I304">
            <v>0</v>
          </cell>
          <cell r="J304">
            <v>0</v>
          </cell>
          <cell r="K304">
            <v>0</v>
          </cell>
          <cell r="L304">
            <v>0</v>
          </cell>
          <cell r="M304" t="str">
            <v>Mgmt/Exec Employee</v>
          </cell>
        </row>
        <row r="305">
          <cell r="A305">
            <v>9445</v>
          </cell>
          <cell r="B305" t="str">
            <v>D A INVESTIGATOR/CHIEF</v>
          </cell>
          <cell r="C305">
            <v>2175.04</v>
          </cell>
          <cell r="D305">
            <v>2765.8</v>
          </cell>
          <cell r="E305">
            <v>3356.55</v>
          </cell>
          <cell r="F305">
            <v>0</v>
          </cell>
          <cell r="G305">
            <v>0</v>
          </cell>
          <cell r="H305">
            <v>0</v>
          </cell>
          <cell r="I305">
            <v>0</v>
          </cell>
          <cell r="J305">
            <v>0</v>
          </cell>
          <cell r="K305">
            <v>0</v>
          </cell>
          <cell r="L305">
            <v>0</v>
          </cell>
          <cell r="M305" t="str">
            <v>Mgmt/Exec Employee</v>
          </cell>
        </row>
        <row r="306">
          <cell r="A306">
            <v>9450</v>
          </cell>
          <cell r="B306" t="str">
            <v>DEPUTY DISTRICT ATTORNEY/CHIEF</v>
          </cell>
          <cell r="C306">
            <v>0</v>
          </cell>
          <cell r="D306">
            <v>0</v>
          </cell>
          <cell r="E306">
            <v>0</v>
          </cell>
          <cell r="F306">
            <v>0</v>
          </cell>
          <cell r="G306">
            <v>0</v>
          </cell>
          <cell r="H306">
            <v>0</v>
          </cell>
          <cell r="I306">
            <v>0</v>
          </cell>
          <cell r="J306">
            <v>0</v>
          </cell>
          <cell r="K306">
            <v>0</v>
          </cell>
          <cell r="L306">
            <v>0</v>
          </cell>
          <cell r="M306" t="str">
            <v>Tax/Elect Off/El Stf</v>
          </cell>
        </row>
        <row r="307">
          <cell r="A307">
            <v>9451</v>
          </cell>
          <cell r="B307" t="str">
            <v>IT SUPERVISOR</v>
          </cell>
          <cell r="C307">
            <v>2915.06</v>
          </cell>
          <cell r="D307">
            <v>3498.04</v>
          </cell>
          <cell r="E307">
            <v>4081.01</v>
          </cell>
          <cell r="F307">
            <v>0</v>
          </cell>
          <cell r="G307">
            <v>0</v>
          </cell>
          <cell r="H307">
            <v>0</v>
          </cell>
          <cell r="I307">
            <v>0</v>
          </cell>
          <cell r="J307">
            <v>0</v>
          </cell>
          <cell r="K307">
            <v>0</v>
          </cell>
          <cell r="L307">
            <v>0</v>
          </cell>
          <cell r="M307" t="str">
            <v>Mgmt/Exec Employee</v>
          </cell>
        </row>
        <row r="308">
          <cell r="A308">
            <v>9452</v>
          </cell>
          <cell r="B308" t="str">
            <v>IT MANAGER 1</v>
          </cell>
          <cell r="C308">
            <v>3213.1</v>
          </cell>
          <cell r="D308">
            <v>3855.71</v>
          </cell>
          <cell r="E308">
            <v>4498.32</v>
          </cell>
          <cell r="F308">
            <v>0</v>
          </cell>
          <cell r="G308">
            <v>0</v>
          </cell>
          <cell r="H308">
            <v>0</v>
          </cell>
          <cell r="I308">
            <v>0</v>
          </cell>
          <cell r="J308">
            <v>0</v>
          </cell>
          <cell r="K308">
            <v>0</v>
          </cell>
          <cell r="L308">
            <v>0</v>
          </cell>
          <cell r="M308" t="str">
            <v>Mgmt/Exec Employee</v>
          </cell>
        </row>
        <row r="309">
          <cell r="A309">
            <v>9453</v>
          </cell>
          <cell r="B309" t="str">
            <v>IT MANAGER 2</v>
          </cell>
          <cell r="C309">
            <v>3542.69</v>
          </cell>
          <cell r="D309">
            <v>4251.21</v>
          </cell>
          <cell r="E309">
            <v>4959.72</v>
          </cell>
          <cell r="F309">
            <v>0</v>
          </cell>
          <cell r="G309">
            <v>0</v>
          </cell>
          <cell r="H309">
            <v>0</v>
          </cell>
          <cell r="I309">
            <v>0</v>
          </cell>
          <cell r="J309">
            <v>0</v>
          </cell>
          <cell r="K309">
            <v>0</v>
          </cell>
          <cell r="L309">
            <v>0</v>
          </cell>
          <cell r="M309" t="str">
            <v>Mgmt/Exec Employee</v>
          </cell>
        </row>
        <row r="310">
          <cell r="A310">
            <v>9454</v>
          </cell>
          <cell r="B310" t="str">
            <v>IT MANAGER/SENIOR</v>
          </cell>
          <cell r="C310">
            <v>4079.02</v>
          </cell>
          <cell r="D310">
            <v>4894.82</v>
          </cell>
          <cell r="E310">
            <v>5710.62</v>
          </cell>
          <cell r="F310">
            <v>0</v>
          </cell>
          <cell r="G310">
            <v>0</v>
          </cell>
          <cell r="H310">
            <v>0</v>
          </cell>
          <cell r="I310">
            <v>0</v>
          </cell>
          <cell r="J310">
            <v>0</v>
          </cell>
          <cell r="K310">
            <v>0</v>
          </cell>
          <cell r="L310">
            <v>0</v>
          </cell>
          <cell r="M310" t="str">
            <v>Mgmt/Exec Employee</v>
          </cell>
        </row>
        <row r="311">
          <cell r="A311">
            <v>9455</v>
          </cell>
          <cell r="B311" t="str">
            <v>CHIEF INFORMATION OFFICER</v>
          </cell>
          <cell r="C311">
            <v>4498.8500000000004</v>
          </cell>
          <cell r="D311">
            <v>5401.06</v>
          </cell>
          <cell r="E311">
            <v>6303.27</v>
          </cell>
          <cell r="F311">
            <v>0</v>
          </cell>
          <cell r="G311">
            <v>0</v>
          </cell>
          <cell r="H311">
            <v>0</v>
          </cell>
          <cell r="I311">
            <v>0</v>
          </cell>
          <cell r="J311">
            <v>0</v>
          </cell>
          <cell r="K311">
            <v>0</v>
          </cell>
          <cell r="L311">
            <v>0</v>
          </cell>
          <cell r="M311" t="str">
            <v>Mgmt/Exec Employee</v>
          </cell>
        </row>
        <row r="312">
          <cell r="A312">
            <v>9456</v>
          </cell>
          <cell r="B312" t="str">
            <v>IT SECURITY MANAGER</v>
          </cell>
          <cell r="C312">
            <v>3213.1</v>
          </cell>
          <cell r="D312">
            <v>3855.71</v>
          </cell>
          <cell r="E312">
            <v>4498.32</v>
          </cell>
          <cell r="F312">
            <v>0</v>
          </cell>
          <cell r="G312">
            <v>0</v>
          </cell>
          <cell r="H312">
            <v>0</v>
          </cell>
          <cell r="I312">
            <v>0</v>
          </cell>
          <cell r="J312">
            <v>0</v>
          </cell>
          <cell r="K312">
            <v>0</v>
          </cell>
          <cell r="L312">
            <v>0</v>
          </cell>
          <cell r="M312" t="str">
            <v>Mgmt/Exec Employee</v>
          </cell>
        </row>
        <row r="313">
          <cell r="A313">
            <v>9458</v>
          </cell>
          <cell r="B313" t="str">
            <v>IT PROJECT MANAGER 1</v>
          </cell>
          <cell r="C313">
            <v>3213.1</v>
          </cell>
          <cell r="D313">
            <v>3855.71</v>
          </cell>
          <cell r="E313">
            <v>4498.32</v>
          </cell>
          <cell r="F313">
            <v>0</v>
          </cell>
          <cell r="G313">
            <v>0</v>
          </cell>
          <cell r="H313">
            <v>0</v>
          </cell>
          <cell r="I313">
            <v>0</v>
          </cell>
          <cell r="J313">
            <v>0</v>
          </cell>
          <cell r="K313">
            <v>0</v>
          </cell>
          <cell r="L313">
            <v>0</v>
          </cell>
          <cell r="M313" t="str">
            <v>Mgmt/Exec Employee</v>
          </cell>
        </row>
        <row r="314">
          <cell r="A314">
            <v>9459</v>
          </cell>
          <cell r="B314" t="str">
            <v>IT PROJECT MANAGER 2</v>
          </cell>
          <cell r="C314">
            <v>3542.69</v>
          </cell>
          <cell r="D314">
            <v>4251.21</v>
          </cell>
          <cell r="E314">
            <v>4959.72</v>
          </cell>
          <cell r="F314">
            <v>0</v>
          </cell>
          <cell r="G314">
            <v>0</v>
          </cell>
          <cell r="H314">
            <v>0</v>
          </cell>
          <cell r="I314">
            <v>0</v>
          </cell>
          <cell r="J314">
            <v>0</v>
          </cell>
          <cell r="K314">
            <v>0</v>
          </cell>
          <cell r="L314">
            <v>0</v>
          </cell>
          <cell r="M314" t="str">
            <v>Mgmt/Exec Employee</v>
          </cell>
        </row>
        <row r="315">
          <cell r="A315">
            <v>9460</v>
          </cell>
          <cell r="B315" t="str">
            <v>EXECUTIVE ASSISTANT</v>
          </cell>
          <cell r="C315">
            <v>0</v>
          </cell>
          <cell r="D315">
            <v>0</v>
          </cell>
          <cell r="E315">
            <v>0</v>
          </cell>
          <cell r="F315">
            <v>0</v>
          </cell>
          <cell r="G315">
            <v>0</v>
          </cell>
          <cell r="H315">
            <v>0</v>
          </cell>
          <cell r="I315">
            <v>0</v>
          </cell>
          <cell r="J315">
            <v>0</v>
          </cell>
          <cell r="K315">
            <v>0</v>
          </cell>
          <cell r="L315">
            <v>0</v>
          </cell>
          <cell r="M315" t="str">
            <v>Tax/Elect Off/El Stf</v>
          </cell>
        </row>
        <row r="316">
          <cell r="A316">
            <v>9465</v>
          </cell>
          <cell r="B316" t="str">
            <v>DEPUTY DIST ATTY/FIRST ASST</v>
          </cell>
          <cell r="C316">
            <v>0</v>
          </cell>
          <cell r="D316">
            <v>0</v>
          </cell>
          <cell r="E316">
            <v>0</v>
          </cell>
          <cell r="F316">
            <v>0</v>
          </cell>
          <cell r="G316">
            <v>0</v>
          </cell>
          <cell r="H316">
            <v>0</v>
          </cell>
          <cell r="I316">
            <v>0</v>
          </cell>
          <cell r="J316">
            <v>0</v>
          </cell>
          <cell r="K316">
            <v>0</v>
          </cell>
          <cell r="L316">
            <v>0</v>
          </cell>
          <cell r="M316" t="str">
            <v>Tax/Elect Off/El Stf</v>
          </cell>
        </row>
        <row r="317">
          <cell r="A317">
            <v>9490</v>
          </cell>
          <cell r="B317" t="str">
            <v>PHYSICIAN</v>
          </cell>
          <cell r="C317">
            <v>4959.96</v>
          </cell>
          <cell r="D317">
            <v>5954.7</v>
          </cell>
          <cell r="E317">
            <v>6949.44</v>
          </cell>
          <cell r="F317">
            <v>0</v>
          </cell>
          <cell r="G317">
            <v>0</v>
          </cell>
          <cell r="H317">
            <v>0</v>
          </cell>
          <cell r="I317">
            <v>0</v>
          </cell>
          <cell r="J317">
            <v>0</v>
          </cell>
          <cell r="K317">
            <v>0</v>
          </cell>
          <cell r="L317">
            <v>0</v>
          </cell>
          <cell r="M317" t="str">
            <v>Mgmt/Exec Employee</v>
          </cell>
        </row>
        <row r="318">
          <cell r="A318">
            <v>9499</v>
          </cell>
          <cell r="B318" t="str">
            <v>DENTAL DIRECTOR/CLINICAL</v>
          </cell>
          <cell r="C318">
            <v>4723.82</v>
          </cell>
          <cell r="D318">
            <v>5668.57</v>
          </cell>
          <cell r="E318">
            <v>6613.31</v>
          </cell>
          <cell r="F318">
            <v>0</v>
          </cell>
          <cell r="G318">
            <v>0</v>
          </cell>
          <cell r="H318">
            <v>0</v>
          </cell>
          <cell r="I318">
            <v>0</v>
          </cell>
          <cell r="J318">
            <v>0</v>
          </cell>
          <cell r="K318">
            <v>0</v>
          </cell>
          <cell r="L318">
            <v>0</v>
          </cell>
          <cell r="M318" t="str">
            <v>Mgmt/Exec Employee</v>
          </cell>
        </row>
        <row r="319">
          <cell r="A319">
            <v>9500</v>
          </cell>
          <cell r="B319" t="str">
            <v>DENTAL HEALTH OFFICER</v>
          </cell>
          <cell r="C319">
            <v>4284.72</v>
          </cell>
          <cell r="D319">
            <v>5141.63</v>
          </cell>
          <cell r="E319">
            <v>5998.55</v>
          </cell>
          <cell r="F319">
            <v>0</v>
          </cell>
          <cell r="G319">
            <v>0</v>
          </cell>
          <cell r="H319">
            <v>0</v>
          </cell>
          <cell r="I319">
            <v>0</v>
          </cell>
          <cell r="J319">
            <v>0</v>
          </cell>
          <cell r="K319">
            <v>0</v>
          </cell>
          <cell r="L319">
            <v>0</v>
          </cell>
          <cell r="M319" t="str">
            <v>Mgmt/Exec Employee</v>
          </cell>
        </row>
        <row r="320">
          <cell r="A320">
            <v>9510</v>
          </cell>
          <cell r="B320" t="str">
            <v>COUNTY ATTORNEY</v>
          </cell>
          <cell r="C320">
            <v>4723.82</v>
          </cell>
          <cell r="D320">
            <v>6007.53</v>
          </cell>
          <cell r="E320">
            <v>7291.24</v>
          </cell>
          <cell r="F320">
            <v>0</v>
          </cell>
          <cell r="G320">
            <v>0</v>
          </cell>
          <cell r="H320">
            <v>0</v>
          </cell>
          <cell r="I320">
            <v>0</v>
          </cell>
          <cell r="J320">
            <v>0</v>
          </cell>
          <cell r="K320">
            <v>0</v>
          </cell>
          <cell r="L320">
            <v>0</v>
          </cell>
          <cell r="M320" t="str">
            <v>Mgmt/Exec Employee</v>
          </cell>
        </row>
        <row r="321">
          <cell r="A321">
            <v>9515</v>
          </cell>
          <cell r="B321" t="str">
            <v>COUNTY WEB MANAGER</v>
          </cell>
          <cell r="C321">
            <v>3060.91</v>
          </cell>
          <cell r="D321">
            <v>3673.06</v>
          </cell>
          <cell r="E321">
            <v>4285.2</v>
          </cell>
          <cell r="F321">
            <v>0</v>
          </cell>
          <cell r="G321">
            <v>0</v>
          </cell>
          <cell r="H321">
            <v>0</v>
          </cell>
          <cell r="I321">
            <v>0</v>
          </cell>
          <cell r="J321">
            <v>0</v>
          </cell>
          <cell r="K321">
            <v>0</v>
          </cell>
          <cell r="L321">
            <v>0</v>
          </cell>
          <cell r="M321" t="str">
            <v>Mgmt/Exec Employee</v>
          </cell>
        </row>
        <row r="322">
          <cell r="A322">
            <v>9520</v>
          </cell>
          <cell r="B322" t="str">
            <v>MEDICAL DIRECTOR</v>
          </cell>
          <cell r="C322">
            <v>5207.95</v>
          </cell>
          <cell r="D322">
            <v>6249.6</v>
          </cell>
          <cell r="E322">
            <v>7291.24</v>
          </cell>
          <cell r="F322">
            <v>0</v>
          </cell>
          <cell r="G322">
            <v>0</v>
          </cell>
          <cell r="H322">
            <v>0</v>
          </cell>
          <cell r="I322">
            <v>0</v>
          </cell>
          <cell r="J322">
            <v>0</v>
          </cell>
          <cell r="K322">
            <v>0</v>
          </cell>
          <cell r="L322">
            <v>0</v>
          </cell>
          <cell r="M322" t="str">
            <v>Mgmt/Exec Employee</v>
          </cell>
        </row>
        <row r="323">
          <cell r="A323">
            <v>9530</v>
          </cell>
          <cell r="B323" t="str">
            <v>EMS MEDICAL DIRECTOR</v>
          </cell>
          <cell r="C323">
            <v>5741.78</v>
          </cell>
          <cell r="D323">
            <v>6890.13</v>
          </cell>
          <cell r="E323">
            <v>8038.47</v>
          </cell>
          <cell r="F323">
            <v>0</v>
          </cell>
          <cell r="G323">
            <v>0</v>
          </cell>
          <cell r="H323">
            <v>0</v>
          </cell>
          <cell r="I323">
            <v>0</v>
          </cell>
          <cell r="J323">
            <v>0</v>
          </cell>
          <cell r="K323">
            <v>0</v>
          </cell>
          <cell r="L323">
            <v>0</v>
          </cell>
          <cell r="M323" t="str">
            <v>Mgmt/Exec Employee</v>
          </cell>
        </row>
        <row r="324">
          <cell r="A324">
            <v>9540</v>
          </cell>
          <cell r="B324" t="str">
            <v>DEPUTY HEALTH OFFICER</v>
          </cell>
          <cell r="C324">
            <v>4959.96</v>
          </cell>
          <cell r="D324">
            <v>5954.7</v>
          </cell>
          <cell r="E324">
            <v>6949.44</v>
          </cell>
          <cell r="F324">
            <v>0</v>
          </cell>
          <cell r="G324">
            <v>0</v>
          </cell>
          <cell r="H324">
            <v>0</v>
          </cell>
          <cell r="I324">
            <v>0</v>
          </cell>
          <cell r="J324">
            <v>0</v>
          </cell>
          <cell r="K324">
            <v>0</v>
          </cell>
          <cell r="L324">
            <v>0</v>
          </cell>
          <cell r="M324" t="str">
            <v>Mgmt/Exec Employee</v>
          </cell>
        </row>
        <row r="325">
          <cell r="A325">
            <v>9541</v>
          </cell>
          <cell r="B325" t="str">
            <v>DEPUTY MEDICAL DIRECTOR</v>
          </cell>
          <cell r="C325">
            <v>4959.96</v>
          </cell>
          <cell r="D325">
            <v>5954.7</v>
          </cell>
          <cell r="E325">
            <v>6949.44</v>
          </cell>
          <cell r="F325">
            <v>0</v>
          </cell>
          <cell r="G325">
            <v>0</v>
          </cell>
          <cell r="H325">
            <v>0</v>
          </cell>
          <cell r="I325">
            <v>0</v>
          </cell>
          <cell r="J325">
            <v>0</v>
          </cell>
          <cell r="K325">
            <v>0</v>
          </cell>
          <cell r="L325">
            <v>0</v>
          </cell>
          <cell r="M325" t="str">
            <v>Mgmt/Exec Employee</v>
          </cell>
        </row>
        <row r="326">
          <cell r="A326">
            <v>9550</v>
          </cell>
          <cell r="B326" t="str">
            <v>HEALTH OFFICER</v>
          </cell>
          <cell r="C326">
            <v>5468.33</v>
          </cell>
          <cell r="D326">
            <v>6565.07</v>
          </cell>
          <cell r="E326">
            <v>7661.81</v>
          </cell>
          <cell r="F326">
            <v>0</v>
          </cell>
          <cell r="G326">
            <v>0</v>
          </cell>
          <cell r="H326">
            <v>0</v>
          </cell>
          <cell r="I326">
            <v>0</v>
          </cell>
          <cell r="J326">
            <v>0</v>
          </cell>
          <cell r="K326">
            <v>0</v>
          </cell>
          <cell r="L326">
            <v>0</v>
          </cell>
          <cell r="M326" t="str">
            <v>Mgmt/Exec Employee</v>
          </cell>
        </row>
        <row r="327">
          <cell r="A327">
            <v>9603</v>
          </cell>
          <cell r="B327" t="str">
            <v>AA/EEO OFFICER</v>
          </cell>
          <cell r="C327">
            <v>2775.45</v>
          </cell>
          <cell r="D327">
            <v>3330.5</v>
          </cell>
          <cell r="E327">
            <v>3885.56</v>
          </cell>
          <cell r="F327">
            <v>0</v>
          </cell>
          <cell r="G327">
            <v>0</v>
          </cell>
          <cell r="H327">
            <v>0</v>
          </cell>
          <cell r="I327">
            <v>0</v>
          </cell>
          <cell r="J327">
            <v>0</v>
          </cell>
          <cell r="K327">
            <v>0</v>
          </cell>
          <cell r="L327">
            <v>0</v>
          </cell>
          <cell r="M327" t="str">
            <v>Mgmt/Exec Employee</v>
          </cell>
        </row>
        <row r="328">
          <cell r="A328">
            <v>9607</v>
          </cell>
          <cell r="B328" t="str">
            <v>ADMINISTRATIVE SERV OFFICER</v>
          </cell>
          <cell r="C328">
            <v>2397.46</v>
          </cell>
          <cell r="D328">
            <v>2877.01</v>
          </cell>
          <cell r="E328">
            <v>3356.55</v>
          </cell>
          <cell r="F328">
            <v>0</v>
          </cell>
          <cell r="G328">
            <v>0</v>
          </cell>
          <cell r="H328">
            <v>0</v>
          </cell>
          <cell r="I328">
            <v>0</v>
          </cell>
          <cell r="J328">
            <v>0</v>
          </cell>
          <cell r="K328">
            <v>0</v>
          </cell>
          <cell r="L328">
            <v>0</v>
          </cell>
          <cell r="M328" t="str">
            <v>Mgmt/Exec Employee</v>
          </cell>
        </row>
        <row r="329">
          <cell r="A329">
            <v>9610</v>
          </cell>
          <cell r="B329" t="str">
            <v>DEPARTMENT DIRECTOR 1</v>
          </cell>
          <cell r="C329">
            <v>4079.02</v>
          </cell>
          <cell r="D329">
            <v>5191.1499999999996</v>
          </cell>
          <cell r="E329">
            <v>6303.27</v>
          </cell>
          <cell r="F329">
            <v>0</v>
          </cell>
          <cell r="G329">
            <v>0</v>
          </cell>
          <cell r="H329">
            <v>0</v>
          </cell>
          <cell r="I329">
            <v>0</v>
          </cell>
          <cell r="J329">
            <v>0</v>
          </cell>
          <cell r="K329">
            <v>0</v>
          </cell>
          <cell r="L329">
            <v>0</v>
          </cell>
          <cell r="M329" t="str">
            <v>Mgmt/Exec Employee</v>
          </cell>
        </row>
        <row r="330">
          <cell r="A330">
            <v>9613</v>
          </cell>
          <cell r="B330" t="str">
            <v>DEPARTMENT DIRECTOR 2</v>
          </cell>
          <cell r="C330">
            <v>4723.82</v>
          </cell>
          <cell r="D330">
            <v>6007.53</v>
          </cell>
          <cell r="E330">
            <v>7291.24</v>
          </cell>
          <cell r="F330">
            <v>0</v>
          </cell>
          <cell r="G330">
            <v>0</v>
          </cell>
          <cell r="H330">
            <v>0</v>
          </cell>
          <cell r="I330">
            <v>0</v>
          </cell>
          <cell r="J330">
            <v>0</v>
          </cell>
          <cell r="K330">
            <v>0</v>
          </cell>
          <cell r="L330">
            <v>0</v>
          </cell>
          <cell r="M330" t="str">
            <v>Mgmt/Exec Employee</v>
          </cell>
        </row>
        <row r="331">
          <cell r="A331">
            <v>9615</v>
          </cell>
          <cell r="B331" t="str">
            <v>PROGRAM MANAGER 1</v>
          </cell>
          <cell r="C331">
            <v>2517.0700000000002</v>
          </cell>
          <cell r="D331">
            <v>3201.31</v>
          </cell>
          <cell r="E331">
            <v>3885.56</v>
          </cell>
          <cell r="F331">
            <v>0</v>
          </cell>
          <cell r="G331">
            <v>0</v>
          </cell>
          <cell r="H331">
            <v>0</v>
          </cell>
          <cell r="I331">
            <v>0</v>
          </cell>
          <cell r="J331">
            <v>0</v>
          </cell>
          <cell r="K331">
            <v>0</v>
          </cell>
          <cell r="L331">
            <v>0</v>
          </cell>
          <cell r="M331" t="str">
            <v>Mgmt/Exec Employee</v>
          </cell>
        </row>
        <row r="332">
          <cell r="A332">
            <v>9616</v>
          </cell>
          <cell r="B332" t="str">
            <v>ANIMAL CONTROL MANAGER</v>
          </cell>
          <cell r="C332">
            <v>2915.06</v>
          </cell>
          <cell r="D332">
            <v>3498.04</v>
          </cell>
          <cell r="E332">
            <v>4081.01</v>
          </cell>
          <cell r="F332">
            <v>0</v>
          </cell>
          <cell r="G332">
            <v>0</v>
          </cell>
          <cell r="H332">
            <v>0</v>
          </cell>
          <cell r="I332">
            <v>0</v>
          </cell>
          <cell r="J332">
            <v>0</v>
          </cell>
          <cell r="K332">
            <v>0</v>
          </cell>
          <cell r="L332">
            <v>0</v>
          </cell>
          <cell r="M332" t="str">
            <v>Mgmt/Exec Employee</v>
          </cell>
        </row>
        <row r="333">
          <cell r="A333">
            <v>9617</v>
          </cell>
          <cell r="B333" t="str">
            <v>COUNTY BUSINESS SERVICES MGR</v>
          </cell>
          <cell r="C333">
            <v>4079.02</v>
          </cell>
          <cell r="D333">
            <v>5191.1499999999996</v>
          </cell>
          <cell r="E333">
            <v>6303.27</v>
          </cell>
          <cell r="F333">
            <v>0</v>
          </cell>
          <cell r="G333">
            <v>0</v>
          </cell>
          <cell r="H333">
            <v>0</v>
          </cell>
          <cell r="I333">
            <v>0</v>
          </cell>
          <cell r="J333">
            <v>0</v>
          </cell>
          <cell r="K333">
            <v>0</v>
          </cell>
          <cell r="L333">
            <v>0</v>
          </cell>
          <cell r="M333" t="str">
            <v>Mgmt/Exec Employee</v>
          </cell>
        </row>
        <row r="334">
          <cell r="A334">
            <v>9619</v>
          </cell>
          <cell r="B334" t="str">
            <v>DEPUTY DIRECTOR</v>
          </cell>
          <cell r="C334">
            <v>3373.73</v>
          </cell>
          <cell r="D334">
            <v>4048.46</v>
          </cell>
          <cell r="E334">
            <v>4723.1899999999996</v>
          </cell>
          <cell r="F334">
            <v>0</v>
          </cell>
          <cell r="G334">
            <v>0</v>
          </cell>
          <cell r="H334">
            <v>0</v>
          </cell>
          <cell r="I334">
            <v>0</v>
          </cell>
          <cell r="J334">
            <v>0</v>
          </cell>
          <cell r="K334">
            <v>0</v>
          </cell>
          <cell r="L334">
            <v>0</v>
          </cell>
          <cell r="M334" t="str">
            <v>Mgmt/Exec Employee</v>
          </cell>
        </row>
        <row r="335">
          <cell r="A335">
            <v>9620</v>
          </cell>
          <cell r="B335" t="str">
            <v>COMMUNITY JUSTICE MANAGER</v>
          </cell>
          <cell r="C335">
            <v>2397.46</v>
          </cell>
          <cell r="D335">
            <v>3048.93</v>
          </cell>
          <cell r="E335">
            <v>3700.39</v>
          </cell>
          <cell r="F335">
            <v>0</v>
          </cell>
          <cell r="G335">
            <v>0</v>
          </cell>
          <cell r="H335">
            <v>0</v>
          </cell>
          <cell r="I335">
            <v>0</v>
          </cell>
          <cell r="J335">
            <v>0</v>
          </cell>
          <cell r="K335">
            <v>0</v>
          </cell>
          <cell r="L335">
            <v>0</v>
          </cell>
          <cell r="M335" t="str">
            <v>Mgmt/Exec Employee</v>
          </cell>
        </row>
        <row r="336">
          <cell r="A336">
            <v>9621</v>
          </cell>
          <cell r="B336" t="str">
            <v>HUMAN RESOURCES MANAGER 2</v>
          </cell>
          <cell r="C336">
            <v>3060.91</v>
          </cell>
          <cell r="D336">
            <v>3673.06</v>
          </cell>
          <cell r="E336">
            <v>4285.2</v>
          </cell>
          <cell r="F336">
            <v>0</v>
          </cell>
          <cell r="G336">
            <v>0</v>
          </cell>
          <cell r="H336">
            <v>0</v>
          </cell>
          <cell r="I336">
            <v>0</v>
          </cell>
          <cell r="J336">
            <v>0</v>
          </cell>
          <cell r="K336">
            <v>0</v>
          </cell>
          <cell r="L336">
            <v>0</v>
          </cell>
          <cell r="M336" t="str">
            <v>Mgmt/Exec Employee</v>
          </cell>
        </row>
        <row r="337">
          <cell r="A337">
            <v>9622</v>
          </cell>
          <cell r="B337" t="str">
            <v>MCSO CORRECTIONS PROGRAM MANAGER</v>
          </cell>
          <cell r="C337">
            <v>2643.12</v>
          </cell>
          <cell r="D337">
            <v>3171.76</v>
          </cell>
          <cell r="E337">
            <v>3700.39</v>
          </cell>
          <cell r="F337">
            <v>0</v>
          </cell>
          <cell r="G337">
            <v>0</v>
          </cell>
          <cell r="H337">
            <v>0</v>
          </cell>
          <cell r="I337">
            <v>0</v>
          </cell>
          <cell r="J337">
            <v>0</v>
          </cell>
          <cell r="K337">
            <v>0</v>
          </cell>
          <cell r="L337">
            <v>0</v>
          </cell>
          <cell r="M337" t="str">
            <v>Mgmt/Exec Employee</v>
          </cell>
        </row>
        <row r="338">
          <cell r="A338">
            <v>9623</v>
          </cell>
          <cell r="B338" t="str">
            <v>BRIDGE MAINTENANCE SUPERVISOR</v>
          </cell>
          <cell r="C338">
            <v>2175.04</v>
          </cell>
          <cell r="D338">
            <v>2610</v>
          </cell>
          <cell r="E338">
            <v>3044.95</v>
          </cell>
          <cell r="F338">
            <v>0</v>
          </cell>
          <cell r="G338">
            <v>0</v>
          </cell>
          <cell r="H338">
            <v>0</v>
          </cell>
          <cell r="I338">
            <v>0</v>
          </cell>
          <cell r="J338">
            <v>0</v>
          </cell>
          <cell r="K338">
            <v>0</v>
          </cell>
          <cell r="L338">
            <v>0</v>
          </cell>
          <cell r="M338" t="str">
            <v>Mgmt/Exec Employee</v>
          </cell>
        </row>
        <row r="339">
          <cell r="A339">
            <v>9624</v>
          </cell>
          <cell r="B339" t="str">
            <v>BRIDGE SERVICES MANAGER</v>
          </cell>
          <cell r="C339">
            <v>3213.1</v>
          </cell>
          <cell r="D339">
            <v>3855.71</v>
          </cell>
          <cell r="E339">
            <v>4498.32</v>
          </cell>
          <cell r="F339">
            <v>0</v>
          </cell>
          <cell r="G339">
            <v>0</v>
          </cell>
          <cell r="H339">
            <v>0</v>
          </cell>
          <cell r="I339">
            <v>0</v>
          </cell>
          <cell r="J339">
            <v>0</v>
          </cell>
          <cell r="K339">
            <v>0</v>
          </cell>
          <cell r="L339">
            <v>0</v>
          </cell>
          <cell r="M339" t="str">
            <v>Mgmt/Exec Employee</v>
          </cell>
        </row>
        <row r="340">
          <cell r="A340">
            <v>9625</v>
          </cell>
          <cell r="B340" t="str">
            <v>CHIEF DEPUTY</v>
          </cell>
          <cell r="C340">
            <v>4079.02</v>
          </cell>
          <cell r="D340">
            <v>4894.82</v>
          </cell>
          <cell r="E340">
            <v>5710.62</v>
          </cell>
          <cell r="F340">
            <v>0</v>
          </cell>
          <cell r="G340">
            <v>0</v>
          </cell>
          <cell r="H340">
            <v>0</v>
          </cell>
          <cell r="I340">
            <v>0</v>
          </cell>
          <cell r="J340">
            <v>0</v>
          </cell>
          <cell r="K340">
            <v>0</v>
          </cell>
          <cell r="L340">
            <v>0</v>
          </cell>
          <cell r="M340" t="str">
            <v>Mgmt/Exec Employee</v>
          </cell>
        </row>
        <row r="341">
          <cell r="A341">
            <v>9626</v>
          </cell>
          <cell r="B341" t="str">
            <v>UNDERSHERIFF</v>
          </cell>
          <cell r="C341">
            <v>0</v>
          </cell>
          <cell r="D341">
            <v>0</v>
          </cell>
          <cell r="E341">
            <v>5250.54</v>
          </cell>
          <cell r="F341">
            <v>0</v>
          </cell>
          <cell r="G341">
            <v>0</v>
          </cell>
          <cell r="H341">
            <v>0</v>
          </cell>
          <cell r="I341">
            <v>0</v>
          </cell>
          <cell r="J341">
            <v>0</v>
          </cell>
          <cell r="K341">
            <v>0</v>
          </cell>
          <cell r="L341">
            <v>0</v>
          </cell>
          <cell r="M341" t="str">
            <v>Mgmt/Exec Employee</v>
          </cell>
        </row>
        <row r="342">
          <cell r="A342">
            <v>9627</v>
          </cell>
          <cell r="B342" t="str">
            <v>CAPTAIN</v>
          </cell>
          <cell r="C342">
            <v>3717.12</v>
          </cell>
          <cell r="D342">
            <v>4462.58</v>
          </cell>
          <cell r="E342">
            <v>5208.04</v>
          </cell>
          <cell r="F342">
            <v>0</v>
          </cell>
          <cell r="G342">
            <v>0</v>
          </cell>
          <cell r="H342">
            <v>0</v>
          </cell>
          <cell r="I342">
            <v>0</v>
          </cell>
          <cell r="J342">
            <v>0</v>
          </cell>
          <cell r="K342">
            <v>0</v>
          </cell>
          <cell r="L342">
            <v>0</v>
          </cell>
          <cell r="M342" t="str">
            <v>Mgmt/Exec Employee</v>
          </cell>
        </row>
        <row r="343">
          <cell r="A343">
            <v>9628</v>
          </cell>
          <cell r="B343" t="str">
            <v>CARTOGRAPHY SUPERVISOR</v>
          </cell>
          <cell r="C343">
            <v>1878.96</v>
          </cell>
          <cell r="D343">
            <v>2254.75</v>
          </cell>
          <cell r="E343">
            <v>2630.54</v>
          </cell>
          <cell r="F343">
            <v>0</v>
          </cell>
          <cell r="G343">
            <v>0</v>
          </cell>
          <cell r="H343">
            <v>0</v>
          </cell>
          <cell r="I343">
            <v>0</v>
          </cell>
          <cell r="J343">
            <v>0</v>
          </cell>
          <cell r="K343">
            <v>0</v>
          </cell>
          <cell r="L343">
            <v>0</v>
          </cell>
          <cell r="M343" t="str">
            <v>Mgmt/Exec Employee</v>
          </cell>
        </row>
        <row r="344">
          <cell r="A344">
            <v>9630</v>
          </cell>
          <cell r="B344" t="str">
            <v>CHIEF APPRAISER</v>
          </cell>
          <cell r="C344">
            <v>2775.45</v>
          </cell>
          <cell r="D344">
            <v>3428.23</v>
          </cell>
          <cell r="E344">
            <v>4081.01</v>
          </cell>
          <cell r="F344">
            <v>0</v>
          </cell>
          <cell r="G344">
            <v>0</v>
          </cell>
          <cell r="H344">
            <v>0</v>
          </cell>
          <cell r="I344">
            <v>0</v>
          </cell>
          <cell r="J344">
            <v>0</v>
          </cell>
          <cell r="K344">
            <v>0</v>
          </cell>
          <cell r="L344">
            <v>0</v>
          </cell>
          <cell r="M344" t="str">
            <v>Mgmt/Exec Employee</v>
          </cell>
        </row>
        <row r="345">
          <cell r="A345">
            <v>9631</v>
          </cell>
          <cell r="B345" t="str">
            <v>DEPUTY COUNTY ATTORNEY</v>
          </cell>
          <cell r="C345">
            <v>4284.72</v>
          </cell>
          <cell r="D345">
            <v>5141.63</v>
          </cell>
          <cell r="E345">
            <v>5998.55</v>
          </cell>
          <cell r="F345">
            <v>0</v>
          </cell>
          <cell r="G345">
            <v>0</v>
          </cell>
          <cell r="H345">
            <v>0</v>
          </cell>
          <cell r="I345">
            <v>0</v>
          </cell>
          <cell r="J345">
            <v>0</v>
          </cell>
          <cell r="K345">
            <v>0</v>
          </cell>
          <cell r="L345">
            <v>0</v>
          </cell>
          <cell r="M345" t="str">
            <v>Mgmt/Exec Employee</v>
          </cell>
        </row>
        <row r="346">
          <cell r="A346">
            <v>9634</v>
          </cell>
          <cell r="B346" t="str">
            <v>ADMINISTRATIVE SECRETARY/NR</v>
          </cell>
          <cell r="C346">
            <v>1543.99</v>
          </cell>
          <cell r="D346">
            <v>1852.76</v>
          </cell>
          <cell r="E346">
            <v>2161.52</v>
          </cell>
          <cell r="F346">
            <v>0</v>
          </cell>
          <cell r="G346">
            <v>0</v>
          </cell>
          <cell r="H346">
            <v>0</v>
          </cell>
          <cell r="I346">
            <v>0</v>
          </cell>
          <cell r="J346">
            <v>0</v>
          </cell>
          <cell r="K346">
            <v>0</v>
          </cell>
          <cell r="L346">
            <v>0</v>
          </cell>
          <cell r="M346" t="str">
            <v>Mgmt/Exec Employee</v>
          </cell>
        </row>
        <row r="347">
          <cell r="A347">
            <v>9640</v>
          </cell>
          <cell r="B347" t="str">
            <v>MCSO VOLUNTEER PROGRAM COORDINATOR</v>
          </cell>
          <cell r="C347">
            <v>1973.44</v>
          </cell>
          <cell r="D347">
            <v>2368.08</v>
          </cell>
          <cell r="E347">
            <v>2762.72</v>
          </cell>
          <cell r="F347">
            <v>0</v>
          </cell>
          <cell r="G347">
            <v>0</v>
          </cell>
          <cell r="H347">
            <v>0</v>
          </cell>
          <cell r="I347">
            <v>0</v>
          </cell>
          <cell r="J347">
            <v>0</v>
          </cell>
          <cell r="K347">
            <v>0</v>
          </cell>
          <cell r="L347">
            <v>0</v>
          </cell>
          <cell r="M347" t="str">
            <v>Mgmt/Exec Employee</v>
          </cell>
        </row>
        <row r="348">
          <cell r="A348">
            <v>9643</v>
          </cell>
          <cell r="B348" t="str">
            <v>CONSTRUCTION PROJECTS ADMIN</v>
          </cell>
          <cell r="C348">
            <v>2643.12</v>
          </cell>
          <cell r="D348">
            <v>3171.76</v>
          </cell>
          <cell r="E348">
            <v>3700.39</v>
          </cell>
          <cell r="F348">
            <v>0</v>
          </cell>
          <cell r="G348">
            <v>0</v>
          </cell>
          <cell r="H348">
            <v>0</v>
          </cell>
          <cell r="I348">
            <v>0</v>
          </cell>
          <cell r="J348">
            <v>0</v>
          </cell>
          <cell r="K348">
            <v>0</v>
          </cell>
          <cell r="L348">
            <v>0</v>
          </cell>
          <cell r="M348" t="str">
            <v>Mgmt/Exec Employee</v>
          </cell>
        </row>
        <row r="349">
          <cell r="A349">
            <v>9646</v>
          </cell>
          <cell r="B349" t="str">
            <v>MCSO RECORDS UNIT MANAGER</v>
          </cell>
          <cell r="C349">
            <v>2775.45</v>
          </cell>
          <cell r="D349">
            <v>3330.5</v>
          </cell>
          <cell r="E349">
            <v>3885.56</v>
          </cell>
          <cell r="F349">
            <v>0</v>
          </cell>
          <cell r="G349">
            <v>0</v>
          </cell>
          <cell r="H349">
            <v>0</v>
          </cell>
          <cell r="I349">
            <v>0</v>
          </cell>
          <cell r="J349">
            <v>0</v>
          </cell>
          <cell r="K349">
            <v>0</v>
          </cell>
          <cell r="L349">
            <v>0</v>
          </cell>
          <cell r="M349" t="str">
            <v>Mgmt/Exec Employee</v>
          </cell>
        </row>
        <row r="350">
          <cell r="A350">
            <v>9647</v>
          </cell>
          <cell r="B350" t="str">
            <v>LIEUTENANT/CORRECTIONS</v>
          </cell>
          <cell r="C350">
            <v>3373.73</v>
          </cell>
          <cell r="D350">
            <v>4048.46</v>
          </cell>
          <cell r="E350">
            <v>4723.1899999999996</v>
          </cell>
          <cell r="F350">
            <v>0</v>
          </cell>
          <cell r="G350">
            <v>0</v>
          </cell>
          <cell r="H350">
            <v>0</v>
          </cell>
          <cell r="I350">
            <v>0</v>
          </cell>
          <cell r="J350">
            <v>0</v>
          </cell>
          <cell r="K350">
            <v>0</v>
          </cell>
          <cell r="L350">
            <v>0</v>
          </cell>
          <cell r="M350" t="str">
            <v>Mgmt/Exec Employee</v>
          </cell>
        </row>
        <row r="351">
          <cell r="A351">
            <v>9649</v>
          </cell>
          <cell r="B351" t="str">
            <v>COUNTY SURVEYOR</v>
          </cell>
          <cell r="C351">
            <v>2915.06</v>
          </cell>
          <cell r="D351">
            <v>3498.04</v>
          </cell>
          <cell r="E351">
            <v>4081.01</v>
          </cell>
          <cell r="F351">
            <v>0</v>
          </cell>
          <cell r="G351">
            <v>0</v>
          </cell>
          <cell r="H351">
            <v>0</v>
          </cell>
          <cell r="I351">
            <v>0</v>
          </cell>
          <cell r="J351">
            <v>0</v>
          </cell>
          <cell r="K351">
            <v>0</v>
          </cell>
          <cell r="L351">
            <v>0</v>
          </cell>
          <cell r="M351" t="str">
            <v>Mgmt/Exec Employee</v>
          </cell>
        </row>
        <row r="352">
          <cell r="A352">
            <v>9650</v>
          </cell>
          <cell r="B352" t="str">
            <v>LIEUTENANT ENHANCED</v>
          </cell>
          <cell r="C352">
            <v>3857.12</v>
          </cell>
          <cell r="D352">
            <v>4242.93</v>
          </cell>
          <cell r="E352">
            <v>4628.75</v>
          </cell>
          <cell r="F352">
            <v>0</v>
          </cell>
          <cell r="G352">
            <v>0</v>
          </cell>
          <cell r="H352">
            <v>0</v>
          </cell>
          <cell r="I352">
            <v>0</v>
          </cell>
          <cell r="J352">
            <v>0</v>
          </cell>
          <cell r="K352">
            <v>0</v>
          </cell>
          <cell r="L352">
            <v>0</v>
          </cell>
          <cell r="M352" t="str">
            <v>Mgmt/Exec Employee</v>
          </cell>
        </row>
        <row r="353">
          <cell r="A353">
            <v>9663</v>
          </cell>
          <cell r="B353" t="str">
            <v>DISTRIBUTION SUPERVISOR</v>
          </cell>
          <cell r="C353">
            <v>1789.69</v>
          </cell>
          <cell r="D353">
            <v>2147.66</v>
          </cell>
          <cell r="E353">
            <v>2505.61</v>
          </cell>
          <cell r="F353">
            <v>0</v>
          </cell>
          <cell r="G353">
            <v>0</v>
          </cell>
          <cell r="H353">
            <v>0</v>
          </cell>
          <cell r="I353">
            <v>0</v>
          </cell>
          <cell r="J353">
            <v>0</v>
          </cell>
          <cell r="K353">
            <v>0</v>
          </cell>
          <cell r="L353">
            <v>0</v>
          </cell>
          <cell r="M353" t="str">
            <v>Mgmt/Exec Employee</v>
          </cell>
        </row>
        <row r="354">
          <cell r="A354">
            <v>9664</v>
          </cell>
          <cell r="B354" t="str">
            <v>D A OPERATIONS MANAGER</v>
          </cell>
          <cell r="C354">
            <v>2775.45</v>
          </cell>
          <cell r="D354">
            <v>3330.5</v>
          </cell>
          <cell r="E354">
            <v>3885.56</v>
          </cell>
          <cell r="F354">
            <v>0</v>
          </cell>
          <cell r="G354">
            <v>0</v>
          </cell>
          <cell r="H354">
            <v>0</v>
          </cell>
          <cell r="I354">
            <v>0</v>
          </cell>
          <cell r="J354">
            <v>0</v>
          </cell>
          <cell r="K354">
            <v>0</v>
          </cell>
          <cell r="L354">
            <v>0</v>
          </cell>
          <cell r="M354" t="str">
            <v>Mgmt/Exec Employee</v>
          </cell>
        </row>
        <row r="355">
          <cell r="A355">
            <v>9665</v>
          </cell>
          <cell r="B355" t="str">
            <v>ELECTIONS ADMINISTRATOR</v>
          </cell>
          <cell r="C355">
            <v>2175.04</v>
          </cell>
          <cell r="D355">
            <v>2610</v>
          </cell>
          <cell r="E355">
            <v>3044.95</v>
          </cell>
          <cell r="F355">
            <v>0</v>
          </cell>
          <cell r="G355">
            <v>0</v>
          </cell>
          <cell r="H355">
            <v>0</v>
          </cell>
          <cell r="I355">
            <v>0</v>
          </cell>
          <cell r="J355">
            <v>0</v>
          </cell>
          <cell r="K355">
            <v>0</v>
          </cell>
          <cell r="L355">
            <v>0</v>
          </cell>
          <cell r="M355" t="str">
            <v>Mgmt/Exec Employee</v>
          </cell>
        </row>
        <row r="356">
          <cell r="A356">
            <v>9666</v>
          </cell>
          <cell r="B356" t="str">
            <v>ELECTIONS MANAGER</v>
          </cell>
          <cell r="C356">
            <v>2915.06</v>
          </cell>
          <cell r="D356">
            <v>3498.04</v>
          </cell>
          <cell r="E356">
            <v>4081.01</v>
          </cell>
          <cell r="F356">
            <v>0</v>
          </cell>
          <cell r="G356">
            <v>0</v>
          </cell>
          <cell r="H356">
            <v>0</v>
          </cell>
          <cell r="I356">
            <v>0</v>
          </cell>
          <cell r="J356">
            <v>0</v>
          </cell>
          <cell r="K356">
            <v>0</v>
          </cell>
          <cell r="L356">
            <v>0</v>
          </cell>
          <cell r="M356" t="str">
            <v>Mgmt/Exec Employee</v>
          </cell>
        </row>
        <row r="357">
          <cell r="A357">
            <v>9667</v>
          </cell>
          <cell r="B357" t="str">
            <v>EMERGENCY MANAGEMENT ADMIN</v>
          </cell>
          <cell r="C357">
            <v>2397.46</v>
          </cell>
          <cell r="D357">
            <v>2877.01</v>
          </cell>
          <cell r="E357">
            <v>3356.55</v>
          </cell>
          <cell r="F357">
            <v>0</v>
          </cell>
          <cell r="G357">
            <v>0</v>
          </cell>
          <cell r="H357">
            <v>0</v>
          </cell>
          <cell r="I357">
            <v>0</v>
          </cell>
          <cell r="J357">
            <v>0</v>
          </cell>
          <cell r="K357">
            <v>0</v>
          </cell>
          <cell r="L357">
            <v>0</v>
          </cell>
          <cell r="M357" t="str">
            <v>Mgmt/Exec Employee</v>
          </cell>
        </row>
        <row r="358">
          <cell r="A358">
            <v>9668</v>
          </cell>
          <cell r="B358" t="str">
            <v>HUMAN RESOURCES DIRECTOR</v>
          </cell>
          <cell r="C358">
            <v>4284.72</v>
          </cell>
          <cell r="D358">
            <v>5141.63</v>
          </cell>
          <cell r="E358">
            <v>5998.55</v>
          </cell>
          <cell r="F358">
            <v>0</v>
          </cell>
          <cell r="G358">
            <v>0</v>
          </cell>
          <cell r="H358">
            <v>0</v>
          </cell>
          <cell r="I358">
            <v>0</v>
          </cell>
          <cell r="J358">
            <v>0</v>
          </cell>
          <cell r="K358">
            <v>0</v>
          </cell>
          <cell r="L358">
            <v>0</v>
          </cell>
          <cell r="M358" t="str">
            <v>Mgmt/Exec Employee</v>
          </cell>
        </row>
        <row r="359">
          <cell r="A359">
            <v>9669</v>
          </cell>
          <cell r="B359" t="str">
            <v>HUMAN RESOURCES MANAGER/SENIOR</v>
          </cell>
          <cell r="C359">
            <v>3542.69</v>
          </cell>
          <cell r="D359">
            <v>4251.21</v>
          </cell>
          <cell r="E359">
            <v>4959.72</v>
          </cell>
          <cell r="F359">
            <v>0</v>
          </cell>
          <cell r="G359">
            <v>0</v>
          </cell>
          <cell r="H359">
            <v>0</v>
          </cell>
          <cell r="I359">
            <v>0</v>
          </cell>
          <cell r="J359">
            <v>0</v>
          </cell>
          <cell r="K359">
            <v>0</v>
          </cell>
          <cell r="L359">
            <v>0</v>
          </cell>
          <cell r="M359" t="str">
            <v>Mgmt/Exec Employee</v>
          </cell>
        </row>
        <row r="360">
          <cell r="A360">
            <v>9670</v>
          </cell>
          <cell r="B360" t="str">
            <v>HUMAN RESOURCES ANALYST 2</v>
          </cell>
          <cell r="C360">
            <v>2175.04</v>
          </cell>
          <cell r="D360">
            <v>2610</v>
          </cell>
          <cell r="E360">
            <v>3044.95</v>
          </cell>
          <cell r="F360">
            <v>0</v>
          </cell>
          <cell r="G360">
            <v>0</v>
          </cell>
          <cell r="H360">
            <v>0</v>
          </cell>
          <cell r="I360">
            <v>0</v>
          </cell>
          <cell r="J360">
            <v>0</v>
          </cell>
          <cell r="K360">
            <v>0</v>
          </cell>
          <cell r="L360">
            <v>0</v>
          </cell>
          <cell r="M360" t="str">
            <v>Mgmt/Exec Employee</v>
          </cell>
        </row>
        <row r="361">
          <cell r="A361">
            <v>9671</v>
          </cell>
          <cell r="B361" t="str">
            <v>ENGINEERING SERVICES MANAGER 1</v>
          </cell>
          <cell r="C361">
            <v>2775.45</v>
          </cell>
          <cell r="D361">
            <v>3330.5</v>
          </cell>
          <cell r="E361">
            <v>3885.56</v>
          </cell>
          <cell r="F361">
            <v>0</v>
          </cell>
          <cell r="G361">
            <v>0</v>
          </cell>
          <cell r="H361">
            <v>0</v>
          </cell>
          <cell r="I361">
            <v>0</v>
          </cell>
          <cell r="J361">
            <v>0</v>
          </cell>
          <cell r="K361">
            <v>0</v>
          </cell>
          <cell r="L361">
            <v>0</v>
          </cell>
          <cell r="M361" t="str">
            <v>Mgmt/Exec Employee</v>
          </cell>
        </row>
        <row r="362">
          <cell r="A362">
            <v>9672</v>
          </cell>
          <cell r="B362" t="str">
            <v>ENGINEERING SERVICES MANAGER 2</v>
          </cell>
          <cell r="C362">
            <v>3213.1</v>
          </cell>
          <cell r="D362">
            <v>3855.71</v>
          </cell>
          <cell r="E362">
            <v>4498.32</v>
          </cell>
          <cell r="F362">
            <v>0</v>
          </cell>
          <cell r="G362">
            <v>0</v>
          </cell>
          <cell r="H362">
            <v>0</v>
          </cell>
          <cell r="I362">
            <v>0</v>
          </cell>
          <cell r="J362">
            <v>0</v>
          </cell>
          <cell r="K362">
            <v>0</v>
          </cell>
          <cell r="L362">
            <v>0</v>
          </cell>
          <cell r="M362" t="str">
            <v>Mgmt/Exec Employee</v>
          </cell>
        </row>
        <row r="363">
          <cell r="A363">
            <v>9673</v>
          </cell>
          <cell r="B363" t="str">
            <v>AUXILIARY SERVICES MANAGER</v>
          </cell>
          <cell r="C363">
            <v>2775.45</v>
          </cell>
          <cell r="D363">
            <v>3330.5</v>
          </cell>
          <cell r="E363">
            <v>3885.56</v>
          </cell>
          <cell r="F363">
            <v>0</v>
          </cell>
          <cell r="G363">
            <v>0</v>
          </cell>
          <cell r="H363">
            <v>0</v>
          </cell>
          <cell r="I363">
            <v>0</v>
          </cell>
          <cell r="J363">
            <v>0</v>
          </cell>
          <cell r="K363">
            <v>0</v>
          </cell>
          <cell r="L363">
            <v>0</v>
          </cell>
          <cell r="M363" t="str">
            <v>Mgmt/Exec Employee</v>
          </cell>
        </row>
        <row r="364">
          <cell r="A364">
            <v>9674</v>
          </cell>
          <cell r="B364" t="str">
            <v>SURVEY SUPERVISOR</v>
          </cell>
          <cell r="C364">
            <v>2397.46</v>
          </cell>
          <cell r="D364">
            <v>2877.01</v>
          </cell>
          <cell r="E364">
            <v>3356.55</v>
          </cell>
          <cell r="F364">
            <v>0</v>
          </cell>
          <cell r="G364">
            <v>0</v>
          </cell>
          <cell r="H364">
            <v>0</v>
          </cell>
          <cell r="I364">
            <v>0</v>
          </cell>
          <cell r="J364">
            <v>0</v>
          </cell>
          <cell r="K364">
            <v>0</v>
          </cell>
          <cell r="L364">
            <v>0</v>
          </cell>
          <cell r="M364" t="str">
            <v>Mgmt/Exec Employee</v>
          </cell>
        </row>
        <row r="365">
          <cell r="A365">
            <v>9675</v>
          </cell>
          <cell r="B365" t="str">
            <v>GRAPHIC DESIGNER/NR</v>
          </cell>
          <cell r="C365">
            <v>1789.69</v>
          </cell>
          <cell r="D365">
            <v>2147.66</v>
          </cell>
          <cell r="E365">
            <v>2505.61</v>
          </cell>
          <cell r="F365">
            <v>0</v>
          </cell>
          <cell r="G365">
            <v>0</v>
          </cell>
          <cell r="H365">
            <v>0</v>
          </cell>
          <cell r="I365">
            <v>0</v>
          </cell>
          <cell r="J365">
            <v>0</v>
          </cell>
          <cell r="K365">
            <v>0</v>
          </cell>
          <cell r="L365">
            <v>0</v>
          </cell>
          <cell r="M365" t="str">
            <v>Mgmt/Exec Employee</v>
          </cell>
        </row>
        <row r="366">
          <cell r="A366">
            <v>9677</v>
          </cell>
          <cell r="B366" t="str">
            <v>PRODUCTION SUPERVISOR</v>
          </cell>
          <cell r="C366">
            <v>1973.44</v>
          </cell>
          <cell r="D366">
            <v>2368.08</v>
          </cell>
          <cell r="E366">
            <v>2762.72</v>
          </cell>
          <cell r="F366">
            <v>0</v>
          </cell>
          <cell r="G366">
            <v>0</v>
          </cell>
          <cell r="H366">
            <v>0</v>
          </cell>
          <cell r="I366">
            <v>0</v>
          </cell>
          <cell r="J366">
            <v>0</v>
          </cell>
          <cell r="K366">
            <v>0</v>
          </cell>
          <cell r="L366">
            <v>0</v>
          </cell>
          <cell r="M366" t="str">
            <v>Mgmt/Exec Employee</v>
          </cell>
        </row>
        <row r="367">
          <cell r="A367">
            <v>9683</v>
          </cell>
          <cell r="B367" t="str">
            <v>DEVELOP/COMMUNICATIONS COORD</v>
          </cell>
          <cell r="C367">
            <v>2284.11</v>
          </cell>
          <cell r="D367">
            <v>2740.92</v>
          </cell>
          <cell r="E367">
            <v>3197.73</v>
          </cell>
          <cell r="F367">
            <v>0</v>
          </cell>
          <cell r="G367">
            <v>0</v>
          </cell>
          <cell r="H367">
            <v>0</v>
          </cell>
          <cell r="I367">
            <v>0</v>
          </cell>
          <cell r="J367">
            <v>0</v>
          </cell>
          <cell r="K367">
            <v>0</v>
          </cell>
          <cell r="L367">
            <v>0</v>
          </cell>
          <cell r="M367" t="str">
            <v>Mgmt/Exec Employee</v>
          </cell>
        </row>
        <row r="368">
          <cell r="A368">
            <v>9684</v>
          </cell>
          <cell r="B368" t="str">
            <v>FAMILY SERVICES MANAGER</v>
          </cell>
          <cell r="C368">
            <v>2775.45</v>
          </cell>
          <cell r="D368">
            <v>3330.5</v>
          </cell>
          <cell r="E368">
            <v>3885.56</v>
          </cell>
          <cell r="F368">
            <v>0</v>
          </cell>
          <cell r="G368">
            <v>0</v>
          </cell>
          <cell r="H368">
            <v>0</v>
          </cell>
          <cell r="I368">
            <v>0</v>
          </cell>
          <cell r="J368">
            <v>0</v>
          </cell>
          <cell r="K368">
            <v>0</v>
          </cell>
          <cell r="L368">
            <v>0</v>
          </cell>
          <cell r="M368" t="str">
            <v>Mgmt/Exec Employee</v>
          </cell>
        </row>
        <row r="369">
          <cell r="A369">
            <v>9686</v>
          </cell>
          <cell r="B369" t="str">
            <v>FACILITIES DEV &amp; SERVICES MGR</v>
          </cell>
          <cell r="C369">
            <v>2775.45</v>
          </cell>
          <cell r="D369">
            <v>3330.5</v>
          </cell>
          <cell r="E369">
            <v>3885.56</v>
          </cell>
          <cell r="F369">
            <v>0</v>
          </cell>
          <cell r="G369">
            <v>0</v>
          </cell>
          <cell r="H369">
            <v>0</v>
          </cell>
          <cell r="I369">
            <v>0</v>
          </cell>
          <cell r="J369">
            <v>0</v>
          </cell>
          <cell r="K369">
            <v>0</v>
          </cell>
          <cell r="L369">
            <v>0</v>
          </cell>
          <cell r="M369" t="str">
            <v>Mgmt/Exec Employee</v>
          </cell>
        </row>
        <row r="370">
          <cell r="A370">
            <v>9689</v>
          </cell>
          <cell r="B370" t="str">
            <v>FLEET MAINTENANCE SUPERVISOR</v>
          </cell>
          <cell r="C370">
            <v>2175.04</v>
          </cell>
          <cell r="D370">
            <v>2610</v>
          </cell>
          <cell r="E370">
            <v>3044.95</v>
          </cell>
          <cell r="F370">
            <v>0</v>
          </cell>
          <cell r="G370">
            <v>0</v>
          </cell>
          <cell r="H370">
            <v>0</v>
          </cell>
          <cell r="I370">
            <v>0</v>
          </cell>
          <cell r="J370">
            <v>0</v>
          </cell>
          <cell r="K370">
            <v>0</v>
          </cell>
          <cell r="L370">
            <v>0</v>
          </cell>
          <cell r="M370" t="str">
            <v>Mgmt/Exec Employee</v>
          </cell>
        </row>
        <row r="371">
          <cell r="A371">
            <v>9691</v>
          </cell>
          <cell r="B371" t="str">
            <v>TAX COLLECTION/RECORDS ADMIN</v>
          </cell>
          <cell r="C371">
            <v>2517.0700000000002</v>
          </cell>
          <cell r="D371">
            <v>3020.52</v>
          </cell>
          <cell r="E371">
            <v>3523.97</v>
          </cell>
          <cell r="F371">
            <v>0</v>
          </cell>
          <cell r="G371">
            <v>0</v>
          </cell>
          <cell r="H371">
            <v>0</v>
          </cell>
          <cell r="I371">
            <v>0</v>
          </cell>
          <cell r="J371">
            <v>0</v>
          </cell>
          <cell r="K371">
            <v>0</v>
          </cell>
          <cell r="L371">
            <v>0</v>
          </cell>
          <cell r="M371" t="str">
            <v>Mgmt/Exec Employee</v>
          </cell>
        </row>
        <row r="372">
          <cell r="A372">
            <v>9694</v>
          </cell>
          <cell r="B372" t="str">
            <v>HEALTH SERVICES MANAGER</v>
          </cell>
          <cell r="C372">
            <v>2915.06</v>
          </cell>
          <cell r="D372">
            <v>3498.04</v>
          </cell>
          <cell r="E372">
            <v>4081.01</v>
          </cell>
          <cell r="F372">
            <v>0</v>
          </cell>
          <cell r="G372">
            <v>0</v>
          </cell>
          <cell r="H372">
            <v>0</v>
          </cell>
          <cell r="I372">
            <v>0</v>
          </cell>
          <cell r="J372">
            <v>0</v>
          </cell>
          <cell r="K372">
            <v>0</v>
          </cell>
          <cell r="L372">
            <v>0</v>
          </cell>
          <cell r="M372" t="str">
            <v>Mgmt/Exec Employee</v>
          </cell>
        </row>
        <row r="373">
          <cell r="A373">
            <v>9695</v>
          </cell>
          <cell r="B373" t="str">
            <v>HEALTH SERVICES MANAGER/SENIOR</v>
          </cell>
          <cell r="C373">
            <v>3373.73</v>
          </cell>
          <cell r="D373">
            <v>4048.46</v>
          </cell>
          <cell r="E373">
            <v>4723.1899999999996</v>
          </cell>
          <cell r="F373">
            <v>0</v>
          </cell>
          <cell r="G373">
            <v>0</v>
          </cell>
          <cell r="H373">
            <v>0</v>
          </cell>
          <cell r="I373">
            <v>0</v>
          </cell>
          <cell r="J373">
            <v>0</v>
          </cell>
          <cell r="K373">
            <v>0</v>
          </cell>
          <cell r="L373">
            <v>0</v>
          </cell>
          <cell r="M373" t="str">
            <v>Mgmt/Exec Employee</v>
          </cell>
        </row>
        <row r="374">
          <cell r="A374">
            <v>9697</v>
          </cell>
          <cell r="B374" t="str">
            <v>NUTRITIONIST SUPERVISOR</v>
          </cell>
          <cell r="C374">
            <v>2072.11</v>
          </cell>
          <cell r="D374">
            <v>2486.52</v>
          </cell>
          <cell r="E374">
            <v>2900.91</v>
          </cell>
          <cell r="F374">
            <v>0</v>
          </cell>
          <cell r="G374">
            <v>0</v>
          </cell>
          <cell r="H374">
            <v>0</v>
          </cell>
          <cell r="I374">
            <v>0</v>
          </cell>
          <cell r="J374">
            <v>0</v>
          </cell>
          <cell r="K374">
            <v>0</v>
          </cell>
          <cell r="L374">
            <v>0</v>
          </cell>
          <cell r="M374" t="str">
            <v>Mgmt/Exec Employee</v>
          </cell>
        </row>
        <row r="375">
          <cell r="A375">
            <v>9698</v>
          </cell>
          <cell r="B375" t="str">
            <v>HEALTH SERVICES DEVELOPMENT ADMINISTRATO</v>
          </cell>
          <cell r="C375">
            <v>2643.12</v>
          </cell>
          <cell r="D375">
            <v>3171.76</v>
          </cell>
          <cell r="E375">
            <v>3700.39</v>
          </cell>
          <cell r="F375">
            <v>0</v>
          </cell>
          <cell r="G375">
            <v>0</v>
          </cell>
          <cell r="H375">
            <v>0</v>
          </cell>
          <cell r="I375">
            <v>0</v>
          </cell>
          <cell r="J375">
            <v>0</v>
          </cell>
          <cell r="K375">
            <v>0</v>
          </cell>
          <cell r="L375">
            <v>0</v>
          </cell>
          <cell r="M375" t="str">
            <v>Mgmt/Exec Employee</v>
          </cell>
        </row>
        <row r="376">
          <cell r="A376">
            <v>9705</v>
          </cell>
          <cell r="B376" t="str">
            <v>LIEUTENANT</v>
          </cell>
          <cell r="C376">
            <v>3373.73</v>
          </cell>
          <cell r="D376">
            <v>4048.46</v>
          </cell>
          <cell r="E376">
            <v>4723.1899999999996</v>
          </cell>
          <cell r="F376">
            <v>0</v>
          </cell>
          <cell r="G376">
            <v>0</v>
          </cell>
          <cell r="H376">
            <v>0</v>
          </cell>
          <cell r="I376">
            <v>0</v>
          </cell>
          <cell r="J376">
            <v>0</v>
          </cell>
          <cell r="K376">
            <v>0</v>
          </cell>
          <cell r="L376">
            <v>0</v>
          </cell>
          <cell r="M376" t="str">
            <v>Mgmt/Exec Employee</v>
          </cell>
        </row>
        <row r="377">
          <cell r="A377">
            <v>9710</v>
          </cell>
          <cell r="B377" t="str">
            <v>MANAGEMENT ASSISTANT</v>
          </cell>
          <cell r="C377">
            <v>2517.0700000000002</v>
          </cell>
          <cell r="D377">
            <v>3020.52</v>
          </cell>
          <cell r="E377">
            <v>3523.97</v>
          </cell>
          <cell r="F377">
            <v>0</v>
          </cell>
          <cell r="G377">
            <v>0</v>
          </cell>
          <cell r="H377">
            <v>0</v>
          </cell>
          <cell r="I377">
            <v>0</v>
          </cell>
          <cell r="J377">
            <v>0</v>
          </cell>
          <cell r="K377">
            <v>0</v>
          </cell>
          <cell r="L377">
            <v>0</v>
          </cell>
          <cell r="M377" t="str">
            <v>Mgmt/Exec Employee</v>
          </cell>
        </row>
        <row r="378">
          <cell r="A378">
            <v>9715</v>
          </cell>
          <cell r="B378" t="str">
            <v>HUMAN RESOURCES MANAGER 1</v>
          </cell>
          <cell r="C378">
            <v>2643.12</v>
          </cell>
          <cell r="D378">
            <v>3171.76</v>
          </cell>
          <cell r="E378">
            <v>3700.39</v>
          </cell>
          <cell r="F378">
            <v>0</v>
          </cell>
          <cell r="G378">
            <v>0</v>
          </cell>
          <cell r="H378">
            <v>0</v>
          </cell>
          <cell r="I378">
            <v>0</v>
          </cell>
          <cell r="J378">
            <v>0</v>
          </cell>
          <cell r="K378">
            <v>0</v>
          </cell>
          <cell r="L378">
            <v>0</v>
          </cell>
          <cell r="M378" t="str">
            <v>Mgmt/Exec Employee</v>
          </cell>
        </row>
        <row r="379">
          <cell r="A379">
            <v>9720</v>
          </cell>
          <cell r="B379" t="str">
            <v>OPERATIONS ADMINISTRATOR</v>
          </cell>
          <cell r="C379">
            <v>2072.11</v>
          </cell>
          <cell r="D379">
            <v>2486.52</v>
          </cell>
          <cell r="E379">
            <v>2900.91</v>
          </cell>
          <cell r="F379">
            <v>0</v>
          </cell>
          <cell r="G379">
            <v>0</v>
          </cell>
          <cell r="H379">
            <v>0</v>
          </cell>
          <cell r="I379">
            <v>0</v>
          </cell>
          <cell r="J379">
            <v>0</v>
          </cell>
          <cell r="K379">
            <v>0</v>
          </cell>
          <cell r="L379">
            <v>0</v>
          </cell>
          <cell r="M379" t="str">
            <v>Mgmt/Exec Employee</v>
          </cell>
        </row>
        <row r="380">
          <cell r="A380">
            <v>9727</v>
          </cell>
          <cell r="B380" t="str">
            <v>PLANNING MANAGER</v>
          </cell>
          <cell r="C380">
            <v>2915.06</v>
          </cell>
          <cell r="D380">
            <v>3498.04</v>
          </cell>
          <cell r="E380">
            <v>4081.01</v>
          </cell>
          <cell r="F380">
            <v>0</v>
          </cell>
          <cell r="G380">
            <v>0</v>
          </cell>
          <cell r="H380">
            <v>0</v>
          </cell>
          <cell r="I380">
            <v>0</v>
          </cell>
          <cell r="J380">
            <v>0</v>
          </cell>
          <cell r="K380">
            <v>0</v>
          </cell>
          <cell r="L380">
            <v>0</v>
          </cell>
          <cell r="M380" t="str">
            <v>Mgmt/Exec Employee</v>
          </cell>
        </row>
        <row r="381">
          <cell r="A381">
            <v>9730</v>
          </cell>
          <cell r="B381" t="str">
            <v>BUDGET ANALYST/SENIOR</v>
          </cell>
          <cell r="C381">
            <v>2284.11</v>
          </cell>
          <cell r="D381">
            <v>2740.92</v>
          </cell>
          <cell r="E381">
            <v>3197.73</v>
          </cell>
          <cell r="F381">
            <v>0</v>
          </cell>
          <cell r="G381">
            <v>0</v>
          </cell>
          <cell r="H381">
            <v>0</v>
          </cell>
          <cell r="I381">
            <v>0</v>
          </cell>
          <cell r="J381">
            <v>0</v>
          </cell>
          <cell r="K381">
            <v>0</v>
          </cell>
          <cell r="L381">
            <v>0</v>
          </cell>
          <cell r="M381" t="str">
            <v>Mgmt/Exec Employee</v>
          </cell>
        </row>
        <row r="382">
          <cell r="A382">
            <v>9732</v>
          </cell>
          <cell r="B382" t="str">
            <v>RECORDS ADMINISTRATOR</v>
          </cell>
          <cell r="C382">
            <v>2397.46</v>
          </cell>
          <cell r="D382">
            <v>2877.01</v>
          </cell>
          <cell r="E382">
            <v>3356.55</v>
          </cell>
          <cell r="F382">
            <v>0</v>
          </cell>
          <cell r="G382">
            <v>0</v>
          </cell>
          <cell r="H382">
            <v>0</v>
          </cell>
          <cell r="I382">
            <v>0</v>
          </cell>
          <cell r="J382">
            <v>0</v>
          </cell>
          <cell r="K382">
            <v>0</v>
          </cell>
          <cell r="L382">
            <v>0</v>
          </cell>
          <cell r="M382" t="str">
            <v>Mgmt/Exec Employee</v>
          </cell>
        </row>
        <row r="383">
          <cell r="A383">
            <v>9734</v>
          </cell>
          <cell r="B383" t="str">
            <v>BUDGET ANALYST/PRINCIPAL</v>
          </cell>
          <cell r="C383">
            <v>2643.12</v>
          </cell>
          <cell r="D383">
            <v>3171.76</v>
          </cell>
          <cell r="E383">
            <v>3700.39</v>
          </cell>
          <cell r="F383">
            <v>0</v>
          </cell>
          <cell r="G383">
            <v>0</v>
          </cell>
          <cell r="H383">
            <v>0</v>
          </cell>
          <cell r="I383">
            <v>0</v>
          </cell>
          <cell r="J383">
            <v>0</v>
          </cell>
          <cell r="K383">
            <v>0</v>
          </cell>
          <cell r="L383">
            <v>0</v>
          </cell>
          <cell r="M383" t="str">
            <v>Mgmt/Exec Employee</v>
          </cell>
        </row>
        <row r="384">
          <cell r="A384">
            <v>9744</v>
          </cell>
          <cell r="B384" t="str">
            <v>MENTAL HEALTH DIRECTOR</v>
          </cell>
          <cell r="C384">
            <v>4284.72</v>
          </cell>
          <cell r="D384">
            <v>5141.63</v>
          </cell>
          <cell r="E384">
            <v>5998.55</v>
          </cell>
          <cell r="F384">
            <v>0</v>
          </cell>
          <cell r="G384">
            <v>0</v>
          </cell>
          <cell r="H384">
            <v>0</v>
          </cell>
          <cell r="I384">
            <v>0</v>
          </cell>
          <cell r="J384">
            <v>0</v>
          </cell>
          <cell r="K384">
            <v>0</v>
          </cell>
          <cell r="L384">
            <v>0</v>
          </cell>
          <cell r="M384" t="str">
            <v>Mgmt/Exec Employee</v>
          </cell>
        </row>
        <row r="385">
          <cell r="A385">
            <v>9746</v>
          </cell>
          <cell r="B385" t="str">
            <v>VETERINARIAN</v>
          </cell>
          <cell r="C385">
            <v>2284.11</v>
          </cell>
          <cell r="D385">
            <v>2740.92</v>
          </cell>
          <cell r="E385">
            <v>3197.73</v>
          </cell>
          <cell r="F385">
            <v>0</v>
          </cell>
          <cell r="G385">
            <v>0</v>
          </cell>
          <cell r="H385">
            <v>0</v>
          </cell>
          <cell r="I385">
            <v>0</v>
          </cell>
          <cell r="J385">
            <v>0</v>
          </cell>
          <cell r="K385">
            <v>0</v>
          </cell>
          <cell r="L385">
            <v>0</v>
          </cell>
          <cell r="M385" t="str">
            <v>Mgmt/Exec Employee</v>
          </cell>
        </row>
        <row r="386">
          <cell r="A386">
            <v>9747</v>
          </cell>
          <cell r="B386" t="str">
            <v>DATA ANALYST/SENIOR</v>
          </cell>
          <cell r="C386">
            <v>2072.11</v>
          </cell>
          <cell r="D386">
            <v>2486.52</v>
          </cell>
          <cell r="E386">
            <v>2900.91</v>
          </cell>
          <cell r="F386">
            <v>0</v>
          </cell>
          <cell r="G386">
            <v>0</v>
          </cell>
          <cell r="H386">
            <v>0</v>
          </cell>
          <cell r="I386">
            <v>0</v>
          </cell>
          <cell r="J386">
            <v>0</v>
          </cell>
          <cell r="K386">
            <v>0</v>
          </cell>
          <cell r="L386">
            <v>0</v>
          </cell>
          <cell r="M386" t="str">
            <v>Mgmt/Exec Employee</v>
          </cell>
        </row>
        <row r="387">
          <cell r="A387">
            <v>9748</v>
          </cell>
          <cell r="B387" t="str">
            <v>HUMAN RESOURCES ANALYST/SENIOR</v>
          </cell>
          <cell r="C387">
            <v>2397.46</v>
          </cell>
          <cell r="D387">
            <v>2877.01</v>
          </cell>
          <cell r="E387">
            <v>3356.55</v>
          </cell>
          <cell r="F387">
            <v>0</v>
          </cell>
          <cell r="G387">
            <v>0</v>
          </cell>
          <cell r="H387">
            <v>0</v>
          </cell>
          <cell r="I387">
            <v>0</v>
          </cell>
          <cell r="J387">
            <v>0</v>
          </cell>
          <cell r="K387">
            <v>0</v>
          </cell>
          <cell r="L387">
            <v>0</v>
          </cell>
          <cell r="M387" t="str">
            <v>Mgmt/Exec Employee</v>
          </cell>
        </row>
        <row r="388">
          <cell r="A388">
            <v>9752</v>
          </cell>
          <cell r="B388" t="str">
            <v>TAX COLL/RECORD MANAGER/SENIOR</v>
          </cell>
          <cell r="C388">
            <v>3213.1</v>
          </cell>
          <cell r="D388">
            <v>3855.71</v>
          </cell>
          <cell r="E388">
            <v>4498.32</v>
          </cell>
          <cell r="F388">
            <v>0</v>
          </cell>
          <cell r="G388">
            <v>0</v>
          </cell>
          <cell r="H388">
            <v>0</v>
          </cell>
          <cell r="I388">
            <v>0</v>
          </cell>
          <cell r="J388">
            <v>0</v>
          </cell>
          <cell r="K388">
            <v>0</v>
          </cell>
          <cell r="L388">
            <v>0</v>
          </cell>
          <cell r="M388" t="str">
            <v>Mgmt/Exec Employee</v>
          </cell>
        </row>
        <row r="389">
          <cell r="A389">
            <v>9757</v>
          </cell>
          <cell r="B389" t="str">
            <v>TRANSPORTATION MANAGER/SENIOR</v>
          </cell>
          <cell r="C389">
            <v>3717.12</v>
          </cell>
          <cell r="D389">
            <v>4462.58</v>
          </cell>
          <cell r="E389">
            <v>5208.04</v>
          </cell>
          <cell r="F389">
            <v>0</v>
          </cell>
          <cell r="G389">
            <v>0</v>
          </cell>
          <cell r="H389">
            <v>0</v>
          </cell>
          <cell r="I389">
            <v>0</v>
          </cell>
          <cell r="J389">
            <v>0</v>
          </cell>
          <cell r="K389">
            <v>0</v>
          </cell>
          <cell r="L389">
            <v>0</v>
          </cell>
          <cell r="M389" t="str">
            <v>Mgmt/Exec Employee</v>
          </cell>
        </row>
        <row r="390">
          <cell r="A390">
            <v>9763</v>
          </cell>
          <cell r="B390" t="str">
            <v>ASSESSMENT MANAGER/SENIOR</v>
          </cell>
          <cell r="C390">
            <v>3213.1</v>
          </cell>
          <cell r="D390">
            <v>3855.71</v>
          </cell>
          <cell r="E390">
            <v>4498.32</v>
          </cell>
          <cell r="F390">
            <v>0</v>
          </cell>
          <cell r="G390">
            <v>0</v>
          </cell>
          <cell r="H390">
            <v>0</v>
          </cell>
          <cell r="I390">
            <v>0</v>
          </cell>
          <cell r="J390">
            <v>0</v>
          </cell>
          <cell r="K390">
            <v>0</v>
          </cell>
          <cell r="L390">
            <v>0</v>
          </cell>
          <cell r="M390" t="str">
            <v>Mgmt/Exec Employee</v>
          </cell>
        </row>
        <row r="391">
          <cell r="A391">
            <v>9773</v>
          </cell>
          <cell r="B391" t="str">
            <v>CATALOGING ADMINISTRATOR</v>
          </cell>
          <cell r="C391">
            <v>2643.12</v>
          </cell>
          <cell r="D391">
            <v>3171.76</v>
          </cell>
          <cell r="E391">
            <v>3700.39</v>
          </cell>
          <cell r="F391">
            <v>0</v>
          </cell>
          <cell r="G391">
            <v>0</v>
          </cell>
          <cell r="H391">
            <v>0</v>
          </cell>
          <cell r="I391">
            <v>0</v>
          </cell>
          <cell r="J391">
            <v>0</v>
          </cell>
          <cell r="K391">
            <v>0</v>
          </cell>
          <cell r="L391">
            <v>0</v>
          </cell>
          <cell r="M391" t="str">
            <v>Mgmt/Exec Employee</v>
          </cell>
        </row>
        <row r="392">
          <cell r="A392">
            <v>9774</v>
          </cell>
          <cell r="B392" t="str">
            <v>CIRCULATION ADMINISTRATOR</v>
          </cell>
          <cell r="C392">
            <v>2175.04</v>
          </cell>
          <cell r="D392">
            <v>2610</v>
          </cell>
          <cell r="E392">
            <v>3044.95</v>
          </cell>
          <cell r="F392">
            <v>0</v>
          </cell>
          <cell r="G392">
            <v>0</v>
          </cell>
          <cell r="H392">
            <v>0</v>
          </cell>
          <cell r="I392">
            <v>0</v>
          </cell>
          <cell r="J392">
            <v>0</v>
          </cell>
          <cell r="K392">
            <v>0</v>
          </cell>
          <cell r="L392">
            <v>0</v>
          </cell>
          <cell r="M392" t="str">
            <v>Mgmt/Exec Employee</v>
          </cell>
        </row>
        <row r="393">
          <cell r="A393">
            <v>9776</v>
          </cell>
          <cell r="B393" t="str">
            <v>LIBRARY ADMINISTRATOR/BRANCH</v>
          </cell>
          <cell r="C393">
            <v>2517.0700000000002</v>
          </cell>
          <cell r="D393">
            <v>3020.52</v>
          </cell>
          <cell r="E393">
            <v>3523.97</v>
          </cell>
          <cell r="F393">
            <v>0</v>
          </cell>
          <cell r="G393">
            <v>0</v>
          </cell>
          <cell r="H393">
            <v>0</v>
          </cell>
          <cell r="I393">
            <v>0</v>
          </cell>
          <cell r="J393">
            <v>0</v>
          </cell>
          <cell r="K393">
            <v>0</v>
          </cell>
          <cell r="L393">
            <v>0</v>
          </cell>
          <cell r="M393" t="str">
            <v>Mgmt/Exec Employee</v>
          </cell>
        </row>
        <row r="394">
          <cell r="A394">
            <v>9777</v>
          </cell>
          <cell r="B394" t="str">
            <v>LIBRARY ADMINISTRATOR/CENTRAL</v>
          </cell>
          <cell r="C394">
            <v>2517.0700000000002</v>
          </cell>
          <cell r="D394">
            <v>3020.52</v>
          </cell>
          <cell r="E394">
            <v>3523.97</v>
          </cell>
          <cell r="F394">
            <v>0</v>
          </cell>
          <cell r="G394">
            <v>0</v>
          </cell>
          <cell r="H394">
            <v>0</v>
          </cell>
          <cell r="I394">
            <v>0</v>
          </cell>
          <cell r="J394">
            <v>0</v>
          </cell>
          <cell r="K394">
            <v>0</v>
          </cell>
          <cell r="L394">
            <v>0</v>
          </cell>
          <cell r="M394" t="str">
            <v>Mgmt/Exec Employee</v>
          </cell>
        </row>
        <row r="395">
          <cell r="A395">
            <v>9780</v>
          </cell>
          <cell r="B395" t="str">
            <v>LIBRARY MANAGER/BRANCH</v>
          </cell>
          <cell r="C395">
            <v>2775.45</v>
          </cell>
          <cell r="D395">
            <v>3330.5</v>
          </cell>
          <cell r="E395">
            <v>3885.56</v>
          </cell>
          <cell r="F395">
            <v>0</v>
          </cell>
          <cell r="G395">
            <v>0</v>
          </cell>
          <cell r="H395">
            <v>0</v>
          </cell>
          <cell r="I395">
            <v>0</v>
          </cell>
          <cell r="J395">
            <v>0</v>
          </cell>
          <cell r="K395">
            <v>0</v>
          </cell>
          <cell r="L395">
            <v>0</v>
          </cell>
          <cell r="M395" t="str">
            <v>Mgmt/Exec Employee</v>
          </cell>
        </row>
        <row r="396">
          <cell r="A396">
            <v>9782</v>
          </cell>
          <cell r="B396" t="str">
            <v>LIBRARY MANAGER/SENIOR</v>
          </cell>
          <cell r="C396">
            <v>3060.91</v>
          </cell>
          <cell r="D396">
            <v>3673.06</v>
          </cell>
          <cell r="E396">
            <v>4285.2</v>
          </cell>
          <cell r="F396">
            <v>0</v>
          </cell>
          <cell r="G396">
            <v>0</v>
          </cell>
          <cell r="H396">
            <v>0</v>
          </cell>
          <cell r="I396">
            <v>0</v>
          </cell>
          <cell r="J396">
            <v>0</v>
          </cell>
          <cell r="K396">
            <v>0</v>
          </cell>
          <cell r="L396">
            <v>0</v>
          </cell>
          <cell r="M396" t="str">
            <v>Mgmt/Exec Employee</v>
          </cell>
        </row>
        <row r="397">
          <cell r="A397">
            <v>9784</v>
          </cell>
          <cell r="B397" t="str">
            <v>LIBRARY SUPERVISOR</v>
          </cell>
          <cell r="C397">
            <v>2072.11</v>
          </cell>
          <cell r="D397">
            <v>2486.52</v>
          </cell>
          <cell r="E397">
            <v>2900.91</v>
          </cell>
          <cell r="F397">
            <v>0</v>
          </cell>
          <cell r="G397">
            <v>0</v>
          </cell>
          <cell r="H397">
            <v>0</v>
          </cell>
          <cell r="I397">
            <v>0</v>
          </cell>
          <cell r="J397">
            <v>0</v>
          </cell>
          <cell r="K397">
            <v>0</v>
          </cell>
          <cell r="L397">
            <v>0</v>
          </cell>
          <cell r="M397" t="str">
            <v>Mgmt/Exec Employee</v>
          </cell>
        </row>
        <row r="398">
          <cell r="A398">
            <v>9786</v>
          </cell>
          <cell r="B398" t="str">
            <v>LIBRARY SUPPORT SERVICES ADMIN</v>
          </cell>
          <cell r="C398">
            <v>2915.06</v>
          </cell>
          <cell r="D398">
            <v>3498.04</v>
          </cell>
          <cell r="E398">
            <v>4081.01</v>
          </cell>
          <cell r="F398">
            <v>0</v>
          </cell>
          <cell r="G398">
            <v>0</v>
          </cell>
          <cell r="H398">
            <v>0</v>
          </cell>
          <cell r="I398">
            <v>0</v>
          </cell>
          <cell r="J398">
            <v>0</v>
          </cell>
          <cell r="K398">
            <v>0</v>
          </cell>
          <cell r="L398">
            <v>0</v>
          </cell>
          <cell r="M398" t="str">
            <v>Mgmt/Exec Employee</v>
          </cell>
        </row>
        <row r="399">
          <cell r="A399">
            <v>9789</v>
          </cell>
          <cell r="B399" t="str">
            <v>TEAM DEVELOPER/LIBRARY</v>
          </cell>
          <cell r="C399">
            <v>2517.0700000000002</v>
          </cell>
          <cell r="D399">
            <v>3020.52</v>
          </cell>
          <cell r="E399">
            <v>3523.97</v>
          </cell>
          <cell r="F399">
            <v>0</v>
          </cell>
          <cell r="G399">
            <v>0</v>
          </cell>
          <cell r="H399">
            <v>0</v>
          </cell>
          <cell r="I399">
            <v>0</v>
          </cell>
          <cell r="J399">
            <v>0</v>
          </cell>
          <cell r="K399">
            <v>0</v>
          </cell>
          <cell r="L399">
            <v>0</v>
          </cell>
          <cell r="M399" t="str">
            <v>Mgmt/Exec Employee</v>
          </cell>
        </row>
        <row r="400">
          <cell r="A400">
            <v>9790</v>
          </cell>
          <cell r="B400" t="str">
            <v>PUBLIC RELATIONS COORDINATOR</v>
          </cell>
          <cell r="C400">
            <v>2775.45</v>
          </cell>
          <cell r="D400">
            <v>3330.5</v>
          </cell>
          <cell r="E400">
            <v>3885.56</v>
          </cell>
          <cell r="F400">
            <v>0</v>
          </cell>
          <cell r="G400">
            <v>0</v>
          </cell>
          <cell r="H400">
            <v>0</v>
          </cell>
          <cell r="I400">
            <v>0</v>
          </cell>
          <cell r="J400">
            <v>0</v>
          </cell>
          <cell r="K400">
            <v>0</v>
          </cell>
          <cell r="L400">
            <v>0</v>
          </cell>
          <cell r="M400" t="str">
            <v>Mgmt/Exec Employee</v>
          </cell>
        </row>
        <row r="401">
          <cell r="A401">
            <v>9792</v>
          </cell>
          <cell r="B401" t="str">
            <v>ACCESS SERVICES ADMINISTRATOR</v>
          </cell>
          <cell r="C401">
            <v>2175.04</v>
          </cell>
          <cell r="D401">
            <v>2610</v>
          </cell>
          <cell r="E401">
            <v>3044.95</v>
          </cell>
          <cell r="F401">
            <v>0</v>
          </cell>
          <cell r="G401">
            <v>0</v>
          </cell>
          <cell r="H401">
            <v>0</v>
          </cell>
          <cell r="I401">
            <v>0</v>
          </cell>
          <cell r="J401">
            <v>0</v>
          </cell>
          <cell r="K401">
            <v>0</v>
          </cell>
          <cell r="L401">
            <v>0</v>
          </cell>
          <cell r="M401" t="str">
            <v>Mgmt/Exec Employee</v>
          </cell>
        </row>
        <row r="402">
          <cell r="A402">
            <v>9793</v>
          </cell>
          <cell r="B402" t="str">
            <v>VOLUNTEER PROG/BOOKSTORE ADMIN</v>
          </cell>
          <cell r="C402">
            <v>2517.0700000000002</v>
          </cell>
          <cell r="D402">
            <v>3020.52</v>
          </cell>
          <cell r="E402">
            <v>3523.97</v>
          </cell>
          <cell r="F402">
            <v>0</v>
          </cell>
          <cell r="G402">
            <v>0</v>
          </cell>
          <cell r="H402">
            <v>0</v>
          </cell>
          <cell r="I402">
            <v>0</v>
          </cell>
          <cell r="J402">
            <v>0</v>
          </cell>
          <cell r="K402">
            <v>0</v>
          </cell>
          <cell r="L402">
            <v>0</v>
          </cell>
          <cell r="M402" t="str">
            <v>Mgmt/Exec Employee</v>
          </cell>
        </row>
        <row r="403">
          <cell r="A403">
            <v>9798</v>
          </cell>
          <cell r="B403" t="str">
            <v>PRINCIPAL INVESTIGATOR</v>
          </cell>
          <cell r="C403">
            <v>3213.1</v>
          </cell>
          <cell r="D403">
            <v>3855.71</v>
          </cell>
          <cell r="E403">
            <v>4498.32</v>
          </cell>
          <cell r="F403">
            <v>0</v>
          </cell>
          <cell r="G403">
            <v>0</v>
          </cell>
          <cell r="H403">
            <v>0</v>
          </cell>
          <cell r="I403">
            <v>0</v>
          </cell>
          <cell r="J403">
            <v>0</v>
          </cell>
          <cell r="K403">
            <v>0</v>
          </cell>
          <cell r="L403">
            <v>0</v>
          </cell>
          <cell r="M403" t="str">
            <v>Mgmt/Exec Employee</v>
          </cell>
        </row>
        <row r="404">
          <cell r="A404">
            <v>9799</v>
          </cell>
          <cell r="B404" t="str">
            <v>CENTRAL LIBRARY COORDINATOR</v>
          </cell>
          <cell r="C404">
            <v>2643.12</v>
          </cell>
          <cell r="D404">
            <v>3171.76</v>
          </cell>
          <cell r="E404">
            <v>3700.39</v>
          </cell>
          <cell r="F404">
            <v>0</v>
          </cell>
          <cell r="G404">
            <v>0</v>
          </cell>
          <cell r="H404">
            <v>0</v>
          </cell>
          <cell r="I404">
            <v>0</v>
          </cell>
          <cell r="J404">
            <v>0</v>
          </cell>
          <cell r="K404">
            <v>0</v>
          </cell>
          <cell r="L404">
            <v>0</v>
          </cell>
          <cell r="M404" t="str">
            <v>Mgmt/Exec Employee</v>
          </cell>
        </row>
        <row r="405">
          <cell r="A405">
            <v>9804</v>
          </cell>
          <cell r="B405" t="str">
            <v>ASSOCIATE DIRECTOR/CENTRAL</v>
          </cell>
          <cell r="C405">
            <v>2915.06</v>
          </cell>
          <cell r="D405">
            <v>3498.04</v>
          </cell>
          <cell r="E405">
            <v>4081.01</v>
          </cell>
          <cell r="F405">
            <v>0</v>
          </cell>
          <cell r="G405">
            <v>0</v>
          </cell>
          <cell r="H405">
            <v>0</v>
          </cell>
          <cell r="I405">
            <v>0</v>
          </cell>
          <cell r="J405">
            <v>0</v>
          </cell>
          <cell r="K405">
            <v>0</v>
          </cell>
          <cell r="L405">
            <v>0</v>
          </cell>
          <cell r="M405" t="str">
            <v>Mgmt/Exec Employee</v>
          </cell>
        </row>
        <row r="406">
          <cell r="A406">
            <v>9810</v>
          </cell>
          <cell r="B406" t="str">
            <v>CHIEF FINANCIAL OFFICER</v>
          </cell>
          <cell r="C406">
            <v>4079.02</v>
          </cell>
          <cell r="D406">
            <v>5191.1499999999996</v>
          </cell>
          <cell r="E406">
            <v>6303.27</v>
          </cell>
          <cell r="F406">
            <v>0</v>
          </cell>
          <cell r="G406">
            <v>0</v>
          </cell>
          <cell r="H406">
            <v>0</v>
          </cell>
          <cell r="I406">
            <v>0</v>
          </cell>
          <cell r="J406">
            <v>0</v>
          </cell>
          <cell r="K406">
            <v>0</v>
          </cell>
          <cell r="L406">
            <v>0</v>
          </cell>
          <cell r="M406" t="str">
            <v>Mgmt/Exec Employee</v>
          </cell>
        </row>
      </sheetData>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A10"/>
  <sheetViews>
    <sheetView tabSelected="1" workbookViewId="0"/>
  </sheetViews>
  <sheetFormatPr defaultRowHeight="15" x14ac:dyDescent="0.25"/>
  <cols>
    <col min="1" max="1" width="89" style="171" customWidth="1"/>
    <col min="2" max="16384" width="9.140625" style="166"/>
  </cols>
  <sheetData>
    <row r="1" spans="1:1" ht="21" x14ac:dyDescent="0.35">
      <c r="A1" s="165" t="s">
        <v>468</v>
      </c>
    </row>
    <row r="2" spans="1:1" x14ac:dyDescent="0.25">
      <c r="A2" s="167" t="s">
        <v>471</v>
      </c>
    </row>
    <row r="3" spans="1:1" ht="66" customHeight="1" x14ac:dyDescent="0.25">
      <c r="A3" s="168" t="s">
        <v>485</v>
      </c>
    </row>
    <row r="4" spans="1:1" ht="21" x14ac:dyDescent="0.35">
      <c r="A4" s="165" t="s">
        <v>469</v>
      </c>
    </row>
    <row r="5" spans="1:1" ht="15.75" x14ac:dyDescent="0.25">
      <c r="A5" s="169"/>
    </row>
    <row r="6" spans="1:1" ht="15.75" x14ac:dyDescent="0.25">
      <c r="A6" s="169" t="s">
        <v>472</v>
      </c>
    </row>
    <row r="7" spans="1:1" ht="30" x14ac:dyDescent="0.25">
      <c r="A7" s="170" t="s">
        <v>483</v>
      </c>
    </row>
    <row r="8" spans="1:1" x14ac:dyDescent="0.25">
      <c r="A8" s="167"/>
    </row>
    <row r="9" spans="1:1" ht="15.75" x14ac:dyDescent="0.25">
      <c r="A9" s="169" t="s">
        <v>484</v>
      </c>
    </row>
    <row r="10" spans="1:1" x14ac:dyDescent="0.25">
      <c r="A10" s="167" t="s">
        <v>470</v>
      </c>
    </row>
  </sheetData>
  <pageMargins left="0.7" right="0.7" top="0.75" bottom="0.75" header="0.3" footer="0.3"/>
  <pageSetup orientation="portrait" r:id="rId1"/>
  <headerFooter>
    <oddHeader>&amp;R&amp;A</oddHeader>
    <oddFooter>&amp;L&amp;6&amp;Z&amp;F&amp;RPrinted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9"/>
  <sheetViews>
    <sheetView zoomScale="90" zoomScaleNormal="90" workbookViewId="0">
      <selection activeCell="J13" sqref="J13"/>
    </sheetView>
  </sheetViews>
  <sheetFormatPr defaultColWidth="10.42578125" defaultRowHeight="12.75" x14ac:dyDescent="0.2"/>
  <cols>
    <col min="1" max="1" width="16" style="92" customWidth="1"/>
    <col min="2" max="2" width="11.28515625" style="159" customWidth="1"/>
    <col min="3" max="3" width="12.7109375" style="92" customWidth="1"/>
    <col min="4" max="4" width="13.85546875" style="92" customWidth="1"/>
    <col min="5" max="5" width="14" style="159" customWidth="1"/>
    <col min="6" max="6" width="12.7109375" style="92" customWidth="1"/>
    <col min="7" max="7" width="12.140625" style="92" customWidth="1"/>
    <col min="8" max="8" width="12.7109375" style="92" customWidth="1"/>
    <col min="9" max="9" width="18.28515625" style="92" customWidth="1"/>
    <col min="10" max="10" width="14.42578125" style="92" customWidth="1"/>
    <col min="11" max="11" width="15.85546875" style="92" customWidth="1"/>
    <col min="12" max="12" width="19.7109375" style="92" customWidth="1"/>
    <col min="13" max="13" width="17.7109375" style="92" customWidth="1"/>
    <col min="14" max="14" width="1.42578125" style="92" customWidth="1"/>
    <col min="15" max="15" width="15.7109375" style="92" customWidth="1"/>
    <col min="16" max="16" width="15.140625" style="92" customWidth="1"/>
    <col min="17" max="17" width="2.7109375" style="92" customWidth="1"/>
    <col min="18" max="18" width="18.140625" style="92" hidden="1" customWidth="1"/>
    <col min="19" max="19" width="16.28515625" style="92" hidden="1" customWidth="1"/>
    <col min="20" max="20" width="12.140625" style="92" customWidth="1"/>
    <col min="21" max="21" width="8.7109375" style="92" customWidth="1"/>
    <col min="22" max="27" width="10.42578125" style="92"/>
    <col min="28" max="28" width="12" style="92" customWidth="1"/>
    <col min="29" max="29" width="13.7109375" style="92" customWidth="1"/>
    <col min="30" max="30" width="3.140625" style="92" customWidth="1"/>
    <col min="31" max="31" width="10.42578125" style="92"/>
    <col min="32" max="32" width="12.140625" style="92" bestFit="1" customWidth="1"/>
    <col min="33" max="33" width="1.28515625" style="92" customWidth="1"/>
    <col min="34" max="34" width="10.42578125" style="92"/>
    <col min="35" max="35" width="12.140625" style="92" bestFit="1" customWidth="1"/>
    <col min="36" max="16384" width="10.42578125" style="92"/>
  </cols>
  <sheetData>
    <row r="1" spans="1:35" s="126" customFormat="1" ht="23.25" customHeight="1" x14ac:dyDescent="0.35">
      <c r="A1" s="172" t="s">
        <v>474</v>
      </c>
      <c r="B1" s="117"/>
      <c r="E1" s="158"/>
      <c r="I1" s="127"/>
      <c r="J1" s="164">
        <v>1327239.4679916301</v>
      </c>
      <c r="L1" s="128"/>
      <c r="M1" s="96"/>
      <c r="N1" s="96"/>
      <c r="O1" s="96"/>
      <c r="P1" s="96"/>
      <c r="T1" s="129"/>
      <c r="U1" s="129"/>
      <c r="V1" s="129"/>
      <c r="W1" s="129"/>
      <c r="X1" s="129"/>
      <c r="Y1" s="129"/>
      <c r="Z1" s="129"/>
      <c r="AA1" s="129"/>
      <c r="AB1" s="127"/>
      <c r="AC1" s="130"/>
      <c r="AD1" s="129"/>
      <c r="AE1" s="129"/>
      <c r="AF1" s="117"/>
      <c r="AG1" s="117"/>
      <c r="AH1" s="117"/>
      <c r="AI1" s="117"/>
    </row>
    <row r="2" spans="1:35" ht="13.5" customHeight="1" x14ac:dyDescent="0.2">
      <c r="A2" s="125"/>
      <c r="L2" s="103"/>
      <c r="M2" s="103"/>
      <c r="N2" s="109"/>
      <c r="O2" s="103"/>
      <c r="P2" s="103"/>
      <c r="T2" s="98"/>
      <c r="U2" s="98"/>
      <c r="V2" s="98"/>
      <c r="W2" s="98"/>
      <c r="X2" s="98"/>
      <c r="Y2" s="98"/>
      <c r="Z2" s="98"/>
      <c r="AA2" s="98"/>
      <c r="AB2" s="103"/>
      <c r="AC2" s="103"/>
      <c r="AD2" s="98"/>
      <c r="AE2" s="103"/>
      <c r="AF2" s="103"/>
      <c r="AG2" s="109"/>
      <c r="AH2" s="103"/>
      <c r="AI2" s="103"/>
    </row>
    <row r="3" spans="1:35" ht="51" customHeight="1" x14ac:dyDescent="0.2">
      <c r="A3" s="131" t="s">
        <v>486</v>
      </c>
      <c r="B3" s="132" t="s">
        <v>451</v>
      </c>
      <c r="C3" s="132" t="s">
        <v>452</v>
      </c>
      <c r="D3" s="133" t="s">
        <v>259</v>
      </c>
      <c r="E3" s="133" t="s">
        <v>257</v>
      </c>
      <c r="F3" s="132" t="s">
        <v>453</v>
      </c>
      <c r="G3" s="132" t="s">
        <v>452</v>
      </c>
      <c r="H3" s="133" t="s">
        <v>454</v>
      </c>
      <c r="I3" s="133" t="s">
        <v>488</v>
      </c>
      <c r="J3" s="133" t="s">
        <v>489</v>
      </c>
      <c r="K3" s="149" t="s">
        <v>464</v>
      </c>
      <c r="L3" s="149" t="s">
        <v>465</v>
      </c>
      <c r="M3" s="97"/>
      <c r="N3" s="98"/>
      <c r="O3" s="99"/>
      <c r="P3" s="113"/>
      <c r="T3" s="118"/>
      <c r="U3" s="103"/>
      <c r="V3" s="119"/>
      <c r="W3" s="103"/>
      <c r="X3" s="119"/>
      <c r="Y3" s="103"/>
      <c r="Z3" s="119"/>
      <c r="AA3" s="120"/>
      <c r="AB3" s="110"/>
      <c r="AC3" s="111"/>
      <c r="AD3" s="98"/>
      <c r="AE3" s="112"/>
      <c r="AF3" s="97"/>
      <c r="AG3" s="98"/>
      <c r="AH3" s="99"/>
      <c r="AI3" s="113"/>
    </row>
    <row r="4" spans="1:35" ht="15" x14ac:dyDescent="0.25">
      <c r="A4" s="134" t="s">
        <v>455</v>
      </c>
      <c r="B4" s="178">
        <v>613</v>
      </c>
      <c r="C4" s="136">
        <v>0.24010000000000001</v>
      </c>
      <c r="D4" s="135">
        <v>338</v>
      </c>
      <c r="E4" s="160">
        <v>9.3399999999999997E-2</v>
      </c>
      <c r="F4" s="137">
        <v>5609</v>
      </c>
      <c r="G4" s="136">
        <v>0.16839999999999999</v>
      </c>
      <c r="H4" s="136">
        <v>0.1673</v>
      </c>
      <c r="I4" s="136">
        <v>0.1673</v>
      </c>
      <c r="J4" s="177">
        <v>222044.53254392665</v>
      </c>
      <c r="K4" s="150">
        <f>J4-J19</f>
        <v>-2764.3493801924342</v>
      </c>
      <c r="L4" s="136">
        <f>(J4-J19)/J19</f>
        <v>-1.2296442011243575E-2</v>
      </c>
      <c r="M4" s="175"/>
      <c r="N4" s="101"/>
      <c r="O4" s="102"/>
      <c r="P4" s="106"/>
      <c r="T4" s="107"/>
      <c r="U4" s="115"/>
      <c r="V4" s="105"/>
      <c r="W4" s="115"/>
      <c r="X4" s="105"/>
      <c r="Y4" s="121"/>
      <c r="Z4" s="105"/>
      <c r="AA4" s="105"/>
      <c r="AB4" s="105"/>
      <c r="AC4" s="114"/>
      <c r="AD4" s="104"/>
      <c r="AE4" s="102"/>
      <c r="AF4" s="102"/>
      <c r="AG4" s="107"/>
      <c r="AH4" s="102"/>
      <c r="AI4" s="106"/>
    </row>
    <row r="5" spans="1:35" ht="15" x14ac:dyDescent="0.25">
      <c r="A5" s="139" t="s">
        <v>456</v>
      </c>
      <c r="B5" s="179">
        <v>27</v>
      </c>
      <c r="C5" s="141">
        <v>1.06E-2</v>
      </c>
      <c r="D5" s="140">
        <v>79</v>
      </c>
      <c r="E5" s="161">
        <v>2.18E-2</v>
      </c>
      <c r="F5" s="142">
        <v>768</v>
      </c>
      <c r="G5" s="141">
        <v>2.3099999999999999E-2</v>
      </c>
      <c r="H5" s="141">
        <v>1.8499999999999999E-2</v>
      </c>
      <c r="I5" s="141">
        <v>1.8499999999999999E-2</v>
      </c>
      <c r="J5" s="176">
        <v>24537.888372654161</v>
      </c>
      <c r="K5" s="151">
        <f t="shared" ref="K5:K13" si="0">J5-J20</f>
        <v>621.37619752418686</v>
      </c>
      <c r="L5" s="141">
        <f t="shared" ref="L5:L13" si="1">(J5-J20)/J20</f>
        <v>2.5981054134236861E-2</v>
      </c>
      <c r="M5" s="175"/>
      <c r="N5" s="101"/>
      <c r="O5" s="102"/>
      <c r="P5" s="106"/>
      <c r="T5" s="107"/>
      <c r="U5" s="115"/>
      <c r="V5" s="105"/>
      <c r="W5" s="115"/>
      <c r="X5" s="105"/>
      <c r="Y5" s="121"/>
      <c r="Z5" s="105"/>
      <c r="AA5" s="105"/>
      <c r="AB5" s="105"/>
      <c r="AC5" s="114"/>
      <c r="AD5" s="104"/>
      <c r="AE5" s="102"/>
      <c r="AF5" s="102"/>
      <c r="AG5" s="107"/>
      <c r="AH5" s="102"/>
      <c r="AI5" s="106"/>
    </row>
    <row r="6" spans="1:35" ht="15" x14ac:dyDescent="0.25">
      <c r="A6" s="134" t="s">
        <v>457</v>
      </c>
      <c r="B6" s="178">
        <v>303</v>
      </c>
      <c r="C6" s="136">
        <v>0.1187</v>
      </c>
      <c r="D6" s="135">
        <v>781</v>
      </c>
      <c r="E6" s="160">
        <v>0.21590000000000001</v>
      </c>
      <c r="F6" s="137">
        <v>6651</v>
      </c>
      <c r="G6" s="136">
        <v>0.1996</v>
      </c>
      <c r="H6" s="136">
        <v>0.17810000000000001</v>
      </c>
      <c r="I6" s="136">
        <v>0.17810000000000001</v>
      </c>
      <c r="J6" s="177">
        <v>236332.16265441888</v>
      </c>
      <c r="K6" s="152">
        <f t="shared" si="0"/>
        <v>73806.773794677196</v>
      </c>
      <c r="L6" s="136">
        <f t="shared" si="1"/>
        <v>0.45412457901191022</v>
      </c>
      <c r="M6" s="175"/>
      <c r="N6" s="101"/>
      <c r="O6" s="102"/>
      <c r="P6" s="106"/>
      <c r="T6" s="107"/>
      <c r="U6" s="115"/>
      <c r="V6" s="105"/>
      <c r="W6" s="115"/>
      <c r="X6" s="105"/>
      <c r="Y6" s="121"/>
      <c r="Z6" s="105"/>
      <c r="AA6" s="105"/>
      <c r="AB6" s="105"/>
      <c r="AC6" s="114"/>
      <c r="AD6" s="104"/>
      <c r="AE6" s="102"/>
      <c r="AF6" s="102"/>
      <c r="AG6" s="107"/>
      <c r="AH6" s="102"/>
      <c r="AI6" s="106"/>
    </row>
    <row r="7" spans="1:35" ht="15" x14ac:dyDescent="0.25">
      <c r="A7" s="139" t="s">
        <v>458</v>
      </c>
      <c r="B7" s="179">
        <v>425</v>
      </c>
      <c r="C7" s="141">
        <v>0.16650000000000001</v>
      </c>
      <c r="D7" s="140">
        <v>660</v>
      </c>
      <c r="E7" s="161">
        <v>0.18240000000000001</v>
      </c>
      <c r="F7" s="142">
        <v>3870</v>
      </c>
      <c r="G7" s="141">
        <v>0.1162</v>
      </c>
      <c r="H7" s="141">
        <v>0.155</v>
      </c>
      <c r="I7" s="141">
        <v>0.155</v>
      </c>
      <c r="J7" s="176">
        <v>205746.86435288045</v>
      </c>
      <c r="K7" s="151">
        <f t="shared" si="0"/>
        <v>32661.54152532891</v>
      </c>
      <c r="L7" s="141">
        <f t="shared" si="1"/>
        <v>0.18870197074924877</v>
      </c>
      <c r="M7" s="175"/>
      <c r="N7" s="101"/>
      <c r="O7" s="102"/>
      <c r="P7" s="106"/>
      <c r="T7" s="107"/>
      <c r="U7" s="115"/>
      <c r="V7" s="105"/>
      <c r="W7" s="115"/>
      <c r="X7" s="105"/>
      <c r="Y7" s="121"/>
      <c r="Z7" s="105"/>
      <c r="AA7" s="105"/>
      <c r="AB7" s="105"/>
      <c r="AC7" s="114"/>
      <c r="AD7" s="104"/>
      <c r="AE7" s="102"/>
      <c r="AF7" s="102"/>
      <c r="AG7" s="107"/>
      <c r="AH7" s="102"/>
      <c r="AI7" s="106"/>
    </row>
    <row r="8" spans="1:35" ht="15" x14ac:dyDescent="0.25">
      <c r="A8" s="134" t="s">
        <v>459</v>
      </c>
      <c r="B8" s="178">
        <v>62</v>
      </c>
      <c r="C8" s="136">
        <v>2.4299999999999999E-2</v>
      </c>
      <c r="D8" s="135">
        <v>348</v>
      </c>
      <c r="E8" s="160">
        <v>9.6199999999999994E-2</v>
      </c>
      <c r="F8" s="137">
        <v>2012</v>
      </c>
      <c r="G8" s="136">
        <v>6.0400000000000002E-2</v>
      </c>
      <c r="H8" s="136">
        <v>6.0299999999999999E-2</v>
      </c>
      <c r="I8" s="136">
        <v>6.0299999999999999E-2</v>
      </c>
      <c r="J8" s="177">
        <v>80016.661254124454</v>
      </c>
      <c r="K8" s="152">
        <f t="shared" si="0"/>
        <v>15861.002128326581</v>
      </c>
      <c r="L8" s="136">
        <f t="shared" si="1"/>
        <v>0.24722685955460247</v>
      </c>
      <c r="M8" s="175"/>
      <c r="N8" s="101"/>
      <c r="O8" s="102"/>
      <c r="P8" s="106"/>
      <c r="T8" s="107"/>
      <c r="U8" s="115"/>
      <c r="V8" s="105"/>
      <c r="W8" s="115"/>
      <c r="X8" s="105"/>
      <c r="Y8" s="121"/>
      <c r="Z8" s="105"/>
      <c r="AA8" s="105"/>
      <c r="AB8" s="105"/>
      <c r="AC8" s="114"/>
      <c r="AD8" s="104"/>
      <c r="AE8" s="102"/>
      <c r="AF8" s="102"/>
      <c r="AG8" s="107"/>
      <c r="AH8" s="102"/>
      <c r="AI8" s="106"/>
    </row>
    <row r="9" spans="1:35" ht="15" x14ac:dyDescent="0.25">
      <c r="A9" s="139" t="s">
        <v>460</v>
      </c>
      <c r="B9" s="179">
        <v>20</v>
      </c>
      <c r="C9" s="141">
        <v>7.7999999999999996E-3</v>
      </c>
      <c r="D9" s="140">
        <v>144</v>
      </c>
      <c r="E9" s="161">
        <v>3.9800000000000002E-2</v>
      </c>
      <c r="F9" s="142">
        <v>1023</v>
      </c>
      <c r="G9" s="141">
        <v>3.0700000000000002E-2</v>
      </c>
      <c r="H9" s="141">
        <v>2.6100000000000002E-2</v>
      </c>
      <c r="I9" s="141">
        <v>2.6100000000000002E-2</v>
      </c>
      <c r="J9" s="176">
        <v>34659.445059910387</v>
      </c>
      <c r="K9" s="151">
        <f t="shared" si="0"/>
        <v>-343.19095578382985</v>
      </c>
      <c r="L9" s="141">
        <f t="shared" si="1"/>
        <v>-9.8047174398508876E-3</v>
      </c>
      <c r="M9" s="175"/>
      <c r="N9" s="101"/>
      <c r="O9" s="102"/>
      <c r="P9" s="106"/>
      <c r="T9" s="107"/>
      <c r="U9" s="115"/>
      <c r="V9" s="105"/>
      <c r="W9" s="115"/>
      <c r="X9" s="105"/>
      <c r="Y9" s="121"/>
      <c r="Z9" s="105"/>
      <c r="AA9" s="105"/>
      <c r="AB9" s="105"/>
      <c r="AC9" s="114"/>
      <c r="AD9" s="104"/>
      <c r="AE9" s="102"/>
      <c r="AF9" s="102"/>
      <c r="AG9" s="107"/>
      <c r="AH9" s="102"/>
      <c r="AI9" s="106"/>
    </row>
    <row r="10" spans="1:35" ht="15" x14ac:dyDescent="0.25">
      <c r="A10" s="134" t="s">
        <v>461</v>
      </c>
      <c r="B10" s="178">
        <v>1023</v>
      </c>
      <c r="C10" s="136">
        <v>0.4007</v>
      </c>
      <c r="D10" s="135">
        <v>571</v>
      </c>
      <c r="E10" s="160">
        <v>0.1578</v>
      </c>
      <c r="F10" s="137">
        <v>8934</v>
      </c>
      <c r="G10" s="136">
        <v>0.26819999999999999</v>
      </c>
      <c r="H10" s="136">
        <v>0.27560000000000001</v>
      </c>
      <c r="I10" s="136">
        <v>0.27560000000000001</v>
      </c>
      <c r="J10" s="177">
        <v>365740.54318808945</v>
      </c>
      <c r="K10" s="152">
        <f t="shared" si="0"/>
        <v>101066.37561456574</v>
      </c>
      <c r="L10" s="136">
        <f t="shared" si="1"/>
        <v>0.38185205810268796</v>
      </c>
      <c r="M10" s="175"/>
      <c r="N10" s="101"/>
      <c r="O10" s="102"/>
      <c r="P10" s="106"/>
      <c r="T10" s="107"/>
      <c r="U10" s="115"/>
      <c r="V10" s="105"/>
      <c r="W10" s="115"/>
      <c r="X10" s="105"/>
      <c r="Y10" s="121"/>
      <c r="Z10" s="105"/>
      <c r="AA10" s="105"/>
      <c r="AB10" s="105"/>
      <c r="AC10" s="114"/>
      <c r="AD10" s="104"/>
      <c r="AE10" s="102"/>
      <c r="AF10" s="102"/>
      <c r="AG10" s="107"/>
      <c r="AH10" s="102"/>
      <c r="AI10" s="106"/>
    </row>
    <row r="11" spans="1:35" ht="15" x14ac:dyDescent="0.25">
      <c r="A11" s="139" t="s">
        <v>462</v>
      </c>
      <c r="B11" s="179">
        <v>7</v>
      </c>
      <c r="C11" s="141">
        <v>2.7000000000000001E-3</v>
      </c>
      <c r="D11" s="140">
        <v>47</v>
      </c>
      <c r="E11" s="161">
        <v>1.2999999999999999E-2</v>
      </c>
      <c r="F11" s="142">
        <v>226</v>
      </c>
      <c r="G11" s="141">
        <v>6.7999999999999996E-3</v>
      </c>
      <c r="H11" s="141">
        <v>7.4999999999999997E-3</v>
      </c>
      <c r="I11" s="141">
        <v>7.4999999999999997E-3</v>
      </c>
      <c r="J11" s="176">
        <v>9961.4657141911139</v>
      </c>
      <c r="K11" s="151">
        <f t="shared" si="0"/>
        <v>1543.2103566934038</v>
      </c>
      <c r="L11" s="141">
        <f t="shared" si="1"/>
        <v>0.18331712346061649</v>
      </c>
      <c r="M11" s="175"/>
      <c r="N11" s="101"/>
      <c r="O11" s="102"/>
      <c r="P11" s="106"/>
      <c r="T11" s="107"/>
      <c r="U11" s="115"/>
      <c r="V11" s="105"/>
      <c r="W11" s="115"/>
      <c r="X11" s="105"/>
      <c r="Y11" s="121"/>
      <c r="Z11" s="105"/>
      <c r="AA11" s="105"/>
      <c r="AB11" s="105"/>
      <c r="AC11" s="114"/>
      <c r="AD11" s="104"/>
      <c r="AE11" s="102"/>
      <c r="AF11" s="102"/>
      <c r="AG11" s="107"/>
      <c r="AH11" s="102"/>
      <c r="AI11" s="106"/>
    </row>
    <row r="12" spans="1:35" ht="15" x14ac:dyDescent="0.25">
      <c r="A12" s="134" t="s">
        <v>148</v>
      </c>
      <c r="B12" s="178">
        <v>54</v>
      </c>
      <c r="C12" s="136">
        <v>2.12E-2</v>
      </c>
      <c r="D12" s="135">
        <v>541</v>
      </c>
      <c r="E12" s="160">
        <v>0.14949999999999999</v>
      </c>
      <c r="F12" s="137">
        <v>2738</v>
      </c>
      <c r="G12" s="136">
        <v>8.2199999999999995E-2</v>
      </c>
      <c r="H12" s="136">
        <v>8.43E-2</v>
      </c>
      <c r="I12" s="136">
        <v>8.43E-2</v>
      </c>
      <c r="J12" s="177">
        <v>111871.65007703636</v>
      </c>
      <c r="K12" s="152">
        <f t="shared" si="0"/>
        <v>35139.813644311595</v>
      </c>
      <c r="L12" s="136">
        <f t="shared" si="1"/>
        <v>0.45795611414983789</v>
      </c>
      <c r="M12" s="175"/>
      <c r="N12" s="101"/>
      <c r="O12" s="102"/>
      <c r="P12" s="106"/>
      <c r="T12" s="107"/>
      <c r="U12" s="115"/>
      <c r="V12" s="105"/>
      <c r="W12" s="115"/>
      <c r="X12" s="105"/>
      <c r="Y12" s="121"/>
      <c r="Z12" s="105"/>
      <c r="AA12" s="105"/>
      <c r="AB12" s="105"/>
      <c r="AC12" s="114"/>
      <c r="AD12" s="104"/>
      <c r="AE12" s="102"/>
      <c r="AF12" s="102"/>
      <c r="AG12" s="107"/>
      <c r="AH12" s="102"/>
      <c r="AI12" s="106"/>
    </row>
    <row r="13" spans="1:35" ht="15" x14ac:dyDescent="0.25">
      <c r="A13" s="139" t="s">
        <v>478</v>
      </c>
      <c r="B13" s="179">
        <v>19</v>
      </c>
      <c r="C13" s="141">
        <v>7.4000000000000003E-3</v>
      </c>
      <c r="D13" s="140">
        <v>109</v>
      </c>
      <c r="E13" s="161">
        <v>3.0099999999999998E-2</v>
      </c>
      <c r="F13" s="142">
        <v>1484</v>
      </c>
      <c r="G13" s="141">
        <v>4.4499999999999998E-2</v>
      </c>
      <c r="H13" s="141">
        <v>2.7400000000000001E-2</v>
      </c>
      <c r="I13" s="141">
        <v>2.7400000000000001E-2</v>
      </c>
      <c r="J13" s="176">
        <v>36328.254774398141</v>
      </c>
      <c r="K13" s="151">
        <f t="shared" si="0"/>
        <v>5189.4302560721153</v>
      </c>
      <c r="L13" s="141">
        <f t="shared" si="1"/>
        <v>0.16665466138639876</v>
      </c>
      <c r="M13" s="175"/>
      <c r="N13" s="101"/>
      <c r="O13" s="102"/>
      <c r="P13" s="106"/>
      <c r="T13" s="107"/>
      <c r="U13" s="115"/>
      <c r="V13" s="105"/>
      <c r="W13" s="115"/>
      <c r="X13" s="105"/>
      <c r="Y13" s="121"/>
      <c r="Z13" s="105"/>
      <c r="AA13" s="105"/>
      <c r="AB13" s="105"/>
      <c r="AC13" s="114"/>
      <c r="AD13" s="104"/>
      <c r="AE13" s="102"/>
      <c r="AF13" s="102"/>
      <c r="AG13" s="107"/>
      <c r="AH13" s="102"/>
      <c r="AI13" s="106"/>
    </row>
    <row r="14" spans="1:35" ht="15" x14ac:dyDescent="0.25">
      <c r="A14" s="144" t="s">
        <v>463</v>
      </c>
      <c r="B14" s="180">
        <f t="shared" ref="B14:I14" si="2">SUM(B4:B13)</f>
        <v>2553</v>
      </c>
      <c r="C14" s="146">
        <f>SUM(C4:C13)</f>
        <v>1.0000000000000002</v>
      </c>
      <c r="D14" s="145">
        <f t="shared" si="2"/>
        <v>3618</v>
      </c>
      <c r="E14" s="162">
        <f t="shared" si="2"/>
        <v>0.9998999999999999</v>
      </c>
      <c r="F14" s="145">
        <f t="shared" si="2"/>
        <v>33315</v>
      </c>
      <c r="G14" s="147">
        <f t="shared" si="2"/>
        <v>1.0001</v>
      </c>
      <c r="H14" s="147">
        <f t="shared" si="2"/>
        <v>1.0001</v>
      </c>
      <c r="I14" s="146">
        <f t="shared" si="2"/>
        <v>1.0001</v>
      </c>
      <c r="J14" s="148">
        <f>SUM(J4:J13)</f>
        <v>1327239.4679916301</v>
      </c>
      <c r="K14" s="148">
        <f>J14-J29</f>
        <v>262781.98318152339</v>
      </c>
      <c r="L14" s="153">
        <f>(J14-J29)/J29</f>
        <v>0.24686940242465602</v>
      </c>
      <c r="M14" s="174"/>
      <c r="N14" s="102"/>
      <c r="O14" s="102"/>
      <c r="P14" s="100"/>
      <c r="T14" s="107"/>
      <c r="U14" s="115"/>
      <c r="V14" s="116"/>
      <c r="W14" s="115"/>
      <c r="X14" s="116"/>
      <c r="Y14" s="115"/>
      <c r="Z14" s="122"/>
      <c r="AA14" s="123"/>
      <c r="AB14" s="116"/>
      <c r="AC14" s="124"/>
      <c r="AD14" s="104"/>
      <c r="AE14" s="102"/>
      <c r="AF14" s="102"/>
      <c r="AG14" s="102"/>
      <c r="AH14" s="102"/>
      <c r="AI14" s="100"/>
    </row>
    <row r="15" spans="1:35" x14ac:dyDescent="0.2">
      <c r="B15" s="181"/>
      <c r="L15" s="95"/>
      <c r="M15" s="95"/>
      <c r="N15" s="95"/>
      <c r="O15" s="95"/>
      <c r="P15" s="95"/>
      <c r="T15" s="98"/>
      <c r="U15" s="98"/>
      <c r="V15" s="98"/>
      <c r="W15" s="98"/>
      <c r="X15" s="98"/>
      <c r="Y15" s="98"/>
      <c r="Z15" s="98"/>
      <c r="AA15" s="98"/>
      <c r="AB15" s="98"/>
      <c r="AC15" s="98"/>
      <c r="AD15" s="98"/>
      <c r="AE15" s="98"/>
      <c r="AF15" s="98"/>
      <c r="AG15" s="98"/>
      <c r="AH15" s="98"/>
      <c r="AI15" s="98"/>
    </row>
    <row r="16" spans="1:35" ht="15" customHeight="1" x14ac:dyDescent="0.2">
      <c r="A16" s="163"/>
      <c r="B16" s="181"/>
      <c r="T16" s="98"/>
      <c r="U16" s="98"/>
      <c r="V16" s="98"/>
      <c r="W16" s="98"/>
      <c r="X16" s="98"/>
      <c r="Y16" s="98"/>
      <c r="Z16" s="98"/>
      <c r="AA16" s="98"/>
      <c r="AB16" s="98"/>
      <c r="AC16" s="98"/>
      <c r="AD16" s="98"/>
      <c r="AE16" s="98"/>
      <c r="AF16" s="98"/>
      <c r="AG16" s="98"/>
      <c r="AH16" s="98"/>
      <c r="AI16" s="98"/>
    </row>
    <row r="17" spans="1:21" ht="27" customHeight="1" x14ac:dyDescent="0.35">
      <c r="A17" s="173" t="s">
        <v>473</v>
      </c>
      <c r="B17" s="181"/>
      <c r="I17" s="93"/>
      <c r="J17" s="94"/>
      <c r="K17" s="98"/>
      <c r="L17" s="98"/>
      <c r="M17" s="96"/>
      <c r="N17" s="96"/>
      <c r="O17" s="96"/>
      <c r="P17" s="96"/>
    </row>
    <row r="18" spans="1:21" ht="45" customHeight="1" x14ac:dyDescent="0.2">
      <c r="A18" s="131" t="s">
        <v>487</v>
      </c>
      <c r="B18" s="182" t="s">
        <v>451</v>
      </c>
      <c r="C18" s="132" t="s">
        <v>452</v>
      </c>
      <c r="D18" s="133" t="s">
        <v>259</v>
      </c>
      <c r="E18" s="133" t="s">
        <v>257</v>
      </c>
      <c r="F18" s="132" t="s">
        <v>453</v>
      </c>
      <c r="G18" s="132" t="s">
        <v>452</v>
      </c>
      <c r="H18" s="133" t="s">
        <v>454</v>
      </c>
      <c r="I18" s="133" t="s">
        <v>490</v>
      </c>
      <c r="J18" s="133" t="s">
        <v>491</v>
      </c>
      <c r="K18" s="149" t="s">
        <v>467</v>
      </c>
      <c r="L18" s="149" t="s">
        <v>466</v>
      </c>
      <c r="M18" s="97"/>
      <c r="N18" s="98"/>
      <c r="O18" s="99"/>
      <c r="P18" s="113"/>
      <c r="U18" s="108"/>
    </row>
    <row r="19" spans="1:21" ht="15" x14ac:dyDescent="0.25">
      <c r="A19" s="134" t="s">
        <v>455</v>
      </c>
      <c r="B19" s="178">
        <v>1079</v>
      </c>
      <c r="C19" s="136">
        <v>0.27809278350515465</v>
      </c>
      <c r="D19" s="135">
        <v>521</v>
      </c>
      <c r="E19" s="160">
        <v>0.17337770382695508</v>
      </c>
      <c r="F19" s="137">
        <v>6027</v>
      </c>
      <c r="G19" s="136">
        <v>0.18212310760583808</v>
      </c>
      <c r="H19" s="136">
        <v>0.21119603057723296</v>
      </c>
      <c r="I19" s="136">
        <v>0.21119603057723296</v>
      </c>
      <c r="J19" s="138">
        <v>224808.88192411908</v>
      </c>
      <c r="K19" s="154">
        <v>0.40746819662744849</v>
      </c>
      <c r="L19" s="150">
        <v>65083.093079676502</v>
      </c>
      <c r="M19" s="100"/>
      <c r="N19" s="101"/>
      <c r="O19" s="102"/>
      <c r="P19" s="106"/>
      <c r="T19" s="108"/>
    </row>
    <row r="20" spans="1:21" ht="15" x14ac:dyDescent="0.25">
      <c r="A20" s="139" t="s">
        <v>456</v>
      </c>
      <c r="B20" s="179">
        <v>56</v>
      </c>
      <c r="C20" s="141">
        <v>1.443298969072165E-2</v>
      </c>
      <c r="D20" s="140">
        <v>79</v>
      </c>
      <c r="E20" s="161">
        <v>2.6289517470881863E-2</v>
      </c>
      <c r="F20" s="142">
        <v>883</v>
      </c>
      <c r="G20" s="141">
        <v>2.6682379959508052E-2</v>
      </c>
      <c r="H20" s="141">
        <v>2.2468295707037185E-2</v>
      </c>
      <c r="I20" s="141">
        <v>2.2468295707037185E-2</v>
      </c>
      <c r="J20" s="143">
        <v>23916.512175129974</v>
      </c>
      <c r="K20" s="155">
        <v>1.2596565647004215E-2</v>
      </c>
      <c r="L20" s="156">
        <v>297.51792852027211</v>
      </c>
      <c r="M20" s="100"/>
      <c r="N20" s="101"/>
      <c r="O20" s="102"/>
      <c r="P20" s="106"/>
    </row>
    <row r="21" spans="1:21" ht="15" x14ac:dyDescent="0.25">
      <c r="A21" s="134" t="s">
        <v>457</v>
      </c>
      <c r="B21" s="178">
        <v>544</v>
      </c>
      <c r="C21" s="136">
        <v>0.14020618556701031</v>
      </c>
      <c r="D21" s="135">
        <v>446</v>
      </c>
      <c r="E21" s="160">
        <v>0.14841930116472546</v>
      </c>
      <c r="F21" s="137">
        <v>5607</v>
      </c>
      <c r="G21" s="136">
        <v>0.16940138397848487</v>
      </c>
      <c r="H21" s="136">
        <v>0.15268398962450461</v>
      </c>
      <c r="I21" s="136">
        <v>0.15268398962450461</v>
      </c>
      <c r="J21" s="138">
        <v>162525.38885974168</v>
      </c>
      <c r="K21" s="154">
        <v>-0.29765828563978486</v>
      </c>
      <c r="L21" s="150">
        <v>-68879.552764915279</v>
      </c>
      <c r="M21" s="100"/>
      <c r="N21" s="101"/>
      <c r="O21" s="102"/>
      <c r="P21" s="106"/>
    </row>
    <row r="22" spans="1:21" ht="15" x14ac:dyDescent="0.25">
      <c r="A22" s="139" t="s">
        <v>458</v>
      </c>
      <c r="B22" s="179">
        <v>772</v>
      </c>
      <c r="C22" s="141">
        <v>0.19896907216494844</v>
      </c>
      <c r="D22" s="140">
        <v>532</v>
      </c>
      <c r="E22" s="161">
        <v>0.17703826955074875</v>
      </c>
      <c r="F22" s="142">
        <v>3700</v>
      </c>
      <c r="G22" s="141">
        <v>0.11180612214063397</v>
      </c>
      <c r="H22" s="141">
        <v>0.16260448795211033</v>
      </c>
      <c r="I22" s="141">
        <v>0.16260448795211033</v>
      </c>
      <c r="J22" s="143">
        <v>173085.32282755154</v>
      </c>
      <c r="K22" s="155">
        <v>0.515041071986716</v>
      </c>
      <c r="L22" s="156">
        <v>58840.626907480182</v>
      </c>
      <c r="M22" s="100"/>
      <c r="N22" s="101"/>
      <c r="O22" s="102"/>
      <c r="P22" s="106"/>
    </row>
    <row r="23" spans="1:21" ht="15" x14ac:dyDescent="0.25">
      <c r="A23" s="134" t="s">
        <v>459</v>
      </c>
      <c r="B23" s="178">
        <v>162</v>
      </c>
      <c r="C23" s="136">
        <v>4.1752577319587626E-2</v>
      </c>
      <c r="D23" s="135">
        <v>235</v>
      </c>
      <c r="E23" s="160">
        <v>7.8202995008319467E-2</v>
      </c>
      <c r="F23" s="137">
        <v>2014</v>
      </c>
      <c r="G23" s="136">
        <v>6.0858791889523464E-2</v>
      </c>
      <c r="H23" s="136">
        <v>6.0270841749962299E-2</v>
      </c>
      <c r="I23" s="136">
        <v>6.0270841749962299E-2</v>
      </c>
      <c r="J23" s="138">
        <v>64155.659125797873</v>
      </c>
      <c r="K23" s="154">
        <v>0.24212283043635491</v>
      </c>
      <c r="L23" s="150">
        <v>12505.635354632723</v>
      </c>
      <c r="M23" s="100"/>
      <c r="N23" s="101"/>
      <c r="O23" s="102"/>
      <c r="P23" s="106"/>
    </row>
    <row r="24" spans="1:21" ht="15" x14ac:dyDescent="0.25">
      <c r="A24" s="139" t="s">
        <v>460</v>
      </c>
      <c r="B24" s="179">
        <v>54</v>
      </c>
      <c r="C24" s="141">
        <v>1.3917525773195877E-2</v>
      </c>
      <c r="D24" s="140">
        <v>163</v>
      </c>
      <c r="E24" s="161">
        <v>5.4242928452579033E-2</v>
      </c>
      <c r="F24" s="142">
        <v>1009</v>
      </c>
      <c r="G24" s="141">
        <v>3.048983168645937E-2</v>
      </c>
      <c r="H24" s="141">
        <v>3.2883121534092737E-2</v>
      </c>
      <c r="I24" s="141">
        <v>3.2883121534092737E-2</v>
      </c>
      <c r="J24" s="143">
        <v>35002.636015694217</v>
      </c>
      <c r="K24" s="155">
        <v>0.18525957226369855</v>
      </c>
      <c r="L24" s="156">
        <v>5471.0102632385351</v>
      </c>
      <c r="M24" s="100"/>
      <c r="N24" s="101"/>
      <c r="O24" s="102"/>
      <c r="P24" s="106"/>
    </row>
    <row r="25" spans="1:21" ht="15" x14ac:dyDescent="0.25">
      <c r="A25" s="134" t="s">
        <v>461</v>
      </c>
      <c r="B25" s="178">
        <v>1055</v>
      </c>
      <c r="C25" s="136">
        <v>0.27190721649484534</v>
      </c>
      <c r="D25" s="135">
        <v>594</v>
      </c>
      <c r="E25" s="160">
        <v>0.19767054908485857</v>
      </c>
      <c r="F25" s="137">
        <v>9146</v>
      </c>
      <c r="G25" s="136">
        <v>0.27637264678330764</v>
      </c>
      <c r="H25" s="136">
        <v>0.24864735374080629</v>
      </c>
      <c r="I25" s="136">
        <v>0.24864735374080629</v>
      </c>
      <c r="J25" s="138">
        <v>264674.16757352371</v>
      </c>
      <c r="K25" s="154">
        <v>-0.22941908149413356</v>
      </c>
      <c r="L25" s="150">
        <v>-78799.313501340512</v>
      </c>
      <c r="M25" s="100"/>
      <c r="N25" s="101"/>
      <c r="O25" s="102"/>
      <c r="P25" s="106"/>
    </row>
    <row r="26" spans="1:21" ht="15" x14ac:dyDescent="0.25">
      <c r="A26" s="139" t="s">
        <v>462</v>
      </c>
      <c r="B26" s="179">
        <v>3</v>
      </c>
      <c r="C26" s="141">
        <v>7.7319587628865976E-4</v>
      </c>
      <c r="D26" s="140">
        <v>45</v>
      </c>
      <c r="E26" s="161">
        <v>1.4975041597337771E-2</v>
      </c>
      <c r="F26" s="142">
        <v>264</v>
      </c>
      <c r="G26" s="141">
        <v>7.9775179040884776E-3</v>
      </c>
      <c r="H26" s="141">
        <v>7.9085047737977986E-3</v>
      </c>
      <c r="I26" s="141">
        <v>7.9085047737977986E-3</v>
      </c>
      <c r="J26" s="143">
        <v>8418.2553574977101</v>
      </c>
      <c r="K26" s="155">
        <v>6.0975223998385168E-2</v>
      </c>
      <c r="L26" s="156">
        <v>483.80443978865242</v>
      </c>
      <c r="M26" s="100"/>
      <c r="N26" s="101"/>
      <c r="O26" s="102"/>
      <c r="P26" s="106"/>
    </row>
    <row r="27" spans="1:21" ht="15" x14ac:dyDescent="0.25">
      <c r="A27" s="134" t="s">
        <v>148</v>
      </c>
      <c r="B27" s="178">
        <v>96</v>
      </c>
      <c r="C27" s="136">
        <v>2.4742268041237112E-2</v>
      </c>
      <c r="D27" s="135">
        <v>306</v>
      </c>
      <c r="E27" s="160">
        <v>0.10183028286189684</v>
      </c>
      <c r="F27" s="137">
        <v>2968</v>
      </c>
      <c r="G27" s="136">
        <v>8.9686640679297741E-2</v>
      </c>
      <c r="H27" s="136">
        <v>7.208549384166632E-2</v>
      </c>
      <c r="I27" s="136">
        <v>7.208549384166632E-2</v>
      </c>
      <c r="J27" s="138">
        <v>76731.836432724769</v>
      </c>
      <c r="K27" s="154">
        <v>-8.0966829194341672E-2</v>
      </c>
      <c r="L27" s="150">
        <v>-6760.0690106064576</v>
      </c>
      <c r="M27" s="100"/>
      <c r="N27" s="101"/>
      <c r="O27" s="102"/>
      <c r="P27" s="106"/>
    </row>
    <row r="28" spans="1:21" ht="15" x14ac:dyDescent="0.25">
      <c r="A28" s="139" t="s">
        <v>478</v>
      </c>
      <c r="B28" s="179">
        <v>59</v>
      </c>
      <c r="C28" s="141">
        <v>1.5206185567010309E-2</v>
      </c>
      <c r="D28" s="140">
        <v>84</v>
      </c>
      <c r="E28" s="161">
        <v>2.7953410981697173E-2</v>
      </c>
      <c r="F28" s="142">
        <v>1476</v>
      </c>
      <c r="G28" s="141">
        <v>4.460157737285831E-2</v>
      </c>
      <c r="H28" s="141">
        <v>2.9253275399195481E-2</v>
      </c>
      <c r="I28" s="141">
        <v>2.9253275399195481E-2</v>
      </c>
      <c r="J28" s="143">
        <v>31138.824518326026</v>
      </c>
      <c r="K28" s="155">
        <v>9.9383662611460546E-2</v>
      </c>
      <c r="L28" s="156">
        <v>2814.9295173243336</v>
      </c>
      <c r="M28" s="100"/>
      <c r="N28" s="101"/>
      <c r="O28" s="102"/>
      <c r="P28" s="106"/>
    </row>
    <row r="29" spans="1:21" ht="21.75" customHeight="1" x14ac:dyDescent="0.25">
      <c r="A29" s="144" t="s">
        <v>463</v>
      </c>
      <c r="B29" s="180">
        <v>3880</v>
      </c>
      <c r="C29" s="146">
        <v>0.99999999999999989</v>
      </c>
      <c r="D29" s="145">
        <v>3005</v>
      </c>
      <c r="E29" s="162">
        <v>1.0000000000000002</v>
      </c>
      <c r="F29" s="145">
        <v>33093</v>
      </c>
      <c r="G29" s="147">
        <v>1</v>
      </c>
      <c r="H29" s="147">
        <v>0.99999999999999989</v>
      </c>
      <c r="I29" s="146">
        <v>1</v>
      </c>
      <c r="J29" s="148">
        <f>SUM(J19:J28)</f>
        <v>1064457.4848101067</v>
      </c>
      <c r="K29" s="153">
        <v>-8.3308438248489939E-3</v>
      </c>
      <c r="L29" s="157">
        <v>-8942.3177862010489</v>
      </c>
      <c r="M29" s="100"/>
      <c r="N29" s="102"/>
      <c r="O29" s="102"/>
      <c r="P29" s="100"/>
    </row>
  </sheetData>
  <pageMargins left="0.21" right="0.22" top="0.75" bottom="0.75" header="0.3" footer="0.3"/>
  <pageSetup scale="81" orientation="landscape" r:id="rId1"/>
  <headerFooter>
    <oddHeader>&amp;R&amp;A</oddHeader>
    <oddFooter>&amp;L&amp;6&amp;Z&amp;F&amp;RPrinted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99"/>
  <sheetViews>
    <sheetView showZeros="0" zoomScale="85" zoomScaleNormal="85" workbookViewId="0">
      <pane ySplit="1" topLeftCell="A362" activePane="bottomLeft" state="frozen"/>
      <selection pane="bottomLeft" activeCell="N390" activeCellId="9" sqref="N22 N44 N100 N171 N206 N224 N334 N341 N374 N390"/>
    </sheetView>
  </sheetViews>
  <sheetFormatPr defaultColWidth="8.85546875" defaultRowHeight="15.75" x14ac:dyDescent="0.25"/>
  <cols>
    <col min="1" max="1" width="20.28515625" style="185" bestFit="1" customWidth="1"/>
    <col min="2" max="2" width="65.140625" style="217" bestFit="1" customWidth="1"/>
    <col min="3" max="3" width="15.140625" style="203" bestFit="1" customWidth="1"/>
    <col min="4" max="4" width="17.28515625" style="203" bestFit="1" customWidth="1"/>
    <col min="5" max="5" width="19.5703125" style="196" bestFit="1" customWidth="1"/>
    <col min="6" max="6" width="15.7109375" style="196" bestFit="1" customWidth="1"/>
    <col min="7" max="7" width="24.85546875" style="196" bestFit="1" customWidth="1"/>
    <col min="8" max="8" width="12.28515625" style="204" bestFit="1" customWidth="1"/>
    <col min="9" max="9" width="20.28515625" style="196" bestFit="1" customWidth="1"/>
    <col min="10" max="10" width="12.28515625" style="204" bestFit="1" customWidth="1"/>
    <col min="11" max="11" width="22.7109375" style="196" bestFit="1" customWidth="1"/>
    <col min="12" max="13" width="12.28515625" style="204" bestFit="1" customWidth="1"/>
    <col min="14" max="14" width="27.5703125" style="205" bestFit="1" customWidth="1"/>
    <col min="15" max="16384" width="8.85546875" style="199"/>
  </cols>
  <sheetData>
    <row r="1" spans="1:14" s="185" customFormat="1" ht="71.25" customHeight="1" x14ac:dyDescent="0.2">
      <c r="A1" s="183" t="s">
        <v>475</v>
      </c>
      <c r="B1" s="211" t="s">
        <v>3</v>
      </c>
      <c r="C1" s="183" t="s">
        <v>265</v>
      </c>
      <c r="D1" s="183" t="s">
        <v>266</v>
      </c>
      <c r="E1" s="183" t="s">
        <v>254</v>
      </c>
      <c r="F1" s="183" t="s">
        <v>255</v>
      </c>
      <c r="G1" s="183" t="s">
        <v>256</v>
      </c>
      <c r="H1" s="183" t="s">
        <v>257</v>
      </c>
      <c r="I1" s="183" t="s">
        <v>259</v>
      </c>
      <c r="J1" s="183" t="s">
        <v>257</v>
      </c>
      <c r="K1" s="183" t="s">
        <v>261</v>
      </c>
      <c r="L1" s="183" t="s">
        <v>257</v>
      </c>
      <c r="M1" s="183" t="s">
        <v>263</v>
      </c>
      <c r="N1" s="184" t="s">
        <v>480</v>
      </c>
    </row>
    <row r="2" spans="1:14" x14ac:dyDescent="0.25">
      <c r="A2" s="218" t="s">
        <v>455</v>
      </c>
      <c r="B2" s="212" t="s">
        <v>132</v>
      </c>
      <c r="C2" s="193">
        <v>89</v>
      </c>
      <c r="D2" s="193">
        <v>1905</v>
      </c>
      <c r="E2" s="186">
        <v>0</v>
      </c>
      <c r="F2" s="186">
        <v>0</v>
      </c>
      <c r="G2" s="186">
        <v>0</v>
      </c>
      <c r="H2" s="198">
        <v>0</v>
      </c>
      <c r="I2" s="186">
        <v>5</v>
      </c>
      <c r="J2" s="198">
        <v>1.3819789939192924E-3</v>
      </c>
      <c r="K2" s="186">
        <v>19</v>
      </c>
      <c r="L2" s="198">
        <v>5.7031367251988594E-4</v>
      </c>
      <c r="M2" s="198">
        <v>6.5076422214639283E-4</v>
      </c>
      <c r="N2" s="225">
        <v>863.71995998956538</v>
      </c>
    </row>
    <row r="3" spans="1:14" x14ac:dyDescent="0.25">
      <c r="A3" s="218" t="s">
        <v>455</v>
      </c>
      <c r="B3" s="212" t="s">
        <v>422</v>
      </c>
      <c r="C3" s="193">
        <v>90</v>
      </c>
      <c r="D3" s="193">
        <v>2092</v>
      </c>
      <c r="E3" s="186">
        <v>0</v>
      </c>
      <c r="F3" s="186">
        <v>0</v>
      </c>
      <c r="G3" s="186">
        <v>0</v>
      </c>
      <c r="H3" s="198">
        <v>0</v>
      </c>
      <c r="I3" s="186">
        <v>0</v>
      </c>
      <c r="J3" s="198">
        <v>0</v>
      </c>
      <c r="K3" s="186">
        <v>1</v>
      </c>
      <c r="L3" s="198">
        <v>3.0016509079993996E-5</v>
      </c>
      <c r="M3" s="198">
        <v>1.0005503026664666E-5</v>
      </c>
      <c r="N3" s="225">
        <v>13.279698514099056</v>
      </c>
    </row>
    <row r="4" spans="1:14" x14ac:dyDescent="0.25">
      <c r="A4" s="218" t="s">
        <v>455</v>
      </c>
      <c r="B4" s="212" t="s">
        <v>423</v>
      </c>
      <c r="C4" s="193">
        <v>91</v>
      </c>
      <c r="D4" s="193">
        <v>2096</v>
      </c>
      <c r="E4" s="186">
        <v>1</v>
      </c>
      <c r="F4" s="186">
        <v>0</v>
      </c>
      <c r="G4" s="186">
        <v>1</v>
      </c>
      <c r="H4" s="198">
        <v>3.916960438699569E-4</v>
      </c>
      <c r="I4" s="186">
        <v>0</v>
      </c>
      <c r="J4" s="198">
        <v>0</v>
      </c>
      <c r="K4" s="186">
        <v>9</v>
      </c>
      <c r="L4" s="198">
        <v>2.7014858171994598E-4</v>
      </c>
      <c r="M4" s="198">
        <v>2.2061487519663429E-4</v>
      </c>
      <c r="N4" s="225">
        <v>292.80876958702078</v>
      </c>
    </row>
    <row r="5" spans="1:14" x14ac:dyDescent="0.25">
      <c r="A5" s="218" t="s">
        <v>455</v>
      </c>
      <c r="B5" s="212" t="s">
        <v>133</v>
      </c>
      <c r="C5" s="191">
        <v>93</v>
      </c>
      <c r="D5" s="191">
        <v>2354</v>
      </c>
      <c r="E5" s="186">
        <v>0</v>
      </c>
      <c r="F5" s="186">
        <v>0</v>
      </c>
      <c r="G5" s="186">
        <v>0</v>
      </c>
      <c r="H5" s="198">
        <v>0</v>
      </c>
      <c r="I5" s="186">
        <v>0</v>
      </c>
      <c r="J5" s="198">
        <v>0</v>
      </c>
      <c r="K5" s="186">
        <v>72</v>
      </c>
      <c r="L5" s="198">
        <v>2.1611886537595678E-3</v>
      </c>
      <c r="M5" s="198">
        <v>7.2039621791985598E-4</v>
      </c>
      <c r="N5" s="225">
        <v>956.13829301513204</v>
      </c>
    </row>
    <row r="6" spans="1:14" x14ac:dyDescent="0.25">
      <c r="A6" s="218" t="s">
        <v>455</v>
      </c>
      <c r="B6" s="212" t="s">
        <v>140</v>
      </c>
      <c r="C6" s="191">
        <v>344</v>
      </c>
      <c r="D6" s="191">
        <v>2155</v>
      </c>
      <c r="E6" s="186">
        <v>0</v>
      </c>
      <c r="F6" s="186">
        <v>0</v>
      </c>
      <c r="G6" s="186">
        <v>0</v>
      </c>
      <c r="H6" s="198">
        <v>0</v>
      </c>
      <c r="I6" s="186">
        <v>0</v>
      </c>
      <c r="J6" s="198">
        <v>0</v>
      </c>
      <c r="K6" s="186">
        <v>0</v>
      </c>
      <c r="L6" s="198">
        <v>0</v>
      </c>
      <c r="M6" s="198">
        <v>0</v>
      </c>
      <c r="N6" s="225">
        <v>0</v>
      </c>
    </row>
    <row r="7" spans="1:14" x14ac:dyDescent="0.25">
      <c r="A7" s="218" t="s">
        <v>455</v>
      </c>
      <c r="B7" s="212" t="s">
        <v>141</v>
      </c>
      <c r="C7" s="191">
        <v>94</v>
      </c>
      <c r="D7" s="191">
        <v>2156</v>
      </c>
      <c r="E7" s="186">
        <v>21</v>
      </c>
      <c r="F7" s="186">
        <v>0</v>
      </c>
      <c r="G7" s="186">
        <v>21</v>
      </c>
      <c r="H7" s="198">
        <v>8.2256169212690956E-3</v>
      </c>
      <c r="I7" s="186">
        <v>34</v>
      </c>
      <c r="J7" s="198">
        <v>9.3974571586511891E-3</v>
      </c>
      <c r="K7" s="186">
        <v>110</v>
      </c>
      <c r="L7" s="198">
        <v>3.3018159987993397E-3</v>
      </c>
      <c r="M7" s="198">
        <v>6.9749633595732078E-3</v>
      </c>
      <c r="N7" s="225">
        <v>9257.4466586210565</v>
      </c>
    </row>
    <row r="8" spans="1:14" x14ac:dyDescent="0.25">
      <c r="A8" s="218" t="s">
        <v>455</v>
      </c>
      <c r="B8" s="212" t="s">
        <v>134</v>
      </c>
      <c r="C8" s="191">
        <v>171</v>
      </c>
      <c r="D8" s="191">
        <v>2158</v>
      </c>
      <c r="E8" s="186">
        <v>0</v>
      </c>
      <c r="F8" s="186">
        <v>0</v>
      </c>
      <c r="G8" s="186">
        <v>0</v>
      </c>
      <c r="H8" s="198">
        <v>0</v>
      </c>
      <c r="I8" s="186">
        <v>0</v>
      </c>
      <c r="J8" s="198">
        <v>0</v>
      </c>
      <c r="K8" s="186">
        <v>31</v>
      </c>
      <c r="L8" s="198">
        <v>9.3051178147981388E-4</v>
      </c>
      <c r="M8" s="198">
        <v>3.1017059382660461E-4</v>
      </c>
      <c r="N8" s="225">
        <v>411.67065393707071</v>
      </c>
    </row>
    <row r="9" spans="1:14" x14ac:dyDescent="0.25">
      <c r="A9" s="218" t="s">
        <v>455</v>
      </c>
      <c r="B9" s="212" t="s">
        <v>135</v>
      </c>
      <c r="C9" s="191">
        <v>477</v>
      </c>
      <c r="D9" s="191">
        <v>2154</v>
      </c>
      <c r="E9" s="186">
        <v>46</v>
      </c>
      <c r="F9" s="186">
        <v>0</v>
      </c>
      <c r="G9" s="186">
        <v>46</v>
      </c>
      <c r="H9" s="198">
        <v>1.8018018018018018E-2</v>
      </c>
      <c r="I9" s="186">
        <v>0</v>
      </c>
      <c r="J9" s="198">
        <v>0</v>
      </c>
      <c r="K9" s="186">
        <v>5</v>
      </c>
      <c r="L9" s="198">
        <v>1.5008254539996998E-4</v>
      </c>
      <c r="M9" s="198">
        <v>6.0560335211393293E-3</v>
      </c>
      <c r="N9" s="225">
        <v>8037.8067087364416</v>
      </c>
    </row>
    <row r="10" spans="1:14" x14ac:dyDescent="0.25">
      <c r="A10" s="218" t="s">
        <v>455</v>
      </c>
      <c r="B10" s="212" t="s">
        <v>442</v>
      </c>
      <c r="C10" s="191" t="s">
        <v>355</v>
      </c>
      <c r="D10" s="191">
        <v>8499</v>
      </c>
      <c r="E10" s="186">
        <v>0</v>
      </c>
      <c r="F10" s="186">
        <v>0</v>
      </c>
      <c r="G10" s="186">
        <v>0</v>
      </c>
      <c r="H10" s="198">
        <v>0</v>
      </c>
      <c r="I10" s="186">
        <v>0</v>
      </c>
      <c r="J10" s="198">
        <v>0</v>
      </c>
      <c r="K10" s="186">
        <v>0</v>
      </c>
      <c r="L10" s="198">
        <v>0</v>
      </c>
      <c r="M10" s="198">
        <v>0</v>
      </c>
      <c r="N10" s="225">
        <v>0</v>
      </c>
    </row>
    <row r="11" spans="1:14" x14ac:dyDescent="0.25">
      <c r="A11" s="218" t="s">
        <v>455</v>
      </c>
      <c r="B11" s="212" t="s">
        <v>136</v>
      </c>
      <c r="C11" s="191">
        <v>451</v>
      </c>
      <c r="D11" s="191">
        <v>2164</v>
      </c>
      <c r="E11" s="186">
        <v>476</v>
      </c>
      <c r="F11" s="186">
        <v>10</v>
      </c>
      <c r="G11" s="186">
        <v>486</v>
      </c>
      <c r="H11" s="198">
        <v>0.19036427732079905</v>
      </c>
      <c r="I11" s="186">
        <v>288</v>
      </c>
      <c r="J11" s="198">
        <v>7.9601990049751242E-2</v>
      </c>
      <c r="K11" s="186">
        <v>4356</v>
      </c>
      <c r="L11" s="198">
        <v>0.13075191355245386</v>
      </c>
      <c r="M11" s="198">
        <v>0.13357272697433473</v>
      </c>
      <c r="N11" s="225">
        <v>177282.99508760727</v>
      </c>
    </row>
    <row r="12" spans="1:14" x14ac:dyDescent="0.25">
      <c r="A12" s="218" t="s">
        <v>455</v>
      </c>
      <c r="B12" s="212" t="s">
        <v>239</v>
      </c>
      <c r="C12" s="191">
        <v>529</v>
      </c>
      <c r="D12" s="191">
        <v>2101</v>
      </c>
      <c r="E12" s="186">
        <v>0</v>
      </c>
      <c r="F12" s="186">
        <v>0</v>
      </c>
      <c r="G12" s="186">
        <v>0</v>
      </c>
      <c r="H12" s="198">
        <v>0</v>
      </c>
      <c r="I12" s="186">
        <v>0</v>
      </c>
      <c r="J12" s="198">
        <v>0</v>
      </c>
      <c r="K12" s="186">
        <v>0</v>
      </c>
      <c r="L12" s="198">
        <v>0</v>
      </c>
      <c r="M12" s="198">
        <v>0</v>
      </c>
      <c r="N12" s="225">
        <v>0</v>
      </c>
    </row>
    <row r="13" spans="1:14" x14ac:dyDescent="0.25">
      <c r="A13" s="218" t="s">
        <v>455</v>
      </c>
      <c r="B13" s="212" t="s">
        <v>137</v>
      </c>
      <c r="C13" s="193">
        <v>113</v>
      </c>
      <c r="D13" s="193">
        <v>2095</v>
      </c>
      <c r="E13" s="186">
        <v>0</v>
      </c>
      <c r="F13" s="186">
        <v>0</v>
      </c>
      <c r="G13" s="186">
        <v>0</v>
      </c>
      <c r="H13" s="198">
        <v>0</v>
      </c>
      <c r="I13" s="186">
        <v>0</v>
      </c>
      <c r="J13" s="198">
        <v>0</v>
      </c>
      <c r="K13" s="186">
        <v>0</v>
      </c>
      <c r="L13" s="198">
        <v>0</v>
      </c>
      <c r="M13" s="198">
        <v>0</v>
      </c>
      <c r="N13" s="225">
        <v>0</v>
      </c>
    </row>
    <row r="14" spans="1:14" x14ac:dyDescent="0.25">
      <c r="A14" s="218" t="s">
        <v>455</v>
      </c>
      <c r="B14" s="212" t="s">
        <v>138</v>
      </c>
      <c r="C14" s="191">
        <v>114</v>
      </c>
      <c r="D14" s="191">
        <v>2159</v>
      </c>
      <c r="E14" s="186">
        <v>41</v>
      </c>
      <c r="F14" s="186">
        <v>0</v>
      </c>
      <c r="G14" s="186">
        <v>41</v>
      </c>
      <c r="H14" s="198">
        <v>1.6059537798668234E-2</v>
      </c>
      <c r="I14" s="186">
        <v>0</v>
      </c>
      <c r="J14" s="198">
        <v>0</v>
      </c>
      <c r="K14" s="186">
        <v>819</v>
      </c>
      <c r="L14" s="198">
        <v>2.4583520936515082E-2</v>
      </c>
      <c r="M14" s="198">
        <v>1.3547686245061105E-2</v>
      </c>
      <c r="N14" s="225">
        <v>17981.023884412425</v>
      </c>
    </row>
    <row r="15" spans="1:14" x14ac:dyDescent="0.25">
      <c r="A15" s="218" t="s">
        <v>455</v>
      </c>
      <c r="B15" s="212" t="s">
        <v>143</v>
      </c>
      <c r="C15" s="191">
        <v>327</v>
      </c>
      <c r="D15" s="191">
        <v>2160</v>
      </c>
      <c r="E15" s="186">
        <v>0</v>
      </c>
      <c r="F15" s="186">
        <v>0</v>
      </c>
      <c r="G15" s="186">
        <v>0</v>
      </c>
      <c r="H15" s="198">
        <v>0</v>
      </c>
      <c r="I15" s="186">
        <v>0</v>
      </c>
      <c r="J15" s="198">
        <v>0</v>
      </c>
      <c r="K15" s="186">
        <v>25</v>
      </c>
      <c r="L15" s="198">
        <v>7.5041272699984997E-4</v>
      </c>
      <c r="M15" s="198">
        <v>2.5013757566661664E-4</v>
      </c>
      <c r="N15" s="225">
        <v>331.99246285247636</v>
      </c>
    </row>
    <row r="16" spans="1:14" x14ac:dyDescent="0.25">
      <c r="A16" s="218" t="s">
        <v>455</v>
      </c>
      <c r="B16" s="212" t="s">
        <v>139</v>
      </c>
      <c r="C16" s="191">
        <v>452</v>
      </c>
      <c r="D16" s="191">
        <v>2161</v>
      </c>
      <c r="E16" s="186">
        <v>0</v>
      </c>
      <c r="F16" s="186">
        <v>0</v>
      </c>
      <c r="G16" s="186">
        <v>0</v>
      </c>
      <c r="H16" s="198">
        <v>0</v>
      </c>
      <c r="I16" s="186">
        <v>0</v>
      </c>
      <c r="J16" s="198">
        <v>0</v>
      </c>
      <c r="K16" s="186">
        <v>0</v>
      </c>
      <c r="L16" s="198">
        <v>0</v>
      </c>
      <c r="M16" s="198">
        <v>0</v>
      </c>
      <c r="N16" s="225">
        <v>0</v>
      </c>
    </row>
    <row r="17" spans="1:16" x14ac:dyDescent="0.25">
      <c r="A17" s="218" t="s">
        <v>455</v>
      </c>
      <c r="B17" s="212" t="s">
        <v>142</v>
      </c>
      <c r="C17" s="191">
        <v>390</v>
      </c>
      <c r="D17" s="191">
        <v>2099</v>
      </c>
      <c r="E17" s="186">
        <v>18</v>
      </c>
      <c r="F17" s="186">
        <v>0</v>
      </c>
      <c r="G17" s="186">
        <v>18</v>
      </c>
      <c r="H17" s="198">
        <v>7.0505287896592246E-3</v>
      </c>
      <c r="I17" s="186">
        <v>11</v>
      </c>
      <c r="J17" s="198">
        <v>3.0403537866224434E-3</v>
      </c>
      <c r="K17" s="186">
        <v>102</v>
      </c>
      <c r="L17" s="198">
        <v>3.0616839261593878E-3</v>
      </c>
      <c r="M17" s="198">
        <v>4.3841888341470186E-3</v>
      </c>
      <c r="N17" s="225">
        <v>5818.8684558081341</v>
      </c>
    </row>
    <row r="18" spans="1:16" x14ac:dyDescent="0.25">
      <c r="A18" s="218" t="s">
        <v>455</v>
      </c>
      <c r="B18" s="212" t="s">
        <v>240</v>
      </c>
      <c r="C18" s="191">
        <v>560</v>
      </c>
      <c r="D18" s="191">
        <v>2070</v>
      </c>
      <c r="E18" s="186">
        <v>0</v>
      </c>
      <c r="F18" s="186">
        <v>0</v>
      </c>
      <c r="G18" s="186">
        <v>0</v>
      </c>
      <c r="H18" s="198">
        <v>0</v>
      </c>
      <c r="I18" s="186">
        <v>0</v>
      </c>
      <c r="J18" s="198">
        <v>0</v>
      </c>
      <c r="K18" s="186">
        <v>0</v>
      </c>
      <c r="L18" s="198">
        <v>0</v>
      </c>
      <c r="M18" s="198">
        <v>0</v>
      </c>
      <c r="N18" s="225">
        <v>0</v>
      </c>
    </row>
    <row r="19" spans="1:16" x14ac:dyDescent="0.25">
      <c r="A19" s="218" t="s">
        <v>455</v>
      </c>
      <c r="B19" s="212" t="s">
        <v>144</v>
      </c>
      <c r="C19" s="191">
        <v>337</v>
      </c>
      <c r="D19" s="191">
        <v>2093</v>
      </c>
      <c r="E19" s="186">
        <v>0</v>
      </c>
      <c r="F19" s="186">
        <v>0</v>
      </c>
      <c r="G19" s="186">
        <v>0</v>
      </c>
      <c r="H19" s="198">
        <v>0</v>
      </c>
      <c r="I19" s="186">
        <v>0</v>
      </c>
      <c r="J19" s="198">
        <v>0</v>
      </c>
      <c r="K19" s="186">
        <v>0</v>
      </c>
      <c r="L19" s="198">
        <v>0</v>
      </c>
      <c r="M19" s="198">
        <v>0</v>
      </c>
      <c r="N19" s="225">
        <v>0</v>
      </c>
    </row>
    <row r="20" spans="1:16" x14ac:dyDescent="0.25">
      <c r="A20" s="218" t="s">
        <v>455</v>
      </c>
      <c r="B20" s="212" t="s">
        <v>145</v>
      </c>
      <c r="C20" s="191">
        <v>378</v>
      </c>
      <c r="D20" s="191">
        <v>2100</v>
      </c>
      <c r="E20" s="186">
        <v>0</v>
      </c>
      <c r="F20" s="186">
        <v>0</v>
      </c>
      <c r="G20" s="186">
        <v>0</v>
      </c>
      <c r="H20" s="198">
        <v>0</v>
      </c>
      <c r="I20" s="186">
        <v>0</v>
      </c>
      <c r="J20" s="198">
        <v>0</v>
      </c>
      <c r="K20" s="186">
        <v>0</v>
      </c>
      <c r="L20" s="198">
        <v>0</v>
      </c>
      <c r="M20" s="198">
        <v>0</v>
      </c>
      <c r="N20" s="225">
        <v>0</v>
      </c>
    </row>
    <row r="21" spans="1:16" x14ac:dyDescent="0.25">
      <c r="A21" s="218" t="s">
        <v>455</v>
      </c>
      <c r="B21" s="212" t="s">
        <v>146</v>
      </c>
      <c r="C21" s="191">
        <v>149</v>
      </c>
      <c r="D21" s="191">
        <v>2162</v>
      </c>
      <c r="E21" s="186">
        <v>0</v>
      </c>
      <c r="F21" s="186">
        <v>0</v>
      </c>
      <c r="G21" s="186">
        <v>0</v>
      </c>
      <c r="H21" s="198">
        <v>0</v>
      </c>
      <c r="I21" s="186">
        <v>0</v>
      </c>
      <c r="J21" s="198">
        <v>0</v>
      </c>
      <c r="K21" s="186">
        <v>60</v>
      </c>
      <c r="L21" s="198">
        <v>1.8009905447996398E-3</v>
      </c>
      <c r="M21" s="198">
        <v>6.0033018159987993E-4</v>
      </c>
      <c r="N21" s="225">
        <v>796.78191084594334</v>
      </c>
    </row>
    <row r="22" spans="1:16" x14ac:dyDescent="0.25">
      <c r="A22" s="219" t="s">
        <v>455</v>
      </c>
      <c r="B22" s="213" t="s">
        <v>147</v>
      </c>
      <c r="C22" s="200"/>
      <c r="D22" s="200"/>
      <c r="E22" s="187">
        <v>603</v>
      </c>
      <c r="F22" s="187">
        <v>10</v>
      </c>
      <c r="G22" s="187">
        <v>613</v>
      </c>
      <c r="H22" s="188">
        <v>0.24010967489228358</v>
      </c>
      <c r="I22" s="187">
        <v>338</v>
      </c>
      <c r="J22" s="188">
        <v>9.3421779988944173E-2</v>
      </c>
      <c r="K22" s="187">
        <v>5609</v>
      </c>
      <c r="L22" s="188">
        <v>0.16836259942968634</v>
      </c>
      <c r="M22" s="188">
        <v>0.16729801810363804</v>
      </c>
      <c r="N22" s="226">
        <f>SUM(N2:N21)</f>
        <v>222044.53254392665</v>
      </c>
      <c r="P22" s="201"/>
    </row>
    <row r="23" spans="1:16" x14ac:dyDescent="0.25">
      <c r="A23" s="218" t="s">
        <v>456</v>
      </c>
      <c r="B23" s="212" t="s">
        <v>264</v>
      </c>
      <c r="C23" s="189" t="s">
        <v>245</v>
      </c>
      <c r="D23" s="191">
        <v>2442</v>
      </c>
      <c r="E23" s="186">
        <v>0</v>
      </c>
      <c r="F23" s="186">
        <v>0</v>
      </c>
      <c r="G23" s="186">
        <v>0</v>
      </c>
      <c r="H23" s="198">
        <v>0</v>
      </c>
      <c r="I23" s="186">
        <v>19</v>
      </c>
      <c r="J23" s="198">
        <v>5.2515201768933116E-3</v>
      </c>
      <c r="K23" s="186">
        <v>50</v>
      </c>
      <c r="L23" s="198">
        <v>1.5008254539996999E-3</v>
      </c>
      <c r="M23" s="198">
        <v>2.250781876964337E-3</v>
      </c>
      <c r="N23" s="225">
        <v>2987.3265409473493</v>
      </c>
    </row>
    <row r="24" spans="1:16" x14ac:dyDescent="0.25">
      <c r="A24" s="218" t="s">
        <v>456</v>
      </c>
      <c r="B24" s="212" t="s">
        <v>267</v>
      </c>
      <c r="C24" s="189"/>
      <c r="D24" s="191">
        <v>9341</v>
      </c>
      <c r="E24" s="186">
        <v>0</v>
      </c>
      <c r="F24" s="186">
        <v>0</v>
      </c>
      <c r="G24" s="186">
        <v>0</v>
      </c>
      <c r="H24" s="198">
        <v>0</v>
      </c>
      <c r="I24" s="186">
        <v>0</v>
      </c>
      <c r="J24" s="198">
        <v>0</v>
      </c>
      <c r="K24" s="186">
        <v>2</v>
      </c>
      <c r="L24" s="198">
        <v>6.0033018159987992E-5</v>
      </c>
      <c r="M24" s="198">
        <v>2.0011006053329332E-5</v>
      </c>
      <c r="N24" s="225">
        <v>26.559397028198113</v>
      </c>
    </row>
    <row r="25" spans="1:16" x14ac:dyDescent="0.25">
      <c r="A25" s="218" t="s">
        <v>456</v>
      </c>
      <c r="B25" s="212" t="s">
        <v>274</v>
      </c>
      <c r="C25" s="191">
        <v>139</v>
      </c>
      <c r="D25" s="191">
        <v>2436</v>
      </c>
      <c r="E25" s="186">
        <v>0</v>
      </c>
      <c r="F25" s="186">
        <v>0</v>
      </c>
      <c r="G25" s="186">
        <v>0</v>
      </c>
      <c r="H25" s="198">
        <v>0</v>
      </c>
      <c r="I25" s="186">
        <v>1</v>
      </c>
      <c r="J25" s="198">
        <v>2.7639579878385847E-4</v>
      </c>
      <c r="K25" s="186">
        <v>3</v>
      </c>
      <c r="L25" s="198">
        <v>9.0049527239981984E-5</v>
      </c>
      <c r="M25" s="198">
        <v>1.2214844200794683E-4</v>
      </c>
      <c r="N25" s="225">
        <v>162.12023318663384</v>
      </c>
    </row>
    <row r="26" spans="1:16" x14ac:dyDescent="0.25">
      <c r="A26" s="218" t="s">
        <v>456</v>
      </c>
      <c r="B26" s="212" t="s">
        <v>270</v>
      </c>
      <c r="C26" s="191">
        <v>187</v>
      </c>
      <c r="D26" s="191">
        <v>2188</v>
      </c>
      <c r="E26" s="186">
        <v>0</v>
      </c>
      <c r="F26" s="186">
        <v>0</v>
      </c>
      <c r="G26" s="186">
        <v>0</v>
      </c>
      <c r="H26" s="198">
        <v>0</v>
      </c>
      <c r="I26" s="186">
        <v>0</v>
      </c>
      <c r="J26" s="198">
        <v>0</v>
      </c>
      <c r="K26" s="186">
        <v>2</v>
      </c>
      <c r="L26" s="198">
        <v>6.0033018159987992E-5</v>
      </c>
      <c r="M26" s="198">
        <v>2.0011006053329332E-5</v>
      </c>
      <c r="N26" s="225">
        <v>26.559397028198113</v>
      </c>
    </row>
    <row r="27" spans="1:16" x14ac:dyDescent="0.25">
      <c r="A27" s="218" t="s">
        <v>456</v>
      </c>
      <c r="B27" s="212" t="s">
        <v>226</v>
      </c>
      <c r="C27" s="189" t="s">
        <v>12</v>
      </c>
      <c r="D27" s="191">
        <v>2147</v>
      </c>
      <c r="E27" s="186">
        <v>0</v>
      </c>
      <c r="F27" s="186">
        <v>0</v>
      </c>
      <c r="G27" s="186">
        <v>0</v>
      </c>
      <c r="H27" s="198">
        <v>0</v>
      </c>
      <c r="I27" s="186">
        <v>0</v>
      </c>
      <c r="J27" s="198">
        <v>0</v>
      </c>
      <c r="K27" s="186">
        <v>5</v>
      </c>
      <c r="L27" s="198">
        <v>1.5008254539996998E-4</v>
      </c>
      <c r="M27" s="198">
        <v>5.0027515133323327E-5</v>
      </c>
      <c r="N27" s="225">
        <v>66.398492570495279</v>
      </c>
    </row>
    <row r="28" spans="1:16" x14ac:dyDescent="0.25">
      <c r="A28" s="218" t="s">
        <v>456</v>
      </c>
      <c r="B28" s="212" t="s">
        <v>268</v>
      </c>
      <c r="C28" s="191">
        <v>545</v>
      </c>
      <c r="D28" s="191">
        <v>2148</v>
      </c>
      <c r="E28" s="186">
        <v>0</v>
      </c>
      <c r="F28" s="186">
        <v>0</v>
      </c>
      <c r="G28" s="186">
        <v>0</v>
      </c>
      <c r="H28" s="198">
        <v>0</v>
      </c>
      <c r="I28" s="186">
        <v>0</v>
      </c>
      <c r="J28" s="198">
        <v>0</v>
      </c>
      <c r="K28" s="186">
        <v>0</v>
      </c>
      <c r="L28" s="198">
        <v>0</v>
      </c>
      <c r="M28" s="198">
        <v>0</v>
      </c>
      <c r="N28" s="225">
        <v>0</v>
      </c>
    </row>
    <row r="29" spans="1:16" x14ac:dyDescent="0.25">
      <c r="A29" s="218" t="s">
        <v>456</v>
      </c>
      <c r="B29" s="212" t="s">
        <v>249</v>
      </c>
      <c r="C29" s="191">
        <v>419</v>
      </c>
      <c r="D29" s="191">
        <v>2149</v>
      </c>
      <c r="E29" s="186">
        <v>0</v>
      </c>
      <c r="F29" s="186">
        <v>0</v>
      </c>
      <c r="G29" s="186">
        <v>0</v>
      </c>
      <c r="H29" s="198">
        <v>0</v>
      </c>
      <c r="I29" s="186">
        <v>0</v>
      </c>
      <c r="J29" s="198">
        <v>0</v>
      </c>
      <c r="K29" s="186">
        <v>0</v>
      </c>
      <c r="L29" s="198">
        <v>0</v>
      </c>
      <c r="M29" s="198">
        <v>0</v>
      </c>
      <c r="N29" s="225">
        <v>0</v>
      </c>
    </row>
    <row r="30" spans="1:16" x14ac:dyDescent="0.25">
      <c r="A30" s="218" t="s">
        <v>456</v>
      </c>
      <c r="B30" s="212" t="s">
        <v>269</v>
      </c>
      <c r="C30" s="191">
        <v>252</v>
      </c>
      <c r="D30" s="191">
        <v>2150</v>
      </c>
      <c r="E30" s="186">
        <v>0</v>
      </c>
      <c r="F30" s="186">
        <v>0</v>
      </c>
      <c r="G30" s="186">
        <v>0</v>
      </c>
      <c r="H30" s="198">
        <v>0</v>
      </c>
      <c r="I30" s="186">
        <v>10</v>
      </c>
      <c r="J30" s="198">
        <v>2.7639579878385848E-3</v>
      </c>
      <c r="K30" s="186">
        <v>12</v>
      </c>
      <c r="L30" s="198">
        <v>3.6019810895992794E-4</v>
      </c>
      <c r="M30" s="198">
        <v>1.0413853655995042E-3</v>
      </c>
      <c r="N30" s="225">
        <v>1382.1677586125552</v>
      </c>
    </row>
    <row r="31" spans="1:16" x14ac:dyDescent="0.25">
      <c r="A31" s="218" t="s">
        <v>456</v>
      </c>
      <c r="B31" s="212" t="s">
        <v>13</v>
      </c>
      <c r="C31" s="191">
        <v>418</v>
      </c>
      <c r="D31" s="191">
        <v>2151</v>
      </c>
      <c r="E31" s="186">
        <v>0</v>
      </c>
      <c r="F31" s="186">
        <v>0</v>
      </c>
      <c r="G31" s="186">
        <v>0</v>
      </c>
      <c r="H31" s="198">
        <v>0</v>
      </c>
      <c r="I31" s="186">
        <v>0</v>
      </c>
      <c r="J31" s="198">
        <v>0</v>
      </c>
      <c r="K31" s="186">
        <v>9</v>
      </c>
      <c r="L31" s="198">
        <v>2.7014858171994598E-4</v>
      </c>
      <c r="M31" s="198">
        <v>9.0049527239981998E-5</v>
      </c>
      <c r="N31" s="225">
        <v>119.5172866268915</v>
      </c>
    </row>
    <row r="32" spans="1:16" x14ac:dyDescent="0.25">
      <c r="A32" s="218" t="s">
        <v>456</v>
      </c>
      <c r="B32" s="212" t="s">
        <v>14</v>
      </c>
      <c r="C32" s="191">
        <v>410</v>
      </c>
      <c r="D32" s="191">
        <v>2153</v>
      </c>
      <c r="E32" s="186">
        <v>1</v>
      </c>
      <c r="F32" s="186">
        <v>0</v>
      </c>
      <c r="G32" s="186">
        <v>1</v>
      </c>
      <c r="H32" s="198">
        <v>3.916960438699569E-4</v>
      </c>
      <c r="I32" s="186">
        <v>16</v>
      </c>
      <c r="J32" s="198">
        <v>4.4223327805417356E-3</v>
      </c>
      <c r="K32" s="186">
        <v>539</v>
      </c>
      <c r="L32" s="198">
        <v>1.6178898394116764E-2</v>
      </c>
      <c r="M32" s="198">
        <v>6.9976424061761527E-3</v>
      </c>
      <c r="N32" s="225">
        <v>9287.5471843689065</v>
      </c>
    </row>
    <row r="33" spans="1:16" x14ac:dyDescent="0.25">
      <c r="A33" s="218" t="s">
        <v>456</v>
      </c>
      <c r="B33" s="212" t="s">
        <v>15</v>
      </c>
      <c r="C33" s="191">
        <v>420</v>
      </c>
      <c r="D33" s="191">
        <v>2152</v>
      </c>
      <c r="E33" s="186">
        <v>0</v>
      </c>
      <c r="F33" s="186">
        <v>0</v>
      </c>
      <c r="G33" s="186">
        <v>0</v>
      </c>
      <c r="H33" s="198">
        <v>0</v>
      </c>
      <c r="I33" s="186">
        <v>0</v>
      </c>
      <c r="J33" s="198">
        <v>0</v>
      </c>
      <c r="K33" s="186">
        <v>17</v>
      </c>
      <c r="L33" s="198">
        <v>5.1028065435989797E-4</v>
      </c>
      <c r="M33" s="198">
        <v>1.7009355145329932E-4</v>
      </c>
      <c r="N33" s="225">
        <v>225.75487473968394</v>
      </c>
    </row>
    <row r="34" spans="1:16" x14ac:dyDescent="0.25">
      <c r="A34" s="218" t="s">
        <v>456</v>
      </c>
      <c r="B34" s="212" t="s">
        <v>216</v>
      </c>
      <c r="C34" s="191">
        <v>556</v>
      </c>
      <c r="D34" s="191">
        <v>2165</v>
      </c>
      <c r="E34" s="186">
        <v>26</v>
      </c>
      <c r="F34" s="186">
        <v>0</v>
      </c>
      <c r="G34" s="186">
        <v>26</v>
      </c>
      <c r="H34" s="198">
        <v>1.0184097140618879E-2</v>
      </c>
      <c r="I34" s="186">
        <v>30</v>
      </c>
      <c r="J34" s="198">
        <v>8.291873963515755E-3</v>
      </c>
      <c r="K34" s="186">
        <v>89</v>
      </c>
      <c r="L34" s="198">
        <v>2.6714693081194658E-3</v>
      </c>
      <c r="M34" s="198">
        <v>7.0491468040846999E-3</v>
      </c>
      <c r="N34" s="225">
        <v>9355.9058540482765</v>
      </c>
    </row>
    <row r="35" spans="1:16" x14ac:dyDescent="0.25">
      <c r="A35" s="218" t="s">
        <v>456</v>
      </c>
      <c r="B35" s="212" t="s">
        <v>271</v>
      </c>
      <c r="C35" s="191">
        <v>304</v>
      </c>
      <c r="D35" s="191">
        <v>2189</v>
      </c>
      <c r="E35" s="186">
        <v>0</v>
      </c>
      <c r="F35" s="186">
        <v>0</v>
      </c>
      <c r="G35" s="186">
        <v>0</v>
      </c>
      <c r="H35" s="198">
        <v>0</v>
      </c>
      <c r="I35" s="186">
        <v>3</v>
      </c>
      <c r="J35" s="198">
        <v>8.2918739635157548E-4</v>
      </c>
      <c r="K35" s="186">
        <v>17</v>
      </c>
      <c r="L35" s="198">
        <v>5.1028065435989797E-4</v>
      </c>
      <c r="M35" s="198">
        <v>4.4648935023715785E-4</v>
      </c>
      <c r="N35" s="225">
        <v>592.59828767269403</v>
      </c>
    </row>
    <row r="36" spans="1:16" x14ac:dyDescent="0.25">
      <c r="A36" s="218" t="s">
        <v>456</v>
      </c>
      <c r="B36" s="212" t="s">
        <v>220</v>
      </c>
      <c r="C36" s="191">
        <v>30</v>
      </c>
      <c r="D36" s="191">
        <v>2211</v>
      </c>
      <c r="E36" s="186">
        <v>0</v>
      </c>
      <c r="F36" s="186">
        <v>0</v>
      </c>
      <c r="G36" s="186">
        <v>0</v>
      </c>
      <c r="H36" s="198">
        <v>0</v>
      </c>
      <c r="I36" s="186">
        <v>0</v>
      </c>
      <c r="J36" s="198">
        <v>0</v>
      </c>
      <c r="K36" s="186">
        <v>0</v>
      </c>
      <c r="L36" s="198">
        <v>0</v>
      </c>
      <c r="M36" s="198">
        <v>0</v>
      </c>
      <c r="N36" s="225">
        <v>0</v>
      </c>
    </row>
    <row r="37" spans="1:16" x14ac:dyDescent="0.25">
      <c r="A37" s="218" t="s">
        <v>456</v>
      </c>
      <c r="B37" s="212" t="s">
        <v>230</v>
      </c>
      <c r="C37" s="191">
        <v>549</v>
      </c>
      <c r="D37" s="191">
        <v>2205</v>
      </c>
      <c r="E37" s="186">
        <v>0</v>
      </c>
      <c r="F37" s="186">
        <v>0</v>
      </c>
      <c r="G37" s="186">
        <v>0</v>
      </c>
      <c r="H37" s="198">
        <v>0</v>
      </c>
      <c r="I37" s="186">
        <v>0</v>
      </c>
      <c r="J37" s="198">
        <v>0</v>
      </c>
      <c r="K37" s="186">
        <v>0</v>
      </c>
      <c r="L37" s="198">
        <v>0</v>
      </c>
      <c r="M37" s="198">
        <v>0</v>
      </c>
      <c r="N37" s="225">
        <v>0</v>
      </c>
    </row>
    <row r="38" spans="1:16" x14ac:dyDescent="0.25">
      <c r="A38" s="218" t="s">
        <v>456</v>
      </c>
      <c r="B38" s="212" t="s">
        <v>229</v>
      </c>
      <c r="C38" s="191">
        <v>547</v>
      </c>
      <c r="D38" s="191">
        <v>2206</v>
      </c>
      <c r="E38" s="186">
        <v>0</v>
      </c>
      <c r="F38" s="186">
        <v>0</v>
      </c>
      <c r="G38" s="186">
        <v>0</v>
      </c>
      <c r="H38" s="198">
        <v>0</v>
      </c>
      <c r="I38" s="186">
        <v>0</v>
      </c>
      <c r="J38" s="198">
        <v>0</v>
      </c>
      <c r="K38" s="186">
        <v>0</v>
      </c>
      <c r="L38" s="198">
        <v>0</v>
      </c>
      <c r="M38" s="198">
        <v>0</v>
      </c>
      <c r="N38" s="225">
        <v>0</v>
      </c>
    </row>
    <row r="39" spans="1:16" x14ac:dyDescent="0.25">
      <c r="A39" s="218" t="s">
        <v>456</v>
      </c>
      <c r="B39" s="212" t="s">
        <v>272</v>
      </c>
      <c r="C39" s="191">
        <v>570</v>
      </c>
      <c r="D39" s="191">
        <v>2208</v>
      </c>
      <c r="E39" s="186">
        <v>0</v>
      </c>
      <c r="F39" s="186">
        <v>0</v>
      </c>
      <c r="G39" s="186">
        <v>0</v>
      </c>
      <c r="H39" s="198">
        <v>0</v>
      </c>
      <c r="I39" s="186">
        <v>0</v>
      </c>
      <c r="J39" s="198">
        <v>0</v>
      </c>
      <c r="K39" s="186">
        <v>0</v>
      </c>
      <c r="L39" s="198">
        <v>0</v>
      </c>
      <c r="M39" s="198">
        <v>0</v>
      </c>
      <c r="N39" s="225">
        <v>0</v>
      </c>
    </row>
    <row r="40" spans="1:16" x14ac:dyDescent="0.25">
      <c r="A40" s="218" t="s">
        <v>456</v>
      </c>
      <c r="B40" s="212" t="s">
        <v>273</v>
      </c>
      <c r="C40" s="191">
        <v>31</v>
      </c>
      <c r="D40" s="191">
        <v>2209</v>
      </c>
      <c r="E40" s="186">
        <v>0</v>
      </c>
      <c r="F40" s="186">
        <v>0</v>
      </c>
      <c r="G40" s="186">
        <v>0</v>
      </c>
      <c r="H40" s="198">
        <v>0</v>
      </c>
      <c r="I40" s="186">
        <v>0</v>
      </c>
      <c r="J40" s="198">
        <v>0</v>
      </c>
      <c r="K40" s="186">
        <v>0</v>
      </c>
      <c r="L40" s="198">
        <v>0</v>
      </c>
      <c r="M40" s="198">
        <v>0</v>
      </c>
      <c r="N40" s="225">
        <v>0</v>
      </c>
    </row>
    <row r="41" spans="1:16" x14ac:dyDescent="0.25">
      <c r="A41" s="218" t="s">
        <v>456</v>
      </c>
      <c r="B41" s="212" t="s">
        <v>232</v>
      </c>
      <c r="C41" s="191">
        <v>525</v>
      </c>
      <c r="D41" s="191">
        <v>2210</v>
      </c>
      <c r="E41" s="186">
        <v>0</v>
      </c>
      <c r="F41" s="186">
        <v>0</v>
      </c>
      <c r="G41" s="186">
        <v>0</v>
      </c>
      <c r="H41" s="198">
        <v>0</v>
      </c>
      <c r="I41" s="186">
        <v>0</v>
      </c>
      <c r="J41" s="198">
        <v>0</v>
      </c>
      <c r="K41" s="186">
        <v>4</v>
      </c>
      <c r="L41" s="198">
        <v>1.2006603631997598E-4</v>
      </c>
      <c r="M41" s="198">
        <v>4.0022012106658663E-5</v>
      </c>
      <c r="N41" s="225">
        <v>53.118794056396226</v>
      </c>
    </row>
    <row r="42" spans="1:16" x14ac:dyDescent="0.25">
      <c r="A42" s="218" t="s">
        <v>456</v>
      </c>
      <c r="B42" s="212" t="s">
        <v>225</v>
      </c>
      <c r="C42" s="191">
        <v>408</v>
      </c>
      <c r="D42" s="191">
        <v>2207</v>
      </c>
      <c r="E42" s="186">
        <v>0</v>
      </c>
      <c r="F42" s="186">
        <v>0</v>
      </c>
      <c r="G42" s="186">
        <v>0</v>
      </c>
      <c r="H42" s="198">
        <v>0</v>
      </c>
      <c r="I42" s="186">
        <v>0</v>
      </c>
      <c r="J42" s="198">
        <v>0</v>
      </c>
      <c r="K42" s="186">
        <v>19</v>
      </c>
      <c r="L42" s="198">
        <v>5.7031367251988594E-4</v>
      </c>
      <c r="M42" s="198">
        <v>1.9010455750662864E-4</v>
      </c>
      <c r="N42" s="225">
        <v>252.31427176788205</v>
      </c>
    </row>
    <row r="43" spans="1:16" x14ac:dyDescent="0.25">
      <c r="A43" s="218" t="s">
        <v>456</v>
      </c>
      <c r="B43" s="212" t="s">
        <v>248</v>
      </c>
      <c r="C43" s="191">
        <v>567</v>
      </c>
      <c r="D43" s="191">
        <v>2212</v>
      </c>
      <c r="E43" s="186">
        <v>0</v>
      </c>
      <c r="F43" s="186">
        <v>0</v>
      </c>
      <c r="G43" s="186">
        <v>0</v>
      </c>
      <c r="H43" s="198">
        <v>0</v>
      </c>
      <c r="I43" s="186">
        <v>0</v>
      </c>
      <c r="J43" s="198">
        <v>0</v>
      </c>
      <c r="K43" s="186">
        <v>0</v>
      </c>
      <c r="L43" s="198">
        <v>0</v>
      </c>
      <c r="M43" s="198">
        <v>0</v>
      </c>
      <c r="N43" s="225">
        <v>0</v>
      </c>
    </row>
    <row r="44" spans="1:16" x14ac:dyDescent="0.25">
      <c r="A44" s="220" t="s">
        <v>456</v>
      </c>
      <c r="B44" s="214" t="s">
        <v>218</v>
      </c>
      <c r="C44" s="200"/>
      <c r="D44" s="200"/>
      <c r="E44" s="187">
        <v>27</v>
      </c>
      <c r="F44" s="187">
        <v>0</v>
      </c>
      <c r="G44" s="187">
        <v>27</v>
      </c>
      <c r="H44" s="188">
        <v>1.0575793184488836E-2</v>
      </c>
      <c r="I44" s="187">
        <v>79</v>
      </c>
      <c r="J44" s="188">
        <v>2.1835268103924822E-2</v>
      </c>
      <c r="K44" s="187">
        <v>768</v>
      </c>
      <c r="L44" s="188">
        <v>2.3052678973435391E-2</v>
      </c>
      <c r="M44" s="188">
        <v>1.8487913420616349E-2</v>
      </c>
      <c r="N44" s="226">
        <f>SUM(N23:N43)</f>
        <v>24537.888372654161</v>
      </c>
      <c r="P44" s="201"/>
    </row>
    <row r="45" spans="1:16" x14ac:dyDescent="0.25">
      <c r="A45" s="218" t="s">
        <v>457</v>
      </c>
      <c r="B45" s="212" t="s">
        <v>439</v>
      </c>
      <c r="C45" s="190"/>
      <c r="D45" s="191">
        <v>3702</v>
      </c>
      <c r="E45" s="186">
        <v>0</v>
      </c>
      <c r="F45" s="186">
        <v>0</v>
      </c>
      <c r="G45" s="186">
        <v>0</v>
      </c>
      <c r="H45" s="198">
        <v>0</v>
      </c>
      <c r="I45" s="186">
        <v>0</v>
      </c>
      <c r="J45" s="198">
        <v>0</v>
      </c>
      <c r="K45" s="186">
        <v>1</v>
      </c>
      <c r="L45" s="198">
        <v>3.0016509079993996E-5</v>
      </c>
      <c r="M45" s="198">
        <v>1.0005503026664666E-5</v>
      </c>
      <c r="N45" s="225">
        <v>13.279698514099056</v>
      </c>
    </row>
    <row r="46" spans="1:16" x14ac:dyDescent="0.25">
      <c r="A46" s="218" t="s">
        <v>457</v>
      </c>
      <c r="B46" s="212" t="s">
        <v>367</v>
      </c>
      <c r="C46" s="191">
        <v>387</v>
      </c>
      <c r="D46" s="191">
        <v>1963</v>
      </c>
      <c r="E46" s="186">
        <v>0</v>
      </c>
      <c r="F46" s="186">
        <v>0</v>
      </c>
      <c r="G46" s="186">
        <v>0</v>
      </c>
      <c r="H46" s="198">
        <v>0</v>
      </c>
      <c r="I46" s="186">
        <v>0</v>
      </c>
      <c r="J46" s="198">
        <v>0</v>
      </c>
      <c r="K46" s="186">
        <v>0</v>
      </c>
      <c r="L46" s="198">
        <v>0</v>
      </c>
      <c r="M46" s="198">
        <v>0</v>
      </c>
      <c r="N46" s="225">
        <v>0</v>
      </c>
    </row>
    <row r="47" spans="1:16" x14ac:dyDescent="0.25">
      <c r="A47" s="218" t="s">
        <v>457</v>
      </c>
      <c r="B47" s="212" t="s">
        <v>365</v>
      </c>
      <c r="C47" s="191">
        <v>35</v>
      </c>
      <c r="D47" s="191">
        <v>1957</v>
      </c>
      <c r="E47" s="186">
        <v>0</v>
      </c>
      <c r="F47" s="186">
        <v>0</v>
      </c>
      <c r="G47" s="186">
        <v>0</v>
      </c>
      <c r="H47" s="198">
        <v>0</v>
      </c>
      <c r="I47" s="186">
        <v>3</v>
      </c>
      <c r="J47" s="198">
        <v>8.2918739635157548E-4</v>
      </c>
      <c r="K47" s="186">
        <v>154</v>
      </c>
      <c r="L47" s="198">
        <v>4.6225423983190751E-3</v>
      </c>
      <c r="M47" s="198">
        <v>1.8172432648902168E-3</v>
      </c>
      <c r="N47" s="225">
        <v>2411.9169841042644</v>
      </c>
    </row>
    <row r="48" spans="1:16" x14ac:dyDescent="0.25">
      <c r="A48" s="218" t="s">
        <v>457</v>
      </c>
      <c r="B48" s="212" t="s">
        <v>357</v>
      </c>
      <c r="C48" s="191">
        <v>153</v>
      </c>
      <c r="D48" s="191">
        <v>1958</v>
      </c>
      <c r="E48" s="186">
        <v>0</v>
      </c>
      <c r="F48" s="186">
        <v>0</v>
      </c>
      <c r="G48" s="186">
        <v>0</v>
      </c>
      <c r="H48" s="198">
        <v>0</v>
      </c>
      <c r="I48" s="186">
        <v>0</v>
      </c>
      <c r="J48" s="198">
        <v>0</v>
      </c>
      <c r="K48" s="186">
        <v>0</v>
      </c>
      <c r="L48" s="198">
        <v>0</v>
      </c>
      <c r="M48" s="198">
        <v>0</v>
      </c>
      <c r="N48" s="225">
        <v>0</v>
      </c>
    </row>
    <row r="49" spans="1:14" x14ac:dyDescent="0.25">
      <c r="A49" s="218" t="s">
        <v>457</v>
      </c>
      <c r="B49" s="212" t="s">
        <v>366</v>
      </c>
      <c r="C49" s="191">
        <v>493</v>
      </c>
      <c r="D49" s="191">
        <v>1959</v>
      </c>
      <c r="E49" s="186">
        <v>7</v>
      </c>
      <c r="F49" s="186">
        <v>0</v>
      </c>
      <c r="G49" s="186">
        <v>7</v>
      </c>
      <c r="H49" s="198">
        <v>2.7418723070896985E-3</v>
      </c>
      <c r="I49" s="186">
        <v>42</v>
      </c>
      <c r="J49" s="198">
        <v>1.1608623548922056E-2</v>
      </c>
      <c r="K49" s="186">
        <v>425</v>
      </c>
      <c r="L49" s="198">
        <v>1.2757016358997449E-2</v>
      </c>
      <c r="M49" s="198">
        <v>9.035837405003069E-3</v>
      </c>
      <c r="N49" s="225">
        <v>11992.720030275144</v>
      </c>
    </row>
    <row r="50" spans="1:14" x14ac:dyDescent="0.25">
      <c r="A50" s="218" t="s">
        <v>457</v>
      </c>
      <c r="B50" s="212" t="s">
        <v>368</v>
      </c>
      <c r="C50" s="191">
        <v>564</v>
      </c>
      <c r="D50" s="191">
        <v>1960</v>
      </c>
      <c r="E50" s="186">
        <v>0</v>
      </c>
      <c r="F50" s="186">
        <v>0</v>
      </c>
      <c r="G50" s="186">
        <v>0</v>
      </c>
      <c r="H50" s="198">
        <v>0</v>
      </c>
      <c r="I50" s="186">
        <v>0</v>
      </c>
      <c r="J50" s="198">
        <v>0</v>
      </c>
      <c r="K50" s="186">
        <v>19</v>
      </c>
      <c r="L50" s="198">
        <v>5.7031367251988594E-4</v>
      </c>
      <c r="M50" s="198">
        <v>1.9010455750662864E-4</v>
      </c>
      <c r="N50" s="225">
        <v>252.31427176788205</v>
      </c>
    </row>
    <row r="51" spans="1:14" x14ac:dyDescent="0.25">
      <c r="A51" s="218" t="s">
        <v>457</v>
      </c>
      <c r="B51" s="212" t="s">
        <v>369</v>
      </c>
      <c r="C51" s="191">
        <v>566</v>
      </c>
      <c r="D51" s="191">
        <v>1961</v>
      </c>
      <c r="E51" s="186">
        <v>0</v>
      </c>
      <c r="F51" s="186">
        <v>0</v>
      </c>
      <c r="G51" s="186">
        <v>0</v>
      </c>
      <c r="H51" s="198">
        <v>0</v>
      </c>
      <c r="I51" s="186">
        <v>0</v>
      </c>
      <c r="J51" s="198">
        <v>0</v>
      </c>
      <c r="K51" s="186">
        <v>8</v>
      </c>
      <c r="L51" s="198">
        <v>2.4013207263995197E-4</v>
      </c>
      <c r="M51" s="198">
        <v>8.0044024213317327E-5</v>
      </c>
      <c r="N51" s="225">
        <v>106.23758811279245</v>
      </c>
    </row>
    <row r="52" spans="1:14" x14ac:dyDescent="0.25">
      <c r="A52" s="218" t="s">
        <v>457</v>
      </c>
      <c r="B52" s="212" t="s">
        <v>356</v>
      </c>
      <c r="C52" s="191">
        <v>135</v>
      </c>
      <c r="D52" s="191">
        <v>1962</v>
      </c>
      <c r="E52" s="186">
        <v>0</v>
      </c>
      <c r="F52" s="186">
        <v>0</v>
      </c>
      <c r="G52" s="186">
        <v>0</v>
      </c>
      <c r="H52" s="198">
        <v>0</v>
      </c>
      <c r="I52" s="186">
        <v>3</v>
      </c>
      <c r="J52" s="198">
        <v>8.2918739635157548E-4</v>
      </c>
      <c r="K52" s="186">
        <v>88</v>
      </c>
      <c r="L52" s="198">
        <v>2.6414527990394716E-3</v>
      </c>
      <c r="M52" s="198">
        <v>1.1568800651303491E-3</v>
      </c>
      <c r="N52" s="225">
        <v>1535.4568821737269</v>
      </c>
    </row>
    <row r="53" spans="1:14" x14ac:dyDescent="0.25">
      <c r="A53" s="218" t="s">
        <v>457</v>
      </c>
      <c r="B53" s="212" t="s">
        <v>358</v>
      </c>
      <c r="C53" s="191">
        <v>169</v>
      </c>
      <c r="D53" s="191">
        <v>2317</v>
      </c>
      <c r="E53" s="186">
        <v>0</v>
      </c>
      <c r="F53" s="186">
        <v>0</v>
      </c>
      <c r="G53" s="186">
        <v>0</v>
      </c>
      <c r="H53" s="198">
        <v>0</v>
      </c>
      <c r="I53" s="186">
        <v>0</v>
      </c>
      <c r="J53" s="198">
        <v>0</v>
      </c>
      <c r="K53" s="186">
        <v>0</v>
      </c>
      <c r="L53" s="198">
        <v>0</v>
      </c>
      <c r="M53" s="198">
        <v>0</v>
      </c>
      <c r="N53" s="225">
        <v>0</v>
      </c>
    </row>
    <row r="54" spans="1:14" x14ac:dyDescent="0.25">
      <c r="A54" s="218" t="s">
        <v>457</v>
      </c>
      <c r="B54" s="212" t="s">
        <v>362</v>
      </c>
      <c r="C54" s="191">
        <v>245</v>
      </c>
      <c r="D54" s="191">
        <v>1964</v>
      </c>
      <c r="E54" s="186">
        <v>1</v>
      </c>
      <c r="F54" s="186">
        <v>0</v>
      </c>
      <c r="G54" s="186">
        <v>1</v>
      </c>
      <c r="H54" s="198">
        <v>3.916960438699569E-4</v>
      </c>
      <c r="I54" s="186">
        <v>17</v>
      </c>
      <c r="J54" s="198">
        <v>4.6987285793255945E-3</v>
      </c>
      <c r="K54" s="186">
        <v>284</v>
      </c>
      <c r="L54" s="198">
        <v>8.5246885787182945E-3</v>
      </c>
      <c r="M54" s="198">
        <v>4.5383710673046153E-3</v>
      </c>
      <c r="N54" s="225">
        <v>6023.5052009179835</v>
      </c>
    </row>
    <row r="55" spans="1:14" x14ac:dyDescent="0.25">
      <c r="A55" s="218" t="s">
        <v>457</v>
      </c>
      <c r="B55" s="212" t="s">
        <v>398</v>
      </c>
      <c r="C55" s="190" t="s">
        <v>40</v>
      </c>
      <c r="D55" s="191">
        <v>2319</v>
      </c>
      <c r="E55" s="186">
        <v>0</v>
      </c>
      <c r="F55" s="186">
        <v>0</v>
      </c>
      <c r="G55" s="186">
        <v>0</v>
      </c>
      <c r="H55" s="198">
        <v>0</v>
      </c>
      <c r="I55" s="186">
        <v>0</v>
      </c>
      <c r="J55" s="198">
        <v>0</v>
      </c>
      <c r="K55" s="186">
        <v>0</v>
      </c>
      <c r="L55" s="198">
        <v>0</v>
      </c>
      <c r="M55" s="198">
        <v>0</v>
      </c>
      <c r="N55" s="225">
        <v>0</v>
      </c>
    </row>
    <row r="56" spans="1:14" x14ac:dyDescent="0.25">
      <c r="A56" s="218" t="s">
        <v>457</v>
      </c>
      <c r="B56" s="212" t="s">
        <v>397</v>
      </c>
      <c r="C56" s="191">
        <v>39</v>
      </c>
      <c r="D56" s="191">
        <v>1965</v>
      </c>
      <c r="E56" s="186">
        <v>4</v>
      </c>
      <c r="F56" s="186">
        <v>0</v>
      </c>
      <c r="G56" s="186">
        <v>4</v>
      </c>
      <c r="H56" s="198">
        <v>1.5667841754798276E-3</v>
      </c>
      <c r="I56" s="186">
        <v>7</v>
      </c>
      <c r="J56" s="198">
        <v>1.9347705914870095E-3</v>
      </c>
      <c r="K56" s="186">
        <v>526</v>
      </c>
      <c r="L56" s="198">
        <v>1.5788683776076843E-2</v>
      </c>
      <c r="M56" s="198">
        <v>6.4300795143478933E-3</v>
      </c>
      <c r="N56" s="225">
        <v>8534.2553137669765</v>
      </c>
    </row>
    <row r="57" spans="1:14" x14ac:dyDescent="0.25">
      <c r="A57" s="218" t="s">
        <v>457</v>
      </c>
      <c r="B57" s="212" t="s">
        <v>361</v>
      </c>
      <c r="C57" s="191">
        <v>332</v>
      </c>
      <c r="D57" s="191">
        <v>2320</v>
      </c>
      <c r="E57" s="186">
        <v>0</v>
      </c>
      <c r="F57" s="186">
        <v>0</v>
      </c>
      <c r="G57" s="186">
        <v>0</v>
      </c>
      <c r="H57" s="198">
        <v>0</v>
      </c>
      <c r="I57" s="186">
        <v>0</v>
      </c>
      <c r="J57" s="198">
        <v>0</v>
      </c>
      <c r="K57" s="186">
        <v>0</v>
      </c>
      <c r="L57" s="198">
        <v>0</v>
      </c>
      <c r="M57" s="198">
        <v>0</v>
      </c>
      <c r="N57" s="225">
        <v>0</v>
      </c>
    </row>
    <row r="58" spans="1:14" x14ac:dyDescent="0.25">
      <c r="A58" s="218" t="s">
        <v>457</v>
      </c>
      <c r="B58" s="212" t="s">
        <v>370</v>
      </c>
      <c r="C58" s="191">
        <v>36</v>
      </c>
      <c r="D58" s="191">
        <v>1966</v>
      </c>
      <c r="E58" s="186">
        <v>2</v>
      </c>
      <c r="F58" s="186">
        <v>0</v>
      </c>
      <c r="G58" s="186">
        <v>2</v>
      </c>
      <c r="H58" s="198">
        <v>7.833920877399138E-4</v>
      </c>
      <c r="I58" s="186">
        <v>0</v>
      </c>
      <c r="J58" s="198">
        <v>0</v>
      </c>
      <c r="K58" s="186">
        <v>221</v>
      </c>
      <c r="L58" s="198">
        <v>6.6336485066786736E-3</v>
      </c>
      <c r="M58" s="198">
        <v>2.4723468648061957E-3</v>
      </c>
      <c r="N58" s="225">
        <v>3281.3963375361495</v>
      </c>
    </row>
    <row r="59" spans="1:14" x14ac:dyDescent="0.25">
      <c r="A59" s="218" t="s">
        <v>457</v>
      </c>
      <c r="B59" s="212" t="s">
        <v>371</v>
      </c>
      <c r="C59" s="191">
        <v>384</v>
      </c>
      <c r="D59" s="191">
        <v>1967</v>
      </c>
      <c r="E59" s="186">
        <v>0</v>
      </c>
      <c r="F59" s="186">
        <v>0</v>
      </c>
      <c r="G59" s="186">
        <v>0</v>
      </c>
      <c r="H59" s="198">
        <v>0</v>
      </c>
      <c r="I59" s="186">
        <v>0</v>
      </c>
      <c r="J59" s="198">
        <v>0</v>
      </c>
      <c r="K59" s="186">
        <v>0</v>
      </c>
      <c r="L59" s="198">
        <v>0</v>
      </c>
      <c r="M59" s="198">
        <v>0</v>
      </c>
      <c r="N59" s="225">
        <v>0</v>
      </c>
    </row>
    <row r="60" spans="1:14" x14ac:dyDescent="0.25">
      <c r="A60" s="218" t="s">
        <v>457</v>
      </c>
      <c r="B60" s="212" t="s">
        <v>372</v>
      </c>
      <c r="C60" s="191">
        <v>108</v>
      </c>
      <c r="D60" s="191">
        <v>1968</v>
      </c>
      <c r="E60" s="186">
        <v>2</v>
      </c>
      <c r="F60" s="186">
        <v>0</v>
      </c>
      <c r="G60" s="186">
        <v>2</v>
      </c>
      <c r="H60" s="198">
        <v>7.833920877399138E-4</v>
      </c>
      <c r="I60" s="186">
        <v>12</v>
      </c>
      <c r="J60" s="198">
        <v>3.3167495854063019E-3</v>
      </c>
      <c r="K60" s="186">
        <v>235</v>
      </c>
      <c r="L60" s="198">
        <v>7.053879633798589E-3</v>
      </c>
      <c r="M60" s="198">
        <v>3.7180071023149349E-3</v>
      </c>
      <c r="N60" s="225">
        <v>4934.6857684655761</v>
      </c>
    </row>
    <row r="61" spans="1:14" x14ac:dyDescent="0.25">
      <c r="A61" s="218" t="s">
        <v>457</v>
      </c>
      <c r="B61" s="212" t="s">
        <v>363</v>
      </c>
      <c r="C61" s="191">
        <v>334</v>
      </c>
      <c r="D61" s="191">
        <v>2321</v>
      </c>
      <c r="E61" s="186">
        <v>0</v>
      </c>
      <c r="F61" s="186">
        <v>0</v>
      </c>
      <c r="G61" s="186">
        <v>0</v>
      </c>
      <c r="H61" s="198">
        <v>0</v>
      </c>
      <c r="I61" s="186">
        <v>0</v>
      </c>
      <c r="J61" s="198">
        <v>0</v>
      </c>
      <c r="K61" s="186">
        <v>3</v>
      </c>
      <c r="L61" s="198">
        <v>9.0049527239981984E-5</v>
      </c>
      <c r="M61" s="198">
        <v>3.0016509079993996E-5</v>
      </c>
      <c r="N61" s="225">
        <v>39.839095542297166</v>
      </c>
    </row>
    <row r="62" spans="1:14" x14ac:dyDescent="0.25">
      <c r="A62" s="218" t="s">
        <v>457</v>
      </c>
      <c r="B62" s="212" t="s">
        <v>373</v>
      </c>
      <c r="C62" s="191">
        <v>42</v>
      </c>
      <c r="D62" s="191">
        <v>1969</v>
      </c>
      <c r="E62" s="186">
        <v>1</v>
      </c>
      <c r="F62" s="186">
        <v>0</v>
      </c>
      <c r="G62" s="186">
        <v>1</v>
      </c>
      <c r="H62" s="198">
        <v>3.916960438699569E-4</v>
      </c>
      <c r="I62" s="186">
        <v>32</v>
      </c>
      <c r="J62" s="198">
        <v>8.8446655610834712E-3</v>
      </c>
      <c r="K62" s="186">
        <v>127</v>
      </c>
      <c r="L62" s="198">
        <v>3.8120966531592377E-3</v>
      </c>
      <c r="M62" s="198">
        <v>4.3494860860375552E-3</v>
      </c>
      <c r="N62" s="225">
        <v>5772.8095988694822</v>
      </c>
    </row>
    <row r="63" spans="1:14" x14ac:dyDescent="0.25">
      <c r="A63" s="218" t="s">
        <v>457</v>
      </c>
      <c r="B63" s="212" t="s">
        <v>360</v>
      </c>
      <c r="C63" s="191">
        <v>328</v>
      </c>
      <c r="D63" s="191">
        <v>2322</v>
      </c>
      <c r="E63" s="186">
        <v>0</v>
      </c>
      <c r="F63" s="186">
        <v>0</v>
      </c>
      <c r="G63" s="186">
        <v>0</v>
      </c>
      <c r="H63" s="198">
        <v>0</v>
      </c>
      <c r="I63" s="186">
        <v>0</v>
      </c>
      <c r="J63" s="198">
        <v>0</v>
      </c>
      <c r="K63" s="186">
        <v>6</v>
      </c>
      <c r="L63" s="198">
        <v>1.8009905447996397E-4</v>
      </c>
      <c r="M63" s="198">
        <v>6.0033018159987992E-5</v>
      </c>
      <c r="N63" s="225">
        <v>79.678191084594332</v>
      </c>
    </row>
    <row r="64" spans="1:14" x14ac:dyDescent="0.25">
      <c r="A64" s="218" t="s">
        <v>457</v>
      </c>
      <c r="B64" s="212" t="s">
        <v>374</v>
      </c>
      <c r="C64" s="191">
        <v>41</v>
      </c>
      <c r="D64" s="191">
        <v>1970</v>
      </c>
      <c r="E64" s="186">
        <v>1</v>
      </c>
      <c r="F64" s="186">
        <v>0</v>
      </c>
      <c r="G64" s="186">
        <v>1</v>
      </c>
      <c r="H64" s="198">
        <v>3.916960438699569E-4</v>
      </c>
      <c r="I64" s="186">
        <v>13</v>
      </c>
      <c r="J64" s="198">
        <v>3.5931453841901604E-3</v>
      </c>
      <c r="K64" s="186">
        <v>157</v>
      </c>
      <c r="L64" s="198">
        <v>4.7125919255590577E-3</v>
      </c>
      <c r="M64" s="198">
        <v>2.8991444512063915E-3</v>
      </c>
      <c r="N64" s="225">
        <v>3847.8589390500574</v>
      </c>
    </row>
    <row r="65" spans="1:14" x14ac:dyDescent="0.25">
      <c r="A65" s="218" t="s">
        <v>457</v>
      </c>
      <c r="B65" s="212" t="s">
        <v>396</v>
      </c>
      <c r="C65" s="191">
        <v>380</v>
      </c>
      <c r="D65" s="191">
        <v>2195</v>
      </c>
      <c r="E65" s="186">
        <v>2</v>
      </c>
      <c r="F65" s="186">
        <v>0</v>
      </c>
      <c r="G65" s="186">
        <v>2</v>
      </c>
      <c r="H65" s="198">
        <v>7.833920877399138E-4</v>
      </c>
      <c r="I65" s="186">
        <v>6</v>
      </c>
      <c r="J65" s="198">
        <v>1.658374792703151E-3</v>
      </c>
      <c r="K65" s="186">
        <v>111</v>
      </c>
      <c r="L65" s="198">
        <v>3.3318325078793335E-3</v>
      </c>
      <c r="M65" s="198">
        <v>1.9245331294407992E-3</v>
      </c>
      <c r="N65" s="225">
        <v>2554.3163268512731</v>
      </c>
    </row>
    <row r="66" spans="1:14" x14ac:dyDescent="0.25">
      <c r="A66" s="218" t="s">
        <v>457</v>
      </c>
      <c r="B66" s="212" t="s">
        <v>375</v>
      </c>
      <c r="C66" s="190" t="s">
        <v>364</v>
      </c>
      <c r="D66" s="191">
        <v>1989</v>
      </c>
      <c r="E66" s="186">
        <v>0</v>
      </c>
      <c r="F66" s="186">
        <v>0</v>
      </c>
      <c r="G66" s="186">
        <v>0</v>
      </c>
      <c r="H66" s="198">
        <v>0</v>
      </c>
      <c r="I66" s="186">
        <v>0</v>
      </c>
      <c r="J66" s="198">
        <v>0</v>
      </c>
      <c r="K66" s="186">
        <v>13</v>
      </c>
      <c r="L66" s="198">
        <v>3.9021461803992198E-4</v>
      </c>
      <c r="M66" s="198">
        <v>1.3007153934664067E-4</v>
      </c>
      <c r="N66" s="225">
        <v>172.63608068328773</v>
      </c>
    </row>
    <row r="67" spans="1:14" x14ac:dyDescent="0.25">
      <c r="A67" s="218" t="s">
        <v>457</v>
      </c>
      <c r="B67" s="212" t="s">
        <v>379</v>
      </c>
      <c r="C67" s="190" t="s">
        <v>246</v>
      </c>
      <c r="D67" s="191">
        <v>1990</v>
      </c>
      <c r="E67" s="186">
        <v>0</v>
      </c>
      <c r="F67" s="186">
        <v>0</v>
      </c>
      <c r="G67" s="186">
        <v>0</v>
      </c>
      <c r="H67" s="198">
        <v>0</v>
      </c>
      <c r="I67" s="186">
        <v>0</v>
      </c>
      <c r="J67" s="198">
        <v>0</v>
      </c>
      <c r="K67" s="186">
        <v>18</v>
      </c>
      <c r="L67" s="198">
        <v>5.4029716343989196E-4</v>
      </c>
      <c r="M67" s="198">
        <v>1.80099054479964E-4</v>
      </c>
      <c r="N67" s="225">
        <v>239.03457325378301</v>
      </c>
    </row>
    <row r="68" spans="1:14" x14ac:dyDescent="0.25">
      <c r="A68" s="218" t="s">
        <v>457</v>
      </c>
      <c r="B68" s="212" t="s">
        <v>377</v>
      </c>
      <c r="C68" s="191">
        <v>237</v>
      </c>
      <c r="D68" s="191">
        <v>1994</v>
      </c>
      <c r="E68" s="186">
        <v>0</v>
      </c>
      <c r="F68" s="186">
        <v>0</v>
      </c>
      <c r="G68" s="186">
        <v>0</v>
      </c>
      <c r="H68" s="198">
        <v>0</v>
      </c>
      <c r="I68" s="186">
        <v>0</v>
      </c>
      <c r="J68" s="198">
        <v>0</v>
      </c>
      <c r="K68" s="186">
        <v>0</v>
      </c>
      <c r="L68" s="198">
        <v>0</v>
      </c>
      <c r="M68" s="198">
        <v>0</v>
      </c>
      <c r="N68" s="225">
        <v>0</v>
      </c>
    </row>
    <row r="69" spans="1:14" x14ac:dyDescent="0.25">
      <c r="A69" s="218" t="s">
        <v>457</v>
      </c>
      <c r="B69" s="212" t="s">
        <v>378</v>
      </c>
      <c r="C69" s="190" t="s">
        <v>32</v>
      </c>
      <c r="D69" s="191">
        <v>1991</v>
      </c>
      <c r="E69" s="186">
        <v>2</v>
      </c>
      <c r="F69" s="186">
        <v>0</v>
      </c>
      <c r="G69" s="186">
        <v>2</v>
      </c>
      <c r="H69" s="198">
        <v>7.833920877399138E-4</v>
      </c>
      <c r="I69" s="186">
        <v>27</v>
      </c>
      <c r="J69" s="198">
        <v>7.462686567164179E-3</v>
      </c>
      <c r="K69" s="186">
        <v>99</v>
      </c>
      <c r="L69" s="198">
        <v>2.9716343989194057E-3</v>
      </c>
      <c r="M69" s="198">
        <v>3.739237684607833E-3</v>
      </c>
      <c r="N69" s="225">
        <v>4962.8638352131547</v>
      </c>
    </row>
    <row r="70" spans="1:14" x14ac:dyDescent="0.25">
      <c r="A70" s="218" t="s">
        <v>457</v>
      </c>
      <c r="B70" s="212" t="s">
        <v>376</v>
      </c>
      <c r="C70" s="191">
        <v>77</v>
      </c>
      <c r="D70" s="191">
        <v>1992</v>
      </c>
      <c r="E70" s="186">
        <v>0</v>
      </c>
      <c r="F70" s="186">
        <v>0</v>
      </c>
      <c r="G70" s="186">
        <v>0</v>
      </c>
      <c r="H70" s="198">
        <v>0</v>
      </c>
      <c r="I70" s="186">
        <v>0</v>
      </c>
      <c r="J70" s="198">
        <v>0</v>
      </c>
      <c r="K70" s="186">
        <v>0</v>
      </c>
      <c r="L70" s="198">
        <v>0</v>
      </c>
      <c r="M70" s="198">
        <v>0</v>
      </c>
      <c r="N70" s="225">
        <v>0</v>
      </c>
    </row>
    <row r="71" spans="1:14" x14ac:dyDescent="0.25">
      <c r="A71" s="218" t="s">
        <v>457</v>
      </c>
      <c r="B71" s="212" t="s">
        <v>33</v>
      </c>
      <c r="C71" s="191">
        <v>164</v>
      </c>
      <c r="D71" s="191">
        <v>2329</v>
      </c>
      <c r="E71" s="186">
        <v>0</v>
      </c>
      <c r="F71" s="186">
        <v>0</v>
      </c>
      <c r="G71" s="186">
        <v>0</v>
      </c>
      <c r="H71" s="198">
        <v>0</v>
      </c>
      <c r="I71" s="186">
        <v>3</v>
      </c>
      <c r="J71" s="198">
        <v>8.2918739635157548E-4</v>
      </c>
      <c r="K71" s="186">
        <v>510</v>
      </c>
      <c r="L71" s="198">
        <v>1.5308419630796939E-2</v>
      </c>
      <c r="M71" s="198">
        <v>5.3792023423828378E-3</v>
      </c>
      <c r="N71" s="225">
        <v>7139.4896551235279</v>
      </c>
    </row>
    <row r="72" spans="1:14" x14ac:dyDescent="0.25">
      <c r="A72" s="218" t="s">
        <v>457</v>
      </c>
      <c r="B72" s="212" t="s">
        <v>42</v>
      </c>
      <c r="C72" s="191">
        <v>274</v>
      </c>
      <c r="D72" s="191">
        <v>2193</v>
      </c>
      <c r="E72" s="186">
        <v>0</v>
      </c>
      <c r="F72" s="186">
        <v>0</v>
      </c>
      <c r="G72" s="186">
        <v>0</v>
      </c>
      <c r="H72" s="198">
        <v>0</v>
      </c>
      <c r="I72" s="186">
        <v>0</v>
      </c>
      <c r="J72" s="198">
        <v>0</v>
      </c>
      <c r="K72" s="186">
        <v>0</v>
      </c>
      <c r="L72" s="198">
        <v>0</v>
      </c>
      <c r="M72" s="198">
        <v>0</v>
      </c>
      <c r="N72" s="225">
        <v>0</v>
      </c>
    </row>
    <row r="73" spans="1:14" x14ac:dyDescent="0.25">
      <c r="A73" s="218" t="s">
        <v>457</v>
      </c>
      <c r="B73" s="212" t="s">
        <v>34</v>
      </c>
      <c r="C73" s="191">
        <v>438</v>
      </c>
      <c r="D73" s="191">
        <v>2072</v>
      </c>
      <c r="E73" s="186">
        <v>0</v>
      </c>
      <c r="F73" s="186">
        <v>0</v>
      </c>
      <c r="G73" s="186">
        <v>0</v>
      </c>
      <c r="H73" s="198">
        <v>0</v>
      </c>
      <c r="I73" s="186">
        <v>0</v>
      </c>
      <c r="J73" s="198">
        <v>0</v>
      </c>
      <c r="K73" s="186">
        <v>29</v>
      </c>
      <c r="L73" s="198">
        <v>8.7047876331982591E-4</v>
      </c>
      <c r="M73" s="198">
        <v>2.9015958777327532E-4</v>
      </c>
      <c r="N73" s="225">
        <v>385.11125690887263</v>
      </c>
    </row>
    <row r="74" spans="1:14" x14ac:dyDescent="0.25">
      <c r="A74" s="218" t="s">
        <v>457</v>
      </c>
      <c r="B74" s="212" t="s">
        <v>388</v>
      </c>
      <c r="C74" s="191">
        <v>444</v>
      </c>
      <c r="D74" s="191">
        <v>2076</v>
      </c>
      <c r="E74" s="186">
        <v>0</v>
      </c>
      <c r="F74" s="186">
        <v>0</v>
      </c>
      <c r="G74" s="186">
        <v>0</v>
      </c>
      <c r="H74" s="198">
        <v>0</v>
      </c>
      <c r="I74" s="186">
        <v>3</v>
      </c>
      <c r="J74" s="198">
        <v>8.2918739635157548E-4</v>
      </c>
      <c r="K74" s="186">
        <v>8</v>
      </c>
      <c r="L74" s="198">
        <v>2.4013207263995197E-4</v>
      </c>
      <c r="M74" s="198">
        <v>3.5643982299717584E-4</v>
      </c>
      <c r="N74" s="225">
        <v>473.08100104580245</v>
      </c>
    </row>
    <row r="75" spans="1:14" x14ac:dyDescent="0.25">
      <c r="A75" s="218" t="s">
        <v>457</v>
      </c>
      <c r="B75" s="212" t="s">
        <v>390</v>
      </c>
      <c r="C75" s="191">
        <v>85</v>
      </c>
      <c r="D75" s="191">
        <v>2082</v>
      </c>
      <c r="E75" s="186">
        <v>238</v>
      </c>
      <c r="F75" s="186">
        <v>1</v>
      </c>
      <c r="G75" s="186">
        <v>239</v>
      </c>
      <c r="H75" s="198">
        <v>9.3615354484919699E-2</v>
      </c>
      <c r="I75" s="186">
        <v>401</v>
      </c>
      <c r="J75" s="198">
        <v>0.11083471531232725</v>
      </c>
      <c r="K75" s="186">
        <v>2500</v>
      </c>
      <c r="L75" s="198">
        <v>7.5041272699984993E-2</v>
      </c>
      <c r="M75" s="198">
        <v>9.3163780832410656E-2</v>
      </c>
      <c r="N75" s="225">
        <v>123650.64690809754</v>
      </c>
    </row>
    <row r="76" spans="1:14" x14ac:dyDescent="0.25">
      <c r="A76" s="218" t="s">
        <v>457</v>
      </c>
      <c r="B76" s="212" t="s">
        <v>391</v>
      </c>
      <c r="C76" s="191">
        <v>449</v>
      </c>
      <c r="D76" s="191">
        <v>2083</v>
      </c>
      <c r="E76" s="186">
        <v>13</v>
      </c>
      <c r="F76" s="186">
        <v>0</v>
      </c>
      <c r="G76" s="186">
        <v>13</v>
      </c>
      <c r="H76" s="198">
        <v>5.0920485703094395E-3</v>
      </c>
      <c r="I76" s="186">
        <v>135</v>
      </c>
      <c r="J76" s="198">
        <v>3.7313432835820892E-2</v>
      </c>
      <c r="K76" s="186">
        <v>236</v>
      </c>
      <c r="L76" s="198">
        <v>7.0838961428785832E-3</v>
      </c>
      <c r="M76" s="198">
        <v>1.6496459183002972E-2</v>
      </c>
      <c r="N76" s="225">
        <v>21894.751709794506</v>
      </c>
    </row>
    <row r="77" spans="1:14" x14ac:dyDescent="0.25">
      <c r="A77" s="218" t="s">
        <v>457</v>
      </c>
      <c r="B77" s="212" t="s">
        <v>35</v>
      </c>
      <c r="C77" s="191">
        <v>487</v>
      </c>
      <c r="D77" s="191">
        <v>2077</v>
      </c>
      <c r="E77" s="186">
        <v>1</v>
      </c>
      <c r="F77" s="186">
        <v>0</v>
      </c>
      <c r="G77" s="186">
        <v>1</v>
      </c>
      <c r="H77" s="198">
        <v>3.916960438699569E-4</v>
      </c>
      <c r="I77" s="186">
        <v>0</v>
      </c>
      <c r="J77" s="198">
        <v>0</v>
      </c>
      <c r="K77" s="186">
        <v>8</v>
      </c>
      <c r="L77" s="198">
        <v>2.4013207263995197E-4</v>
      </c>
      <c r="M77" s="198">
        <v>2.1060937216996962E-4</v>
      </c>
      <c r="N77" s="225">
        <v>279.52907107292168</v>
      </c>
    </row>
    <row r="78" spans="1:14" x14ac:dyDescent="0.25">
      <c r="A78" s="218" t="s">
        <v>457</v>
      </c>
      <c r="B78" s="212" t="s">
        <v>354</v>
      </c>
      <c r="C78" s="190" t="s">
        <v>355</v>
      </c>
      <c r="D78" s="191">
        <v>9918</v>
      </c>
      <c r="E78" s="186">
        <v>2</v>
      </c>
      <c r="F78" s="186">
        <v>0</v>
      </c>
      <c r="G78" s="186">
        <v>2</v>
      </c>
      <c r="H78" s="198">
        <v>7.833920877399138E-4</v>
      </c>
      <c r="I78" s="186">
        <v>14</v>
      </c>
      <c r="J78" s="198">
        <v>3.869541182974019E-3</v>
      </c>
      <c r="K78" s="186">
        <v>14</v>
      </c>
      <c r="L78" s="198">
        <v>4.2023112711991596E-4</v>
      </c>
      <c r="M78" s="198">
        <v>1.6910547992779496E-3</v>
      </c>
      <c r="N78" s="225">
        <v>2244.4346721383586</v>
      </c>
    </row>
    <row r="79" spans="1:14" x14ac:dyDescent="0.25">
      <c r="A79" s="218" t="s">
        <v>457</v>
      </c>
      <c r="B79" s="212" t="s">
        <v>36</v>
      </c>
      <c r="C79" s="191">
        <v>439</v>
      </c>
      <c r="D79" s="191">
        <v>2078</v>
      </c>
      <c r="E79" s="186">
        <v>0</v>
      </c>
      <c r="F79" s="186">
        <v>0</v>
      </c>
      <c r="G79" s="186">
        <v>0</v>
      </c>
      <c r="H79" s="198">
        <v>0</v>
      </c>
      <c r="I79" s="186">
        <v>0</v>
      </c>
      <c r="J79" s="198">
        <v>0</v>
      </c>
      <c r="K79" s="186">
        <v>84</v>
      </c>
      <c r="L79" s="198">
        <v>2.5213867627194957E-3</v>
      </c>
      <c r="M79" s="198">
        <v>8.4046225423983192E-4</v>
      </c>
      <c r="N79" s="225">
        <v>1115.4946751843206</v>
      </c>
    </row>
    <row r="80" spans="1:14" x14ac:dyDescent="0.25">
      <c r="A80" s="218" t="s">
        <v>457</v>
      </c>
      <c r="B80" s="212" t="s">
        <v>37</v>
      </c>
      <c r="C80" s="191">
        <v>447</v>
      </c>
      <c r="D80" s="191">
        <v>2079</v>
      </c>
      <c r="E80" s="186">
        <v>26</v>
      </c>
      <c r="F80" s="186">
        <v>0</v>
      </c>
      <c r="G80" s="186">
        <v>26</v>
      </c>
      <c r="H80" s="198">
        <v>1.0184097140618879E-2</v>
      </c>
      <c r="I80" s="186">
        <v>15</v>
      </c>
      <c r="J80" s="198">
        <v>4.1459369817578775E-3</v>
      </c>
      <c r="K80" s="186">
        <v>86</v>
      </c>
      <c r="L80" s="198">
        <v>2.5814197808794836E-3</v>
      </c>
      <c r="M80" s="198">
        <v>5.6371513010854135E-3</v>
      </c>
      <c r="N80" s="225">
        <v>7481.8496938409298</v>
      </c>
    </row>
    <row r="81" spans="1:14" x14ac:dyDescent="0.25">
      <c r="A81" s="218" t="s">
        <v>457</v>
      </c>
      <c r="B81" s="212" t="s">
        <v>38</v>
      </c>
      <c r="C81" s="191">
        <v>448</v>
      </c>
      <c r="D81" s="191">
        <v>2080</v>
      </c>
      <c r="E81" s="186">
        <v>0</v>
      </c>
      <c r="F81" s="186">
        <v>0</v>
      </c>
      <c r="G81" s="186">
        <v>0</v>
      </c>
      <c r="H81" s="198">
        <v>0</v>
      </c>
      <c r="I81" s="186">
        <v>0</v>
      </c>
      <c r="J81" s="198">
        <v>0</v>
      </c>
      <c r="K81" s="186">
        <v>134</v>
      </c>
      <c r="L81" s="198">
        <v>4.0222122167191954E-3</v>
      </c>
      <c r="M81" s="198">
        <v>1.3407374055730652E-3</v>
      </c>
      <c r="N81" s="225">
        <v>1779.4796008892733</v>
      </c>
    </row>
    <row r="82" spans="1:14" x14ac:dyDescent="0.25">
      <c r="A82" s="218" t="s">
        <v>457</v>
      </c>
      <c r="B82" s="212" t="s">
        <v>389</v>
      </c>
      <c r="C82" s="191">
        <v>538</v>
      </c>
      <c r="D82" s="191">
        <v>2081</v>
      </c>
      <c r="E82" s="186">
        <v>0</v>
      </c>
      <c r="F82" s="186">
        <v>0</v>
      </c>
      <c r="G82" s="186">
        <v>0</v>
      </c>
      <c r="H82" s="198">
        <v>0</v>
      </c>
      <c r="I82" s="186">
        <v>12</v>
      </c>
      <c r="J82" s="198">
        <v>3.3167495854063019E-3</v>
      </c>
      <c r="K82" s="186">
        <v>106</v>
      </c>
      <c r="L82" s="198">
        <v>3.1817499624793638E-3</v>
      </c>
      <c r="M82" s="198">
        <v>2.1661665159618884E-3</v>
      </c>
      <c r="N82" s="225">
        <v>2875.0216942265397</v>
      </c>
    </row>
    <row r="83" spans="1:14" x14ac:dyDescent="0.25">
      <c r="A83" s="218" t="s">
        <v>457</v>
      </c>
      <c r="B83" s="212" t="s">
        <v>39</v>
      </c>
      <c r="C83" s="191">
        <v>505</v>
      </c>
      <c r="D83" s="191">
        <v>2114</v>
      </c>
      <c r="E83" s="186">
        <v>0</v>
      </c>
      <c r="F83" s="186">
        <v>0</v>
      </c>
      <c r="G83" s="186">
        <v>0</v>
      </c>
      <c r="H83" s="198">
        <v>0</v>
      </c>
      <c r="I83" s="186">
        <v>1</v>
      </c>
      <c r="J83" s="198">
        <v>2.7639579878385847E-4</v>
      </c>
      <c r="K83" s="186">
        <v>21</v>
      </c>
      <c r="L83" s="198">
        <v>6.3034669067987392E-4</v>
      </c>
      <c r="M83" s="198">
        <v>3.022474964879108E-4</v>
      </c>
      <c r="N83" s="225">
        <v>401.15480644041679</v>
      </c>
    </row>
    <row r="84" spans="1:14" x14ac:dyDescent="0.25">
      <c r="A84" s="218" t="s">
        <v>457</v>
      </c>
      <c r="B84" s="212" t="s">
        <v>359</v>
      </c>
      <c r="C84" s="191">
        <v>297</v>
      </c>
      <c r="D84" s="191">
        <v>2374</v>
      </c>
      <c r="E84" s="186">
        <v>0</v>
      </c>
      <c r="F84" s="186">
        <v>0</v>
      </c>
      <c r="G84" s="186">
        <v>0</v>
      </c>
      <c r="H84" s="198">
        <v>0</v>
      </c>
      <c r="I84" s="186">
        <v>0</v>
      </c>
      <c r="J84" s="198">
        <v>0</v>
      </c>
      <c r="K84" s="186">
        <v>0</v>
      </c>
      <c r="L84" s="198">
        <v>0</v>
      </c>
      <c r="M84" s="198">
        <v>0</v>
      </c>
      <c r="N84" s="225">
        <v>0</v>
      </c>
    </row>
    <row r="85" spans="1:14" x14ac:dyDescent="0.25">
      <c r="A85" s="218" t="s">
        <v>457</v>
      </c>
      <c r="B85" s="212" t="s">
        <v>399</v>
      </c>
      <c r="C85" s="191">
        <v>486</v>
      </c>
      <c r="D85" s="191">
        <v>2425</v>
      </c>
      <c r="E85" s="186">
        <v>0</v>
      </c>
      <c r="F85" s="186">
        <v>0</v>
      </c>
      <c r="G85" s="186">
        <v>0</v>
      </c>
      <c r="H85" s="198">
        <v>0</v>
      </c>
      <c r="I85" s="186">
        <v>0</v>
      </c>
      <c r="J85" s="198">
        <v>0</v>
      </c>
      <c r="K85" s="186">
        <v>0</v>
      </c>
      <c r="L85" s="198">
        <v>0</v>
      </c>
      <c r="M85" s="198">
        <v>0</v>
      </c>
      <c r="N85" s="225">
        <v>0</v>
      </c>
    </row>
    <row r="86" spans="1:14" x14ac:dyDescent="0.25">
      <c r="A86" s="218" t="s">
        <v>457</v>
      </c>
      <c r="B86" s="212" t="s">
        <v>441</v>
      </c>
      <c r="C86" s="190" t="s">
        <v>41</v>
      </c>
      <c r="D86" s="191">
        <v>2117</v>
      </c>
      <c r="E86" s="186">
        <v>0</v>
      </c>
      <c r="F86" s="186">
        <v>0</v>
      </c>
      <c r="G86" s="186">
        <v>0</v>
      </c>
      <c r="H86" s="198">
        <v>0</v>
      </c>
      <c r="I86" s="186">
        <v>0</v>
      </c>
      <c r="J86" s="198">
        <v>0</v>
      </c>
      <c r="K86" s="186">
        <v>15</v>
      </c>
      <c r="L86" s="198">
        <v>4.5024763619990995E-4</v>
      </c>
      <c r="M86" s="198">
        <v>1.5008254539996998E-4</v>
      </c>
      <c r="N86" s="225">
        <v>199.19547771148584</v>
      </c>
    </row>
    <row r="87" spans="1:14" x14ac:dyDescent="0.25">
      <c r="A87" s="218" t="s">
        <v>457</v>
      </c>
      <c r="B87" s="212" t="s">
        <v>381</v>
      </c>
      <c r="C87" s="191">
        <v>38</v>
      </c>
      <c r="D87" s="191">
        <v>2029</v>
      </c>
      <c r="E87" s="186">
        <v>0</v>
      </c>
      <c r="F87" s="186">
        <v>0</v>
      </c>
      <c r="G87" s="186">
        <v>0</v>
      </c>
      <c r="H87" s="198">
        <v>0</v>
      </c>
      <c r="I87" s="186">
        <v>2</v>
      </c>
      <c r="J87" s="198">
        <v>5.5279159756771695E-4</v>
      </c>
      <c r="K87" s="186">
        <v>58</v>
      </c>
      <c r="L87" s="198">
        <v>1.7409575266396518E-3</v>
      </c>
      <c r="M87" s="198">
        <v>7.6458304140245622E-4</v>
      </c>
      <c r="N87" s="225">
        <v>1014.7847891064184</v>
      </c>
    </row>
    <row r="88" spans="1:14" x14ac:dyDescent="0.25">
      <c r="A88" s="218" t="s">
        <v>457</v>
      </c>
      <c r="B88" s="212" t="s">
        <v>401</v>
      </c>
      <c r="C88" s="191">
        <v>479</v>
      </c>
      <c r="D88" s="191">
        <v>2028</v>
      </c>
      <c r="E88" s="186">
        <v>0</v>
      </c>
      <c r="F88" s="186">
        <v>0</v>
      </c>
      <c r="G88" s="186">
        <v>0</v>
      </c>
      <c r="H88" s="198">
        <v>0</v>
      </c>
      <c r="I88" s="186">
        <v>0</v>
      </c>
      <c r="J88" s="198">
        <v>0</v>
      </c>
      <c r="K88" s="186">
        <v>12</v>
      </c>
      <c r="L88" s="198">
        <v>3.6019810895992794E-4</v>
      </c>
      <c r="M88" s="198">
        <v>1.2006603631997598E-4</v>
      </c>
      <c r="N88" s="225">
        <v>159.35638216918866</v>
      </c>
    </row>
    <row r="89" spans="1:14" x14ac:dyDescent="0.25">
      <c r="A89" s="218" t="s">
        <v>457</v>
      </c>
      <c r="B89" s="212" t="s">
        <v>393</v>
      </c>
      <c r="C89" s="191">
        <v>483</v>
      </c>
      <c r="D89" s="191">
        <v>2116</v>
      </c>
      <c r="E89" s="186">
        <v>0</v>
      </c>
      <c r="F89" s="186">
        <v>0</v>
      </c>
      <c r="G89" s="186">
        <v>0</v>
      </c>
      <c r="H89" s="198">
        <v>0</v>
      </c>
      <c r="I89" s="186">
        <v>0</v>
      </c>
      <c r="J89" s="198">
        <v>0</v>
      </c>
      <c r="K89" s="186">
        <v>5</v>
      </c>
      <c r="L89" s="198">
        <v>1.5008254539996998E-4</v>
      </c>
      <c r="M89" s="198">
        <v>5.0027515133323327E-5</v>
      </c>
      <c r="N89" s="225">
        <v>66.398492570495279</v>
      </c>
    </row>
    <row r="90" spans="1:14" x14ac:dyDescent="0.25">
      <c r="A90" s="218" t="s">
        <v>457</v>
      </c>
      <c r="B90" s="212" t="s">
        <v>384</v>
      </c>
      <c r="C90" s="191">
        <v>279</v>
      </c>
      <c r="D90" s="191">
        <v>2036</v>
      </c>
      <c r="E90" s="186">
        <v>0</v>
      </c>
      <c r="F90" s="186">
        <v>0</v>
      </c>
      <c r="G90" s="186">
        <v>0</v>
      </c>
      <c r="H90" s="198">
        <v>0</v>
      </c>
      <c r="I90" s="186">
        <v>0</v>
      </c>
      <c r="J90" s="198">
        <v>0</v>
      </c>
      <c r="K90" s="186">
        <v>0</v>
      </c>
      <c r="L90" s="198">
        <v>0</v>
      </c>
      <c r="M90" s="198">
        <v>0</v>
      </c>
      <c r="N90" s="225">
        <v>0</v>
      </c>
    </row>
    <row r="91" spans="1:14" x14ac:dyDescent="0.25">
      <c r="A91" s="218" t="s">
        <v>457</v>
      </c>
      <c r="B91" s="212" t="s">
        <v>383</v>
      </c>
      <c r="C91" s="191">
        <v>413</v>
      </c>
      <c r="D91" s="191">
        <v>2037</v>
      </c>
      <c r="E91" s="186">
        <v>0</v>
      </c>
      <c r="F91" s="186">
        <v>0</v>
      </c>
      <c r="G91" s="186">
        <v>0</v>
      </c>
      <c r="H91" s="198">
        <v>0</v>
      </c>
      <c r="I91" s="186">
        <v>0</v>
      </c>
      <c r="J91" s="198">
        <v>0</v>
      </c>
      <c r="K91" s="186">
        <v>0</v>
      </c>
      <c r="L91" s="198">
        <v>0</v>
      </c>
      <c r="M91" s="198">
        <v>0</v>
      </c>
      <c r="N91" s="225">
        <v>0</v>
      </c>
    </row>
    <row r="92" spans="1:14" x14ac:dyDescent="0.25">
      <c r="A92" s="218" t="s">
        <v>457</v>
      </c>
      <c r="B92" s="212" t="s">
        <v>440</v>
      </c>
      <c r="C92" s="191">
        <v>416</v>
      </c>
      <c r="D92" s="191">
        <v>2040</v>
      </c>
      <c r="E92" s="186">
        <v>0</v>
      </c>
      <c r="F92" s="186">
        <v>0</v>
      </c>
      <c r="G92" s="186">
        <v>0</v>
      </c>
      <c r="H92" s="198">
        <v>0</v>
      </c>
      <c r="I92" s="186">
        <v>27</v>
      </c>
      <c r="J92" s="198">
        <v>7.462686567164179E-3</v>
      </c>
      <c r="K92" s="186">
        <v>294</v>
      </c>
      <c r="L92" s="198">
        <v>8.8248536695182348E-3</v>
      </c>
      <c r="M92" s="198">
        <v>5.4291800788941373E-3</v>
      </c>
      <c r="N92" s="225">
        <v>7205.8220795422112</v>
      </c>
    </row>
    <row r="93" spans="1:14" x14ac:dyDescent="0.25">
      <c r="A93" s="218" t="s">
        <v>457</v>
      </c>
      <c r="B93" s="212" t="s">
        <v>385</v>
      </c>
      <c r="C93" s="191">
        <v>303</v>
      </c>
      <c r="D93" s="191">
        <v>2041</v>
      </c>
      <c r="E93" s="186">
        <v>0</v>
      </c>
      <c r="F93" s="186">
        <v>0</v>
      </c>
      <c r="G93" s="186">
        <v>0</v>
      </c>
      <c r="H93" s="198">
        <v>0</v>
      </c>
      <c r="I93" s="186">
        <v>0</v>
      </c>
      <c r="J93" s="198">
        <v>0</v>
      </c>
      <c r="K93" s="186">
        <v>0</v>
      </c>
      <c r="L93" s="198">
        <v>0</v>
      </c>
      <c r="M93" s="198">
        <v>0</v>
      </c>
      <c r="N93" s="225">
        <v>0</v>
      </c>
    </row>
    <row r="94" spans="1:14" x14ac:dyDescent="0.25">
      <c r="A94" s="218" t="s">
        <v>457</v>
      </c>
      <c r="B94" s="212" t="s">
        <v>386</v>
      </c>
      <c r="C94" s="191">
        <v>415</v>
      </c>
      <c r="D94" s="191">
        <v>2042</v>
      </c>
      <c r="E94" s="186">
        <v>0</v>
      </c>
      <c r="F94" s="186">
        <v>0</v>
      </c>
      <c r="G94" s="186">
        <v>0</v>
      </c>
      <c r="H94" s="198">
        <v>0</v>
      </c>
      <c r="I94" s="186">
        <v>0</v>
      </c>
      <c r="J94" s="198">
        <v>0</v>
      </c>
      <c r="K94" s="186">
        <v>2</v>
      </c>
      <c r="L94" s="198">
        <v>6.0033018159987992E-5</v>
      </c>
      <c r="M94" s="198">
        <v>2.0011006053329332E-5</v>
      </c>
      <c r="N94" s="225">
        <v>26.559397028198113</v>
      </c>
    </row>
    <row r="95" spans="1:14" x14ac:dyDescent="0.25">
      <c r="A95" s="218" t="s">
        <v>457</v>
      </c>
      <c r="B95" s="212" t="s">
        <v>387</v>
      </c>
      <c r="C95" s="191">
        <v>294</v>
      </c>
      <c r="D95" s="191">
        <v>2043</v>
      </c>
      <c r="E95" s="186">
        <v>0</v>
      </c>
      <c r="F95" s="186">
        <v>0</v>
      </c>
      <c r="G95" s="186">
        <v>0</v>
      </c>
      <c r="H95" s="198">
        <v>0</v>
      </c>
      <c r="I95" s="186">
        <v>0</v>
      </c>
      <c r="J95" s="198">
        <v>0</v>
      </c>
      <c r="K95" s="186">
        <v>10</v>
      </c>
      <c r="L95" s="198">
        <v>3.0016509079993996E-4</v>
      </c>
      <c r="M95" s="198">
        <v>1.0005503026664665E-4</v>
      </c>
      <c r="N95" s="225">
        <v>132.79698514099056</v>
      </c>
    </row>
    <row r="96" spans="1:14" x14ac:dyDescent="0.25">
      <c r="A96" s="218" t="s">
        <v>457</v>
      </c>
      <c r="B96" s="212" t="s">
        <v>382</v>
      </c>
      <c r="C96" s="191">
        <v>454</v>
      </c>
      <c r="D96" s="191">
        <v>2031</v>
      </c>
      <c r="E96" s="186">
        <v>0</v>
      </c>
      <c r="F96" s="186">
        <v>0</v>
      </c>
      <c r="G96" s="186">
        <v>0</v>
      </c>
      <c r="H96" s="198">
        <v>0</v>
      </c>
      <c r="I96" s="186">
        <v>0</v>
      </c>
      <c r="J96" s="198">
        <v>0</v>
      </c>
      <c r="K96" s="186">
        <v>0</v>
      </c>
      <c r="L96" s="198">
        <v>0</v>
      </c>
      <c r="M96" s="198">
        <v>0</v>
      </c>
      <c r="N96" s="225">
        <v>0</v>
      </c>
    </row>
    <row r="97" spans="1:16" x14ac:dyDescent="0.25">
      <c r="A97" s="218" t="s">
        <v>457</v>
      </c>
      <c r="B97" s="212" t="s">
        <v>392</v>
      </c>
      <c r="C97" s="191">
        <v>482</v>
      </c>
      <c r="D97" s="191">
        <v>2115</v>
      </c>
      <c r="E97" s="186">
        <v>0</v>
      </c>
      <c r="F97" s="186">
        <v>0</v>
      </c>
      <c r="G97" s="186">
        <v>0</v>
      </c>
      <c r="H97" s="198">
        <v>0</v>
      </c>
      <c r="I97" s="186">
        <v>0</v>
      </c>
      <c r="J97" s="198">
        <v>0</v>
      </c>
      <c r="K97" s="186">
        <v>0</v>
      </c>
      <c r="L97" s="198">
        <v>0</v>
      </c>
      <c r="M97" s="198">
        <v>0</v>
      </c>
      <c r="N97" s="225">
        <v>0</v>
      </c>
    </row>
    <row r="98" spans="1:16" x14ac:dyDescent="0.25">
      <c r="A98" s="218" t="s">
        <v>457</v>
      </c>
      <c r="B98" s="212" t="s">
        <v>394</v>
      </c>
      <c r="C98" s="191">
        <v>484</v>
      </c>
      <c r="D98" s="191">
        <v>2118</v>
      </c>
      <c r="E98" s="186">
        <v>0</v>
      </c>
      <c r="F98" s="186">
        <v>0</v>
      </c>
      <c r="G98" s="186">
        <v>0</v>
      </c>
      <c r="H98" s="198">
        <v>0</v>
      </c>
      <c r="I98" s="186">
        <v>0</v>
      </c>
      <c r="J98" s="198">
        <v>0</v>
      </c>
      <c r="K98" s="186">
        <v>3</v>
      </c>
      <c r="L98" s="198">
        <v>9.0049527239981984E-5</v>
      </c>
      <c r="M98" s="198">
        <v>3.0016509079993996E-5</v>
      </c>
      <c r="N98" s="225">
        <v>39.839095542297166</v>
      </c>
    </row>
    <row r="99" spans="1:16" x14ac:dyDescent="0.25">
      <c r="A99" s="218" t="s">
        <v>457</v>
      </c>
      <c r="B99" s="212" t="s">
        <v>395</v>
      </c>
      <c r="C99" s="191">
        <v>412</v>
      </c>
      <c r="D99" s="191">
        <v>2119</v>
      </c>
      <c r="E99" s="186">
        <v>0</v>
      </c>
      <c r="F99" s="186">
        <v>0</v>
      </c>
      <c r="G99" s="186">
        <v>0</v>
      </c>
      <c r="H99" s="198">
        <v>0</v>
      </c>
      <c r="I99" s="186">
        <v>6</v>
      </c>
      <c r="J99" s="198">
        <v>1.658374792703151E-3</v>
      </c>
      <c r="K99" s="186">
        <v>21</v>
      </c>
      <c r="L99" s="198">
        <v>6.3034669067987392E-4</v>
      </c>
      <c r="M99" s="198">
        <v>7.6290716112767506E-4</v>
      </c>
      <c r="N99" s="225">
        <v>1012.5604946621003</v>
      </c>
    </row>
    <row r="100" spans="1:16" x14ac:dyDescent="0.25">
      <c r="A100" s="220" t="s">
        <v>457</v>
      </c>
      <c r="B100" s="214" t="s">
        <v>43</v>
      </c>
      <c r="C100" s="200"/>
      <c r="D100" s="200"/>
      <c r="E100" s="187">
        <v>302</v>
      </c>
      <c r="F100" s="187">
        <v>1</v>
      </c>
      <c r="G100" s="187">
        <v>303</v>
      </c>
      <c r="H100" s="188">
        <v>0.11868390129259694</v>
      </c>
      <c r="I100" s="187">
        <v>781</v>
      </c>
      <c r="J100" s="188">
        <v>0.21586511885019349</v>
      </c>
      <c r="K100" s="187">
        <v>6651</v>
      </c>
      <c r="L100" s="188">
        <v>0.19963980189104011</v>
      </c>
      <c r="M100" s="188">
        <v>0.17806294067794348</v>
      </c>
      <c r="N100" s="226">
        <f>SUM(N45:N99)</f>
        <v>236332.16265441888</v>
      </c>
      <c r="P100" s="201"/>
    </row>
    <row r="101" spans="1:16" x14ac:dyDescent="0.25">
      <c r="A101" s="218" t="s">
        <v>458</v>
      </c>
      <c r="B101" s="212" t="s">
        <v>430</v>
      </c>
      <c r="C101" s="192"/>
      <c r="D101" s="192">
        <v>3699</v>
      </c>
      <c r="E101" s="186">
        <v>1</v>
      </c>
      <c r="F101" s="186">
        <v>0</v>
      </c>
      <c r="G101" s="186">
        <v>1</v>
      </c>
      <c r="H101" s="198">
        <v>3.916960438699569E-4</v>
      </c>
      <c r="I101" s="186">
        <v>0</v>
      </c>
      <c r="J101" s="198">
        <v>0</v>
      </c>
      <c r="K101" s="186">
        <v>0</v>
      </c>
      <c r="L101" s="198">
        <v>0</v>
      </c>
      <c r="M101" s="198">
        <v>1.3056534795665231E-4</v>
      </c>
      <c r="N101" s="225">
        <v>173.29148296012929</v>
      </c>
    </row>
    <row r="102" spans="1:16" x14ac:dyDescent="0.25">
      <c r="A102" s="221" t="s">
        <v>458</v>
      </c>
      <c r="B102" s="215" t="s">
        <v>296</v>
      </c>
      <c r="C102" s="192">
        <v>341</v>
      </c>
      <c r="D102" s="192">
        <v>1929</v>
      </c>
      <c r="E102" s="186">
        <v>0</v>
      </c>
      <c r="F102" s="186">
        <v>0</v>
      </c>
      <c r="G102" s="186">
        <v>0</v>
      </c>
      <c r="H102" s="198">
        <v>0</v>
      </c>
      <c r="I102" s="186">
        <v>0</v>
      </c>
      <c r="J102" s="198">
        <v>0</v>
      </c>
      <c r="K102" s="186">
        <v>25</v>
      </c>
      <c r="L102" s="198">
        <v>7.5041272699984997E-4</v>
      </c>
      <c r="M102" s="198">
        <v>2.5013757566661664E-4</v>
      </c>
      <c r="N102" s="225">
        <v>331.99246285247636</v>
      </c>
    </row>
    <row r="103" spans="1:16" x14ac:dyDescent="0.25">
      <c r="A103" s="221" t="s">
        <v>458</v>
      </c>
      <c r="B103" s="215" t="s">
        <v>304</v>
      </c>
      <c r="C103" s="192">
        <v>568</v>
      </c>
      <c r="D103" s="192">
        <v>1948</v>
      </c>
      <c r="E103" s="186">
        <v>0</v>
      </c>
      <c r="F103" s="186">
        <v>0</v>
      </c>
      <c r="G103" s="186">
        <v>0</v>
      </c>
      <c r="H103" s="198">
        <v>0</v>
      </c>
      <c r="I103" s="186">
        <v>0</v>
      </c>
      <c r="J103" s="198">
        <v>0</v>
      </c>
      <c r="K103" s="186">
        <v>13</v>
      </c>
      <c r="L103" s="198">
        <v>3.9021461803992198E-4</v>
      </c>
      <c r="M103" s="198">
        <v>1.3007153934664067E-4</v>
      </c>
      <c r="N103" s="225">
        <v>172.63608068328773</v>
      </c>
    </row>
    <row r="104" spans="1:16" x14ac:dyDescent="0.25">
      <c r="A104" s="221" t="s">
        <v>458</v>
      </c>
      <c r="B104" s="215" t="s">
        <v>321</v>
      </c>
      <c r="C104" s="192">
        <v>174</v>
      </c>
      <c r="D104" s="192">
        <v>1951</v>
      </c>
      <c r="E104" s="186">
        <v>2</v>
      </c>
      <c r="F104" s="186">
        <v>0</v>
      </c>
      <c r="G104" s="186">
        <v>2</v>
      </c>
      <c r="H104" s="198">
        <v>7.833920877399138E-4</v>
      </c>
      <c r="I104" s="186">
        <v>0</v>
      </c>
      <c r="J104" s="198">
        <v>0</v>
      </c>
      <c r="K104" s="186">
        <v>62</v>
      </c>
      <c r="L104" s="198">
        <v>1.8610235629596278E-3</v>
      </c>
      <c r="M104" s="198">
        <v>8.8147188356651389E-4</v>
      </c>
      <c r="N104" s="225">
        <v>1169.9242737944001</v>
      </c>
    </row>
    <row r="105" spans="1:16" x14ac:dyDescent="0.25">
      <c r="A105" s="221" t="s">
        <v>458</v>
      </c>
      <c r="B105" s="215" t="s">
        <v>294</v>
      </c>
      <c r="C105" s="192">
        <v>373</v>
      </c>
      <c r="D105" s="192">
        <v>1930</v>
      </c>
      <c r="E105" s="186">
        <v>0</v>
      </c>
      <c r="F105" s="186">
        <v>0</v>
      </c>
      <c r="G105" s="186">
        <v>0</v>
      </c>
      <c r="H105" s="198">
        <v>0</v>
      </c>
      <c r="I105" s="186">
        <v>0</v>
      </c>
      <c r="J105" s="198">
        <v>0</v>
      </c>
      <c r="K105" s="186">
        <v>17</v>
      </c>
      <c r="L105" s="198">
        <v>5.1028065435989797E-4</v>
      </c>
      <c r="M105" s="198">
        <v>1.7009355145329932E-4</v>
      </c>
      <c r="N105" s="225">
        <v>225.75487473968394</v>
      </c>
    </row>
    <row r="106" spans="1:16" x14ac:dyDescent="0.25">
      <c r="A106" s="221" t="s">
        <v>458</v>
      </c>
      <c r="B106" s="215" t="s">
        <v>299</v>
      </c>
      <c r="C106" s="192" t="s">
        <v>302</v>
      </c>
      <c r="D106" s="192">
        <v>1931</v>
      </c>
      <c r="E106" s="186">
        <v>0</v>
      </c>
      <c r="F106" s="186">
        <v>0</v>
      </c>
      <c r="G106" s="186">
        <v>0</v>
      </c>
      <c r="H106" s="198">
        <v>0</v>
      </c>
      <c r="I106" s="186">
        <v>0</v>
      </c>
      <c r="J106" s="198">
        <v>0</v>
      </c>
      <c r="K106" s="186">
        <v>3</v>
      </c>
      <c r="L106" s="198">
        <v>9.0049527239981984E-5</v>
      </c>
      <c r="M106" s="198">
        <v>3.0016509079993996E-5</v>
      </c>
      <c r="N106" s="225">
        <v>39.839095542297166</v>
      </c>
    </row>
    <row r="107" spans="1:16" x14ac:dyDescent="0.25">
      <c r="A107" s="221" t="s">
        <v>458</v>
      </c>
      <c r="B107" s="215" t="s">
        <v>349</v>
      </c>
      <c r="C107" s="192">
        <v>80</v>
      </c>
      <c r="D107" s="192">
        <v>1939</v>
      </c>
      <c r="E107" s="186">
        <v>0</v>
      </c>
      <c r="F107" s="186">
        <v>0</v>
      </c>
      <c r="G107" s="186">
        <v>0</v>
      </c>
      <c r="H107" s="198">
        <v>0</v>
      </c>
      <c r="I107" s="186">
        <v>8</v>
      </c>
      <c r="J107" s="198">
        <v>2.2111663902708678E-3</v>
      </c>
      <c r="K107" s="186">
        <v>0</v>
      </c>
      <c r="L107" s="198">
        <v>0</v>
      </c>
      <c r="M107" s="198">
        <v>7.3705546342362263E-4</v>
      </c>
      <c r="N107" s="225">
        <v>978.24910115469322</v>
      </c>
    </row>
    <row r="108" spans="1:16" x14ac:dyDescent="0.25">
      <c r="A108" s="221" t="s">
        <v>458</v>
      </c>
      <c r="B108" s="215" t="s">
        <v>305</v>
      </c>
      <c r="C108" s="192">
        <v>355</v>
      </c>
      <c r="D108" s="192">
        <v>1940</v>
      </c>
      <c r="E108" s="186">
        <v>0</v>
      </c>
      <c r="F108" s="186">
        <v>0</v>
      </c>
      <c r="G108" s="186">
        <v>0</v>
      </c>
      <c r="H108" s="198">
        <v>0</v>
      </c>
      <c r="I108" s="186">
        <v>0</v>
      </c>
      <c r="J108" s="198">
        <v>0</v>
      </c>
      <c r="K108" s="186">
        <v>0</v>
      </c>
      <c r="L108" s="198">
        <v>0</v>
      </c>
      <c r="M108" s="198">
        <v>0</v>
      </c>
      <c r="N108" s="225">
        <v>0</v>
      </c>
    </row>
    <row r="109" spans="1:16" x14ac:dyDescent="0.25">
      <c r="A109" s="221" t="s">
        <v>458</v>
      </c>
      <c r="B109" s="215" t="s">
        <v>292</v>
      </c>
      <c r="C109" s="192">
        <v>320</v>
      </c>
      <c r="D109" s="192">
        <v>1932</v>
      </c>
      <c r="E109" s="186">
        <v>21</v>
      </c>
      <c r="F109" s="186">
        <v>1</v>
      </c>
      <c r="G109" s="186">
        <v>22</v>
      </c>
      <c r="H109" s="198">
        <v>8.6173129651390522E-3</v>
      </c>
      <c r="I109" s="186">
        <v>29</v>
      </c>
      <c r="J109" s="198">
        <v>8.015478164731896E-3</v>
      </c>
      <c r="K109" s="186">
        <v>153</v>
      </c>
      <c r="L109" s="198">
        <v>4.5925258892390818E-3</v>
      </c>
      <c r="M109" s="198">
        <v>7.0751056730366767E-3</v>
      </c>
      <c r="N109" s="225">
        <v>9390.3594894657617</v>
      </c>
    </row>
    <row r="110" spans="1:16" x14ac:dyDescent="0.25">
      <c r="A110" s="221" t="s">
        <v>458</v>
      </c>
      <c r="B110" s="215" t="s">
        <v>300</v>
      </c>
      <c r="C110" s="192">
        <v>159</v>
      </c>
      <c r="D110" s="192">
        <v>1938</v>
      </c>
      <c r="E110" s="186">
        <v>0</v>
      </c>
      <c r="F110" s="186">
        <v>0</v>
      </c>
      <c r="G110" s="186">
        <v>0</v>
      </c>
      <c r="H110" s="198">
        <v>0</v>
      </c>
      <c r="I110" s="186">
        <v>0</v>
      </c>
      <c r="J110" s="198">
        <v>0</v>
      </c>
      <c r="K110" s="186">
        <v>0</v>
      </c>
      <c r="L110" s="198">
        <v>0</v>
      </c>
      <c r="M110" s="198">
        <v>0</v>
      </c>
      <c r="N110" s="225">
        <v>0</v>
      </c>
    </row>
    <row r="111" spans="1:16" x14ac:dyDescent="0.25">
      <c r="A111" s="221" t="s">
        <v>458</v>
      </c>
      <c r="B111" s="215" t="s">
        <v>319</v>
      </c>
      <c r="C111" s="192">
        <v>494</v>
      </c>
      <c r="D111" s="192">
        <v>1925</v>
      </c>
      <c r="E111" s="186">
        <v>0</v>
      </c>
      <c r="F111" s="186">
        <v>0</v>
      </c>
      <c r="G111" s="186">
        <v>0</v>
      </c>
      <c r="H111" s="198">
        <v>0</v>
      </c>
      <c r="I111" s="186">
        <v>0</v>
      </c>
      <c r="J111" s="198">
        <v>0</v>
      </c>
      <c r="K111" s="186">
        <v>3</v>
      </c>
      <c r="L111" s="198">
        <v>9.0049527239981984E-5</v>
      </c>
      <c r="M111" s="198">
        <v>3.0016509079993996E-5</v>
      </c>
      <c r="N111" s="225">
        <v>39.839095542297166</v>
      </c>
    </row>
    <row r="112" spans="1:16" x14ac:dyDescent="0.25">
      <c r="A112" s="221" t="s">
        <v>458</v>
      </c>
      <c r="B112" s="215" t="s">
        <v>307</v>
      </c>
      <c r="C112" s="192">
        <v>476</v>
      </c>
      <c r="D112" s="192">
        <v>1921</v>
      </c>
      <c r="E112" s="186">
        <v>0</v>
      </c>
      <c r="F112" s="186">
        <v>0</v>
      </c>
      <c r="G112" s="186">
        <v>0</v>
      </c>
      <c r="H112" s="198">
        <v>0</v>
      </c>
      <c r="I112" s="186">
        <v>0</v>
      </c>
      <c r="J112" s="198">
        <v>0</v>
      </c>
      <c r="K112" s="186">
        <v>0</v>
      </c>
      <c r="L112" s="198">
        <v>0</v>
      </c>
      <c r="M112" s="198">
        <v>0</v>
      </c>
      <c r="N112" s="225">
        <v>0</v>
      </c>
    </row>
    <row r="113" spans="1:14" x14ac:dyDescent="0.25">
      <c r="A113" s="221" t="s">
        <v>458</v>
      </c>
      <c r="B113" s="215" t="s">
        <v>322</v>
      </c>
      <c r="C113" s="192">
        <v>173</v>
      </c>
      <c r="D113" s="192">
        <v>1952</v>
      </c>
      <c r="E113" s="186">
        <v>44</v>
      </c>
      <c r="F113" s="186">
        <v>6</v>
      </c>
      <c r="G113" s="186">
        <v>50</v>
      </c>
      <c r="H113" s="198">
        <v>1.9584802193497845E-2</v>
      </c>
      <c r="I113" s="186">
        <v>28</v>
      </c>
      <c r="J113" s="198">
        <v>7.7390823659480379E-3</v>
      </c>
      <c r="K113" s="186">
        <v>289</v>
      </c>
      <c r="L113" s="198">
        <v>8.6747711241182655E-3</v>
      </c>
      <c r="M113" s="198">
        <v>1.1999551894521383E-2</v>
      </c>
      <c r="N113" s="225">
        <v>15926.278872622517</v>
      </c>
    </row>
    <row r="114" spans="1:14" x14ac:dyDescent="0.25">
      <c r="A114" s="221" t="s">
        <v>458</v>
      </c>
      <c r="B114" s="215" t="s">
        <v>306</v>
      </c>
      <c r="C114" s="192">
        <v>481</v>
      </c>
      <c r="D114" s="192">
        <v>1942</v>
      </c>
      <c r="E114" s="186">
        <v>5</v>
      </c>
      <c r="F114" s="186">
        <v>0</v>
      </c>
      <c r="G114" s="186">
        <v>5</v>
      </c>
      <c r="H114" s="198">
        <v>1.9584802193497847E-3</v>
      </c>
      <c r="I114" s="186">
        <v>3</v>
      </c>
      <c r="J114" s="198">
        <v>8.2918739635157548E-4</v>
      </c>
      <c r="K114" s="186">
        <v>20</v>
      </c>
      <c r="L114" s="198">
        <v>6.0033018159987993E-4</v>
      </c>
      <c r="M114" s="198">
        <v>1.1293325991004134E-3</v>
      </c>
      <c r="N114" s="225">
        <v>1498.8947980156377</v>
      </c>
    </row>
    <row r="115" spans="1:14" x14ac:dyDescent="0.25">
      <c r="A115" s="221" t="s">
        <v>458</v>
      </c>
      <c r="B115" s="215" t="s">
        <v>324</v>
      </c>
      <c r="C115" s="192">
        <v>316</v>
      </c>
      <c r="D115" s="192">
        <v>1927</v>
      </c>
      <c r="E115" s="186">
        <v>0</v>
      </c>
      <c r="F115" s="186">
        <v>0</v>
      </c>
      <c r="G115" s="186">
        <v>0</v>
      </c>
      <c r="H115" s="198">
        <v>0</v>
      </c>
      <c r="I115" s="186">
        <v>0</v>
      </c>
      <c r="J115" s="198">
        <v>0</v>
      </c>
      <c r="K115" s="186">
        <v>0</v>
      </c>
      <c r="L115" s="198">
        <v>0</v>
      </c>
      <c r="M115" s="198">
        <v>0</v>
      </c>
      <c r="N115" s="225">
        <v>0</v>
      </c>
    </row>
    <row r="116" spans="1:14" x14ac:dyDescent="0.25">
      <c r="A116" s="221" t="s">
        <v>458</v>
      </c>
      <c r="B116" s="215" t="s">
        <v>311</v>
      </c>
      <c r="C116" s="192">
        <v>188</v>
      </c>
      <c r="D116" s="192">
        <v>1949</v>
      </c>
      <c r="E116" s="186">
        <v>0</v>
      </c>
      <c r="F116" s="186">
        <v>0</v>
      </c>
      <c r="G116" s="186">
        <v>0</v>
      </c>
      <c r="H116" s="198">
        <v>0</v>
      </c>
      <c r="I116" s="186">
        <v>0</v>
      </c>
      <c r="J116" s="198">
        <v>0</v>
      </c>
      <c r="K116" s="186">
        <v>0</v>
      </c>
      <c r="L116" s="198">
        <v>0</v>
      </c>
      <c r="M116" s="198">
        <v>0</v>
      </c>
      <c r="N116" s="225">
        <v>0</v>
      </c>
    </row>
    <row r="117" spans="1:14" x14ac:dyDescent="0.25">
      <c r="A117" s="221" t="s">
        <v>458</v>
      </c>
      <c r="B117" s="215" t="s">
        <v>308</v>
      </c>
      <c r="C117" s="192">
        <v>377</v>
      </c>
      <c r="D117" s="192">
        <v>1919</v>
      </c>
      <c r="E117" s="186">
        <v>0</v>
      </c>
      <c r="F117" s="186">
        <v>0</v>
      </c>
      <c r="G117" s="186">
        <v>0</v>
      </c>
      <c r="H117" s="198">
        <v>0</v>
      </c>
      <c r="I117" s="186">
        <v>0</v>
      </c>
      <c r="J117" s="198">
        <v>0</v>
      </c>
      <c r="K117" s="186">
        <v>0</v>
      </c>
      <c r="L117" s="198">
        <v>0</v>
      </c>
      <c r="M117" s="198">
        <v>0</v>
      </c>
      <c r="N117" s="225">
        <v>0</v>
      </c>
    </row>
    <row r="118" spans="1:14" x14ac:dyDescent="0.25">
      <c r="A118" s="221" t="s">
        <v>458</v>
      </c>
      <c r="B118" s="215" t="s">
        <v>316</v>
      </c>
      <c r="C118" s="192">
        <v>180</v>
      </c>
      <c r="D118" s="192">
        <v>1954</v>
      </c>
      <c r="E118" s="186">
        <v>11</v>
      </c>
      <c r="F118" s="186">
        <v>0</v>
      </c>
      <c r="G118" s="186">
        <v>11</v>
      </c>
      <c r="H118" s="198">
        <v>4.3086564825695261E-3</v>
      </c>
      <c r="I118" s="186">
        <v>34</v>
      </c>
      <c r="J118" s="198">
        <v>9.3974571586511891E-3</v>
      </c>
      <c r="K118" s="186">
        <v>98</v>
      </c>
      <c r="L118" s="198">
        <v>2.9416178898394115E-3</v>
      </c>
      <c r="M118" s="198">
        <v>5.5492438436867087E-3</v>
      </c>
      <c r="N118" s="225">
        <v>7365.175446850576</v>
      </c>
    </row>
    <row r="119" spans="1:14" x14ac:dyDescent="0.25">
      <c r="A119" s="221" t="s">
        <v>458</v>
      </c>
      <c r="B119" s="215" t="s">
        <v>295</v>
      </c>
      <c r="C119" s="192">
        <v>339</v>
      </c>
      <c r="D119" s="192">
        <v>1933</v>
      </c>
      <c r="E119" s="186">
        <v>0</v>
      </c>
      <c r="F119" s="186">
        <v>0</v>
      </c>
      <c r="G119" s="186">
        <v>0</v>
      </c>
      <c r="H119" s="198">
        <v>0</v>
      </c>
      <c r="I119" s="186">
        <v>0</v>
      </c>
      <c r="J119" s="198">
        <v>0</v>
      </c>
      <c r="K119" s="186">
        <v>17</v>
      </c>
      <c r="L119" s="198">
        <v>5.1028065435989797E-4</v>
      </c>
      <c r="M119" s="198">
        <v>1.7009355145329932E-4</v>
      </c>
      <c r="N119" s="225">
        <v>225.75487473968394</v>
      </c>
    </row>
    <row r="120" spans="1:14" x14ac:dyDescent="0.25">
      <c r="A120" s="221" t="s">
        <v>458</v>
      </c>
      <c r="B120" s="215" t="s">
        <v>297</v>
      </c>
      <c r="C120" s="192">
        <v>319</v>
      </c>
      <c r="D120" s="192">
        <v>1934</v>
      </c>
      <c r="E120" s="186">
        <v>0</v>
      </c>
      <c r="F120" s="186">
        <v>0</v>
      </c>
      <c r="G120" s="186">
        <v>0</v>
      </c>
      <c r="H120" s="198">
        <v>0</v>
      </c>
      <c r="I120" s="186">
        <v>0</v>
      </c>
      <c r="J120" s="198">
        <v>0</v>
      </c>
      <c r="K120" s="186">
        <v>3</v>
      </c>
      <c r="L120" s="198">
        <v>9.0049527239981984E-5</v>
      </c>
      <c r="M120" s="198">
        <v>3.0016509079993996E-5</v>
      </c>
      <c r="N120" s="225">
        <v>39.839095542297166</v>
      </c>
    </row>
    <row r="121" spans="1:14" x14ac:dyDescent="0.25">
      <c r="A121" s="221" t="s">
        <v>458</v>
      </c>
      <c r="B121" s="215" t="s">
        <v>312</v>
      </c>
      <c r="C121" s="192">
        <v>376</v>
      </c>
      <c r="D121" s="192">
        <v>1944</v>
      </c>
      <c r="E121" s="186">
        <v>0</v>
      </c>
      <c r="F121" s="186">
        <v>0</v>
      </c>
      <c r="G121" s="186">
        <v>0</v>
      </c>
      <c r="H121" s="198">
        <v>0</v>
      </c>
      <c r="I121" s="186">
        <v>0</v>
      </c>
      <c r="J121" s="198">
        <v>0</v>
      </c>
      <c r="K121" s="186">
        <v>0</v>
      </c>
      <c r="L121" s="198">
        <v>0</v>
      </c>
      <c r="M121" s="198">
        <v>0</v>
      </c>
      <c r="N121" s="225">
        <v>0</v>
      </c>
    </row>
    <row r="122" spans="1:14" x14ac:dyDescent="0.25">
      <c r="A122" s="221" t="s">
        <v>458</v>
      </c>
      <c r="B122" s="215" t="s">
        <v>351</v>
      </c>
      <c r="C122" s="192">
        <v>561</v>
      </c>
      <c r="D122" s="192">
        <v>1945</v>
      </c>
      <c r="E122" s="186">
        <v>3</v>
      </c>
      <c r="F122" s="186">
        <v>0</v>
      </c>
      <c r="G122" s="186">
        <v>3</v>
      </c>
      <c r="H122" s="198">
        <v>1.1750881316098707E-3</v>
      </c>
      <c r="I122" s="186">
        <v>0</v>
      </c>
      <c r="J122" s="198">
        <v>0</v>
      </c>
      <c r="K122" s="186">
        <v>4</v>
      </c>
      <c r="L122" s="198">
        <v>1.2006603631997598E-4</v>
      </c>
      <c r="M122" s="198">
        <v>4.3171805597661553E-4</v>
      </c>
      <c r="N122" s="225">
        <v>572.99324293678399</v>
      </c>
    </row>
    <row r="123" spans="1:14" x14ac:dyDescent="0.25">
      <c r="A123" s="221" t="s">
        <v>458</v>
      </c>
      <c r="B123" s="215" t="s">
        <v>309</v>
      </c>
      <c r="C123" s="192">
        <v>181</v>
      </c>
      <c r="D123" s="192">
        <v>1922</v>
      </c>
      <c r="E123" s="186">
        <v>0</v>
      </c>
      <c r="F123" s="186">
        <v>0</v>
      </c>
      <c r="G123" s="186">
        <v>0</v>
      </c>
      <c r="H123" s="198">
        <v>0</v>
      </c>
      <c r="I123" s="186">
        <v>0</v>
      </c>
      <c r="J123" s="198">
        <v>0</v>
      </c>
      <c r="K123" s="186">
        <v>1</v>
      </c>
      <c r="L123" s="198">
        <v>3.0016509079993996E-5</v>
      </c>
      <c r="M123" s="198">
        <v>1.0005503026664666E-5</v>
      </c>
      <c r="N123" s="225">
        <v>13.279698514099056</v>
      </c>
    </row>
    <row r="124" spans="1:14" x14ac:dyDescent="0.25">
      <c r="A124" s="221" t="s">
        <v>458</v>
      </c>
      <c r="B124" s="215" t="s">
        <v>313</v>
      </c>
      <c r="C124" s="192">
        <v>442</v>
      </c>
      <c r="D124" s="192">
        <v>1941</v>
      </c>
      <c r="E124" s="186">
        <v>21</v>
      </c>
      <c r="F124" s="186">
        <v>4</v>
      </c>
      <c r="G124" s="186">
        <v>25</v>
      </c>
      <c r="H124" s="198">
        <v>9.7924010967489223E-3</v>
      </c>
      <c r="I124" s="186">
        <v>39</v>
      </c>
      <c r="J124" s="198">
        <v>1.077943615257048E-2</v>
      </c>
      <c r="K124" s="186">
        <v>101</v>
      </c>
      <c r="L124" s="198">
        <v>3.0316674170793936E-3</v>
      </c>
      <c r="M124" s="198">
        <v>7.8678348887995988E-3</v>
      </c>
      <c r="N124" s="225">
        <v>10442.500992056366</v>
      </c>
    </row>
    <row r="125" spans="1:14" x14ac:dyDescent="0.25">
      <c r="A125" s="221" t="s">
        <v>458</v>
      </c>
      <c r="B125" s="215" t="s">
        <v>317</v>
      </c>
      <c r="C125" s="192">
        <v>175</v>
      </c>
      <c r="D125" s="192">
        <v>1955</v>
      </c>
      <c r="E125" s="186">
        <v>61</v>
      </c>
      <c r="F125" s="186">
        <v>12</v>
      </c>
      <c r="G125" s="186">
        <v>73</v>
      </c>
      <c r="H125" s="198">
        <v>2.8593811202506855E-2</v>
      </c>
      <c r="I125" s="186">
        <v>19</v>
      </c>
      <c r="J125" s="198">
        <v>5.2515201768933116E-3</v>
      </c>
      <c r="K125" s="186">
        <v>121</v>
      </c>
      <c r="L125" s="198">
        <v>3.6319975986792738E-3</v>
      </c>
      <c r="M125" s="198">
        <v>1.2492442992693148E-2</v>
      </c>
      <c r="N125" s="225">
        <v>16580.463391537822</v>
      </c>
    </row>
    <row r="126" spans="1:14" x14ac:dyDescent="0.25">
      <c r="A126" s="221" t="s">
        <v>458</v>
      </c>
      <c r="B126" s="215" t="s">
        <v>314</v>
      </c>
      <c r="C126" s="192">
        <v>254</v>
      </c>
      <c r="D126" s="192">
        <v>1924</v>
      </c>
      <c r="E126" s="186">
        <v>0</v>
      </c>
      <c r="F126" s="186">
        <v>0</v>
      </c>
      <c r="G126" s="186">
        <v>0</v>
      </c>
      <c r="H126" s="198">
        <v>0</v>
      </c>
      <c r="I126" s="186">
        <v>0</v>
      </c>
      <c r="J126" s="198">
        <v>0</v>
      </c>
      <c r="K126" s="186">
        <v>1</v>
      </c>
      <c r="L126" s="198">
        <v>3.0016509079993996E-5</v>
      </c>
      <c r="M126" s="198">
        <v>1.0005503026664666E-5</v>
      </c>
      <c r="N126" s="225">
        <v>13.279698514099056</v>
      </c>
    </row>
    <row r="127" spans="1:14" x14ac:dyDescent="0.25">
      <c r="A127" s="221" t="s">
        <v>458</v>
      </c>
      <c r="B127" s="215" t="s">
        <v>310</v>
      </c>
      <c r="C127" s="192">
        <v>101</v>
      </c>
      <c r="D127" s="192">
        <v>1923</v>
      </c>
      <c r="E127" s="186">
        <v>0</v>
      </c>
      <c r="F127" s="186">
        <v>0</v>
      </c>
      <c r="G127" s="186">
        <v>0</v>
      </c>
      <c r="H127" s="198">
        <v>0</v>
      </c>
      <c r="I127" s="186">
        <v>0</v>
      </c>
      <c r="J127" s="198">
        <v>0</v>
      </c>
      <c r="K127" s="186">
        <v>0</v>
      </c>
      <c r="L127" s="198">
        <v>0</v>
      </c>
      <c r="M127" s="198">
        <v>0</v>
      </c>
      <c r="N127" s="225">
        <v>0</v>
      </c>
    </row>
    <row r="128" spans="1:14" x14ac:dyDescent="0.25">
      <c r="A128" s="221" t="s">
        <v>458</v>
      </c>
      <c r="B128" s="215" t="s">
        <v>298</v>
      </c>
      <c r="C128" s="192">
        <v>317</v>
      </c>
      <c r="D128" s="192">
        <v>1937</v>
      </c>
      <c r="E128" s="186">
        <v>0</v>
      </c>
      <c r="F128" s="186">
        <v>0</v>
      </c>
      <c r="G128" s="186">
        <v>0</v>
      </c>
      <c r="H128" s="198">
        <v>0</v>
      </c>
      <c r="I128" s="186">
        <v>0</v>
      </c>
      <c r="J128" s="198">
        <v>0</v>
      </c>
      <c r="K128" s="186">
        <v>10</v>
      </c>
      <c r="L128" s="198">
        <v>3.0016509079993996E-4</v>
      </c>
      <c r="M128" s="198">
        <v>1.0005503026664665E-4</v>
      </c>
      <c r="N128" s="225">
        <v>132.79698514099056</v>
      </c>
    </row>
    <row r="129" spans="1:14" x14ac:dyDescent="0.25">
      <c r="A129" s="221" t="s">
        <v>458</v>
      </c>
      <c r="B129" s="215" t="s">
        <v>293</v>
      </c>
      <c r="C129" s="192">
        <v>353</v>
      </c>
      <c r="D129" s="192">
        <v>1935</v>
      </c>
      <c r="E129" s="186">
        <v>0</v>
      </c>
      <c r="F129" s="186">
        <v>0</v>
      </c>
      <c r="G129" s="186">
        <v>0</v>
      </c>
      <c r="H129" s="198">
        <v>0</v>
      </c>
      <c r="I129" s="186">
        <v>36</v>
      </c>
      <c r="J129" s="198">
        <v>9.9502487562189053E-3</v>
      </c>
      <c r="K129" s="186">
        <v>78</v>
      </c>
      <c r="L129" s="198">
        <v>2.3412877082395317E-3</v>
      </c>
      <c r="M129" s="198">
        <v>4.0971788214861455E-3</v>
      </c>
      <c r="N129" s="225">
        <v>5437.9374392958462</v>
      </c>
    </row>
    <row r="130" spans="1:14" x14ac:dyDescent="0.25">
      <c r="A130" s="221" t="s">
        <v>458</v>
      </c>
      <c r="B130" s="215" t="s">
        <v>315</v>
      </c>
      <c r="C130" s="192"/>
      <c r="D130" s="192">
        <v>9646</v>
      </c>
      <c r="E130" s="186">
        <v>2</v>
      </c>
      <c r="F130" s="186">
        <v>0</v>
      </c>
      <c r="G130" s="186">
        <v>2</v>
      </c>
      <c r="H130" s="198">
        <v>7.833920877399138E-4</v>
      </c>
      <c r="I130" s="186">
        <v>11</v>
      </c>
      <c r="J130" s="198">
        <v>3.0403537866224434E-3</v>
      </c>
      <c r="K130" s="186">
        <v>21</v>
      </c>
      <c r="L130" s="198">
        <v>6.3034669067987392E-4</v>
      </c>
      <c r="M130" s="198">
        <v>1.4846975216807438E-3</v>
      </c>
      <c r="N130" s="225">
        <v>1970.549148804042</v>
      </c>
    </row>
    <row r="131" spans="1:14" x14ac:dyDescent="0.25">
      <c r="A131" s="221" t="s">
        <v>458</v>
      </c>
      <c r="B131" s="215" t="s">
        <v>315</v>
      </c>
      <c r="C131" s="192">
        <v>526</v>
      </c>
      <c r="D131" s="192">
        <v>1953</v>
      </c>
      <c r="E131" s="186">
        <v>0</v>
      </c>
      <c r="F131" s="186">
        <v>0</v>
      </c>
      <c r="G131" s="186">
        <v>0</v>
      </c>
      <c r="H131" s="198">
        <v>0</v>
      </c>
      <c r="I131" s="186">
        <v>0</v>
      </c>
      <c r="J131" s="198">
        <v>0</v>
      </c>
      <c r="K131" s="186">
        <v>0</v>
      </c>
      <c r="L131" s="198">
        <v>0</v>
      </c>
      <c r="M131" s="198">
        <v>0</v>
      </c>
      <c r="N131" s="225">
        <v>0</v>
      </c>
    </row>
    <row r="132" spans="1:14" x14ac:dyDescent="0.25">
      <c r="A132" s="221" t="s">
        <v>458</v>
      </c>
      <c r="B132" s="215" t="s">
        <v>323</v>
      </c>
      <c r="C132" s="192">
        <v>272</v>
      </c>
      <c r="D132" s="192">
        <v>1950</v>
      </c>
      <c r="E132" s="186">
        <v>26</v>
      </c>
      <c r="F132" s="186">
        <v>17</v>
      </c>
      <c r="G132" s="186">
        <v>43</v>
      </c>
      <c r="H132" s="198">
        <v>1.6842929886408148E-2</v>
      </c>
      <c r="I132" s="186">
        <v>6</v>
      </c>
      <c r="J132" s="198">
        <v>1.658374792703151E-3</v>
      </c>
      <c r="K132" s="186">
        <v>131</v>
      </c>
      <c r="L132" s="198">
        <v>3.9321626894792136E-3</v>
      </c>
      <c r="M132" s="198">
        <v>7.4778224561968367E-3</v>
      </c>
      <c r="N132" s="225">
        <v>9924.8610984985535</v>
      </c>
    </row>
    <row r="133" spans="1:14" x14ac:dyDescent="0.25">
      <c r="A133" s="221" t="s">
        <v>458</v>
      </c>
      <c r="B133" s="215" t="s">
        <v>301</v>
      </c>
      <c r="C133" s="192">
        <v>374</v>
      </c>
      <c r="D133" s="192">
        <v>1946</v>
      </c>
      <c r="E133" s="186">
        <v>0</v>
      </c>
      <c r="F133" s="186">
        <v>0</v>
      </c>
      <c r="G133" s="186">
        <v>0</v>
      </c>
      <c r="H133" s="198">
        <v>0</v>
      </c>
      <c r="I133" s="186">
        <v>0</v>
      </c>
      <c r="J133" s="198">
        <v>0</v>
      </c>
      <c r="K133" s="186">
        <v>1</v>
      </c>
      <c r="L133" s="198">
        <v>3.0016509079993996E-5</v>
      </c>
      <c r="M133" s="198">
        <v>1.0005503026664666E-5</v>
      </c>
      <c r="N133" s="225">
        <v>13.279698514099056</v>
      </c>
    </row>
    <row r="134" spans="1:14" x14ac:dyDescent="0.25">
      <c r="A134" s="221" t="s">
        <v>458</v>
      </c>
      <c r="B134" s="215" t="s">
        <v>318</v>
      </c>
      <c r="C134" s="192">
        <v>182</v>
      </c>
      <c r="D134" s="192">
        <v>1956</v>
      </c>
      <c r="E134" s="186">
        <v>52</v>
      </c>
      <c r="F134" s="186">
        <v>10</v>
      </c>
      <c r="G134" s="186">
        <v>62</v>
      </c>
      <c r="H134" s="198">
        <v>2.4285154719937328E-2</v>
      </c>
      <c r="I134" s="186">
        <v>73</v>
      </c>
      <c r="J134" s="198">
        <v>2.0176893311221668E-2</v>
      </c>
      <c r="K134" s="186">
        <v>353</v>
      </c>
      <c r="L134" s="198">
        <v>1.0595827705237881E-2</v>
      </c>
      <c r="M134" s="198">
        <v>1.8352625245465628E-2</v>
      </c>
      <c r="N134" s="225">
        <v>24358.328567041561</v>
      </c>
    </row>
    <row r="135" spans="1:14" x14ac:dyDescent="0.25">
      <c r="A135" s="221" t="s">
        <v>458</v>
      </c>
      <c r="B135" s="215" t="s">
        <v>325</v>
      </c>
      <c r="C135" s="192">
        <v>464</v>
      </c>
      <c r="D135" s="192">
        <v>1928</v>
      </c>
      <c r="E135" s="186">
        <v>2</v>
      </c>
      <c r="F135" s="186">
        <v>0</v>
      </c>
      <c r="G135" s="186">
        <v>2</v>
      </c>
      <c r="H135" s="198">
        <v>7.833920877399138E-4</v>
      </c>
      <c r="I135" s="186">
        <v>0</v>
      </c>
      <c r="J135" s="198">
        <v>0</v>
      </c>
      <c r="K135" s="186">
        <v>0</v>
      </c>
      <c r="L135" s="198">
        <v>0</v>
      </c>
      <c r="M135" s="198">
        <v>2.6113069591330462E-4</v>
      </c>
      <c r="N135" s="225">
        <v>346.58296592025857</v>
      </c>
    </row>
    <row r="136" spans="1:14" x14ac:dyDescent="0.25">
      <c r="A136" s="221" t="s">
        <v>458</v>
      </c>
      <c r="B136" s="215" t="s">
        <v>303</v>
      </c>
      <c r="C136" s="192">
        <v>185</v>
      </c>
      <c r="D136" s="192">
        <v>1947</v>
      </c>
      <c r="E136" s="186">
        <v>0</v>
      </c>
      <c r="F136" s="186">
        <v>0</v>
      </c>
      <c r="G136" s="186">
        <v>0</v>
      </c>
      <c r="H136" s="198">
        <v>0</v>
      </c>
      <c r="I136" s="186">
        <v>0</v>
      </c>
      <c r="J136" s="198">
        <v>0</v>
      </c>
      <c r="K136" s="186">
        <v>3</v>
      </c>
      <c r="L136" s="198">
        <v>9.0049527239981984E-5</v>
      </c>
      <c r="M136" s="198">
        <v>3.0016509079993996E-5</v>
      </c>
      <c r="N136" s="225">
        <v>39.839095542297166</v>
      </c>
    </row>
    <row r="137" spans="1:14" x14ac:dyDescent="0.25">
      <c r="A137" s="221" t="s">
        <v>458</v>
      </c>
      <c r="B137" s="215" t="s">
        <v>320</v>
      </c>
      <c r="C137" s="192">
        <v>46</v>
      </c>
      <c r="D137" s="192">
        <v>1926</v>
      </c>
      <c r="E137" s="186">
        <v>0</v>
      </c>
      <c r="F137" s="186">
        <v>0</v>
      </c>
      <c r="G137" s="186">
        <v>0</v>
      </c>
      <c r="H137" s="198">
        <v>0</v>
      </c>
      <c r="I137" s="186">
        <v>0</v>
      </c>
      <c r="J137" s="198">
        <v>0</v>
      </c>
      <c r="K137" s="186">
        <v>0</v>
      </c>
      <c r="L137" s="198">
        <v>0</v>
      </c>
      <c r="M137" s="198">
        <v>0</v>
      </c>
      <c r="N137" s="225">
        <v>0</v>
      </c>
    </row>
    <row r="138" spans="1:14" x14ac:dyDescent="0.25">
      <c r="A138" s="221" t="s">
        <v>458</v>
      </c>
      <c r="B138" s="215" t="s">
        <v>28</v>
      </c>
      <c r="C138" s="192">
        <v>160</v>
      </c>
      <c r="D138" s="192">
        <v>2088</v>
      </c>
      <c r="E138" s="186">
        <v>0</v>
      </c>
      <c r="F138" s="186">
        <v>0</v>
      </c>
      <c r="G138" s="186">
        <v>0</v>
      </c>
      <c r="H138" s="198">
        <v>0</v>
      </c>
      <c r="I138" s="186">
        <v>53</v>
      </c>
      <c r="J138" s="198">
        <v>1.4648977335544499E-2</v>
      </c>
      <c r="K138" s="186">
        <v>96</v>
      </c>
      <c r="L138" s="198">
        <v>2.8815848716794235E-3</v>
      </c>
      <c r="M138" s="198">
        <v>5.8435207357413069E-3</v>
      </c>
      <c r="N138" s="225">
        <v>7755.751352503351</v>
      </c>
    </row>
    <row r="139" spans="1:14" x14ac:dyDescent="0.25">
      <c r="A139" s="221" t="s">
        <v>458</v>
      </c>
      <c r="B139" s="215" t="s">
        <v>10</v>
      </c>
      <c r="C139" s="192">
        <v>156</v>
      </c>
      <c r="D139" s="192">
        <v>2087</v>
      </c>
      <c r="E139" s="186">
        <v>0</v>
      </c>
      <c r="F139" s="186">
        <v>0</v>
      </c>
      <c r="G139" s="186">
        <v>0</v>
      </c>
      <c r="H139" s="198">
        <v>0</v>
      </c>
      <c r="I139" s="186">
        <v>0</v>
      </c>
      <c r="J139" s="198">
        <v>0</v>
      </c>
      <c r="K139" s="186">
        <v>46</v>
      </c>
      <c r="L139" s="198">
        <v>1.3807594176797238E-3</v>
      </c>
      <c r="M139" s="198">
        <v>4.6025313922657459E-4</v>
      </c>
      <c r="N139" s="225">
        <v>610.86613164855646</v>
      </c>
    </row>
    <row r="140" spans="1:14" x14ac:dyDescent="0.25">
      <c r="A140" s="221" t="s">
        <v>458</v>
      </c>
      <c r="B140" s="215" t="s">
        <v>327</v>
      </c>
      <c r="C140" s="192">
        <v>470</v>
      </c>
      <c r="D140" s="192">
        <v>2127</v>
      </c>
      <c r="E140" s="186">
        <v>0</v>
      </c>
      <c r="F140" s="186">
        <v>0</v>
      </c>
      <c r="G140" s="186">
        <v>0</v>
      </c>
      <c r="H140" s="198">
        <v>0</v>
      </c>
      <c r="I140" s="186">
        <v>0</v>
      </c>
      <c r="J140" s="198">
        <v>0</v>
      </c>
      <c r="K140" s="186">
        <v>0</v>
      </c>
      <c r="L140" s="198">
        <v>0</v>
      </c>
      <c r="M140" s="198">
        <v>0</v>
      </c>
      <c r="N140" s="225">
        <v>0</v>
      </c>
    </row>
    <row r="141" spans="1:14" x14ac:dyDescent="0.25">
      <c r="A141" s="221" t="s">
        <v>458</v>
      </c>
      <c r="B141" s="215" t="s">
        <v>29</v>
      </c>
      <c r="C141" s="192">
        <v>371</v>
      </c>
      <c r="D141" s="192">
        <v>2125</v>
      </c>
      <c r="E141" s="186">
        <v>6</v>
      </c>
      <c r="F141" s="186">
        <v>0</v>
      </c>
      <c r="G141" s="186">
        <v>6</v>
      </c>
      <c r="H141" s="198">
        <v>2.3501762632197414E-3</v>
      </c>
      <c r="I141" s="186">
        <v>23</v>
      </c>
      <c r="J141" s="198">
        <v>6.3571033720287448E-3</v>
      </c>
      <c r="K141" s="186">
        <v>177</v>
      </c>
      <c r="L141" s="198">
        <v>5.3129221071589374E-3</v>
      </c>
      <c r="M141" s="198">
        <v>4.6734005808024741E-3</v>
      </c>
      <c r="N141" s="225">
        <v>6202.7217005760504</v>
      </c>
    </row>
    <row r="142" spans="1:14" x14ac:dyDescent="0.25">
      <c r="A142" s="221" t="s">
        <v>458</v>
      </c>
      <c r="B142" s="215" t="s">
        <v>330</v>
      </c>
      <c r="C142" s="192">
        <v>360</v>
      </c>
      <c r="D142" s="192">
        <v>2204</v>
      </c>
      <c r="E142" s="186">
        <v>0</v>
      </c>
      <c r="F142" s="186">
        <v>0</v>
      </c>
      <c r="G142" s="186">
        <v>0</v>
      </c>
      <c r="H142" s="198">
        <v>0</v>
      </c>
      <c r="I142" s="186">
        <v>0</v>
      </c>
      <c r="J142" s="198">
        <v>0</v>
      </c>
      <c r="K142" s="186">
        <v>0</v>
      </c>
      <c r="L142" s="198">
        <v>0</v>
      </c>
      <c r="M142" s="198">
        <v>0</v>
      </c>
      <c r="N142" s="225">
        <v>0</v>
      </c>
    </row>
    <row r="143" spans="1:14" x14ac:dyDescent="0.25">
      <c r="A143" s="221" t="s">
        <v>458</v>
      </c>
      <c r="B143" s="215" t="s">
        <v>343</v>
      </c>
      <c r="C143" s="192">
        <v>256</v>
      </c>
      <c r="D143" s="192">
        <v>2276</v>
      </c>
      <c r="E143" s="186">
        <v>1</v>
      </c>
      <c r="F143" s="186">
        <v>0</v>
      </c>
      <c r="G143" s="186">
        <v>1</v>
      </c>
      <c r="H143" s="198">
        <v>3.916960438699569E-4</v>
      </c>
      <c r="I143" s="186">
        <v>1</v>
      </c>
      <c r="J143" s="198">
        <v>2.7639579878385847E-4</v>
      </c>
      <c r="K143" s="186">
        <v>17</v>
      </c>
      <c r="L143" s="198">
        <v>5.1028065435989797E-4</v>
      </c>
      <c r="M143" s="198">
        <v>3.9279083233790445E-4</v>
      </c>
      <c r="N143" s="225">
        <v>521.32749534414984</v>
      </c>
    </row>
    <row r="144" spans="1:14" x14ac:dyDescent="0.25">
      <c r="A144" s="221" t="s">
        <v>458</v>
      </c>
      <c r="B144" s="215" t="s">
        <v>348</v>
      </c>
      <c r="C144" s="192">
        <v>541</v>
      </c>
      <c r="D144" s="192">
        <v>2275</v>
      </c>
      <c r="E144" s="186">
        <v>1</v>
      </c>
      <c r="F144" s="186">
        <v>0</v>
      </c>
      <c r="G144" s="186">
        <v>1</v>
      </c>
      <c r="H144" s="198">
        <v>3.916960438699569E-4</v>
      </c>
      <c r="I144" s="186">
        <v>6</v>
      </c>
      <c r="J144" s="198">
        <v>1.658374792703151E-3</v>
      </c>
      <c r="K144" s="186">
        <v>41</v>
      </c>
      <c r="L144" s="198">
        <v>1.2306768722797538E-3</v>
      </c>
      <c r="M144" s="198">
        <v>1.0935825696176205E-3</v>
      </c>
      <c r="N144" s="225">
        <v>1451.4459479042105</v>
      </c>
    </row>
    <row r="145" spans="1:14" x14ac:dyDescent="0.25">
      <c r="A145" s="221" t="s">
        <v>458</v>
      </c>
      <c r="B145" s="215" t="s">
        <v>342</v>
      </c>
      <c r="C145" s="192">
        <v>250</v>
      </c>
      <c r="D145" s="192">
        <v>2280</v>
      </c>
      <c r="E145" s="186">
        <v>0</v>
      </c>
      <c r="F145" s="186">
        <v>0</v>
      </c>
      <c r="G145" s="186">
        <v>0</v>
      </c>
      <c r="H145" s="198">
        <v>0</v>
      </c>
      <c r="I145" s="186">
        <v>0</v>
      </c>
      <c r="J145" s="198">
        <v>0</v>
      </c>
      <c r="K145" s="186">
        <v>0</v>
      </c>
      <c r="L145" s="198">
        <v>0</v>
      </c>
      <c r="M145" s="198">
        <v>0</v>
      </c>
      <c r="N145" s="225">
        <v>0</v>
      </c>
    </row>
    <row r="146" spans="1:14" x14ac:dyDescent="0.25">
      <c r="A146" s="221" t="s">
        <v>458</v>
      </c>
      <c r="B146" s="215" t="s">
        <v>331</v>
      </c>
      <c r="C146" s="192">
        <v>349</v>
      </c>
      <c r="D146" s="192">
        <v>2293</v>
      </c>
      <c r="E146" s="186">
        <v>0</v>
      </c>
      <c r="F146" s="186">
        <v>0</v>
      </c>
      <c r="G146" s="186">
        <v>0</v>
      </c>
      <c r="H146" s="198">
        <v>0</v>
      </c>
      <c r="I146" s="186">
        <v>5</v>
      </c>
      <c r="J146" s="198">
        <v>1.3819789939192924E-3</v>
      </c>
      <c r="K146" s="186">
        <v>14</v>
      </c>
      <c r="L146" s="198">
        <v>4.2023112711991596E-4</v>
      </c>
      <c r="M146" s="198">
        <v>6.0073670701306944E-4</v>
      </c>
      <c r="N146" s="225">
        <v>797.32146741907002</v>
      </c>
    </row>
    <row r="147" spans="1:14" x14ac:dyDescent="0.25">
      <c r="A147" s="221" t="s">
        <v>458</v>
      </c>
      <c r="B147" s="215" t="s">
        <v>332</v>
      </c>
      <c r="C147" s="192">
        <v>260</v>
      </c>
      <c r="D147" s="192">
        <v>2294</v>
      </c>
      <c r="E147" s="186">
        <v>0</v>
      </c>
      <c r="F147" s="186">
        <v>0</v>
      </c>
      <c r="G147" s="186">
        <v>0</v>
      </c>
      <c r="H147" s="198">
        <v>0</v>
      </c>
      <c r="I147" s="186">
        <v>6</v>
      </c>
      <c r="J147" s="198">
        <v>1.658374792703151E-3</v>
      </c>
      <c r="K147" s="186">
        <v>64</v>
      </c>
      <c r="L147" s="198">
        <v>1.9210565811196157E-3</v>
      </c>
      <c r="M147" s="198">
        <v>1.1931437912742556E-3</v>
      </c>
      <c r="N147" s="225">
        <v>1583.5875307683596</v>
      </c>
    </row>
    <row r="148" spans="1:14" x14ac:dyDescent="0.25">
      <c r="A148" s="221" t="s">
        <v>458</v>
      </c>
      <c r="B148" s="215" t="s">
        <v>335</v>
      </c>
      <c r="C148" s="192">
        <v>517</v>
      </c>
      <c r="D148" s="192">
        <v>2298</v>
      </c>
      <c r="E148" s="186">
        <v>0</v>
      </c>
      <c r="F148" s="186">
        <v>0</v>
      </c>
      <c r="G148" s="186">
        <v>0</v>
      </c>
      <c r="H148" s="198">
        <v>0</v>
      </c>
      <c r="I148" s="186">
        <v>0</v>
      </c>
      <c r="J148" s="198">
        <v>0</v>
      </c>
      <c r="K148" s="186">
        <v>1</v>
      </c>
      <c r="L148" s="198">
        <v>3.0016509079993996E-5</v>
      </c>
      <c r="M148" s="198">
        <v>1.0005503026664666E-5</v>
      </c>
      <c r="N148" s="225">
        <v>13.279698514099056</v>
      </c>
    </row>
    <row r="149" spans="1:14" x14ac:dyDescent="0.25">
      <c r="A149" s="221" t="s">
        <v>458</v>
      </c>
      <c r="B149" s="215" t="s">
        <v>334</v>
      </c>
      <c r="C149" s="192">
        <v>231</v>
      </c>
      <c r="D149" s="192">
        <v>2297</v>
      </c>
      <c r="E149" s="186">
        <v>47</v>
      </c>
      <c r="F149" s="186">
        <v>0</v>
      </c>
      <c r="G149" s="186">
        <v>47</v>
      </c>
      <c r="H149" s="198">
        <v>1.8409714061887975E-2</v>
      </c>
      <c r="I149" s="186">
        <v>45</v>
      </c>
      <c r="J149" s="198">
        <v>1.2437810945273632E-2</v>
      </c>
      <c r="K149" s="186">
        <v>274</v>
      </c>
      <c r="L149" s="198">
        <v>8.2245234879183542E-3</v>
      </c>
      <c r="M149" s="198">
        <v>1.3024016165026653E-2</v>
      </c>
      <c r="N149" s="225">
        <v>17285.988285984364</v>
      </c>
    </row>
    <row r="150" spans="1:14" x14ac:dyDescent="0.25">
      <c r="A150" s="221" t="s">
        <v>458</v>
      </c>
      <c r="B150" s="215" t="s">
        <v>350</v>
      </c>
      <c r="C150" s="192">
        <v>351</v>
      </c>
      <c r="D150" s="192">
        <v>2289</v>
      </c>
      <c r="E150" s="186">
        <v>0</v>
      </c>
      <c r="F150" s="186">
        <v>0</v>
      </c>
      <c r="G150" s="186">
        <v>0</v>
      </c>
      <c r="H150" s="198">
        <v>0</v>
      </c>
      <c r="I150" s="186">
        <v>0</v>
      </c>
      <c r="J150" s="198">
        <v>0</v>
      </c>
      <c r="K150" s="186">
        <v>1</v>
      </c>
      <c r="L150" s="198">
        <v>3.0016509079993996E-5</v>
      </c>
      <c r="M150" s="198">
        <v>1.0005503026664666E-5</v>
      </c>
      <c r="N150" s="225">
        <v>13.279698514099056</v>
      </c>
    </row>
    <row r="151" spans="1:14" x14ac:dyDescent="0.25">
      <c r="A151" s="221" t="s">
        <v>458</v>
      </c>
      <c r="B151" s="215" t="s">
        <v>344</v>
      </c>
      <c r="C151" s="192">
        <v>363</v>
      </c>
      <c r="D151" s="192">
        <v>2282</v>
      </c>
      <c r="E151" s="186">
        <v>0</v>
      </c>
      <c r="F151" s="186">
        <v>0</v>
      </c>
      <c r="G151" s="186">
        <v>0</v>
      </c>
      <c r="H151" s="198">
        <v>0</v>
      </c>
      <c r="I151" s="186">
        <v>0</v>
      </c>
      <c r="J151" s="198">
        <v>0</v>
      </c>
      <c r="K151" s="186">
        <v>1</v>
      </c>
      <c r="L151" s="198">
        <v>3.0016509079993996E-5</v>
      </c>
      <c r="M151" s="198">
        <v>1.0005503026664666E-5</v>
      </c>
      <c r="N151" s="225">
        <v>13.279698514099056</v>
      </c>
    </row>
    <row r="152" spans="1:14" x14ac:dyDescent="0.25">
      <c r="A152" s="221" t="s">
        <v>458</v>
      </c>
      <c r="B152" s="215" t="s">
        <v>333</v>
      </c>
      <c r="C152" s="192">
        <v>74</v>
      </c>
      <c r="D152" s="192">
        <v>2295</v>
      </c>
      <c r="E152" s="186">
        <v>31</v>
      </c>
      <c r="F152" s="186">
        <v>1</v>
      </c>
      <c r="G152" s="186">
        <v>32</v>
      </c>
      <c r="H152" s="198">
        <v>1.2534273403838621E-2</v>
      </c>
      <c r="I152" s="186">
        <v>211</v>
      </c>
      <c r="J152" s="198">
        <v>5.8319513543394139E-2</v>
      </c>
      <c r="K152" s="186">
        <v>1471</v>
      </c>
      <c r="L152" s="198">
        <v>4.4154284856671167E-2</v>
      </c>
      <c r="M152" s="198">
        <v>3.8336023934634644E-2</v>
      </c>
      <c r="N152" s="225">
        <v>50881.08401191888</v>
      </c>
    </row>
    <row r="153" spans="1:14" x14ac:dyDescent="0.25">
      <c r="A153" s="221" t="s">
        <v>458</v>
      </c>
      <c r="B153" s="215" t="s">
        <v>347</v>
      </c>
      <c r="C153" s="192">
        <v>352</v>
      </c>
      <c r="D153" s="192">
        <v>2299</v>
      </c>
      <c r="E153" s="186">
        <v>0</v>
      </c>
      <c r="F153" s="186">
        <v>0</v>
      </c>
      <c r="G153" s="186">
        <v>0</v>
      </c>
      <c r="H153" s="198">
        <v>0</v>
      </c>
      <c r="I153" s="186">
        <v>0</v>
      </c>
      <c r="J153" s="198">
        <v>0</v>
      </c>
      <c r="K153" s="186">
        <v>0</v>
      </c>
      <c r="L153" s="198">
        <v>0</v>
      </c>
      <c r="M153" s="198">
        <v>0</v>
      </c>
      <c r="N153" s="225">
        <v>0</v>
      </c>
    </row>
    <row r="154" spans="1:14" x14ac:dyDescent="0.25">
      <c r="A154" s="221" t="s">
        <v>458</v>
      </c>
      <c r="B154" s="215" t="s">
        <v>446</v>
      </c>
      <c r="C154" s="192">
        <v>474</v>
      </c>
      <c r="D154" s="192">
        <v>2300</v>
      </c>
      <c r="E154" s="186">
        <v>0</v>
      </c>
      <c r="F154" s="186">
        <v>0</v>
      </c>
      <c r="G154" s="186">
        <v>0</v>
      </c>
      <c r="H154" s="198">
        <v>0</v>
      </c>
      <c r="I154" s="186">
        <v>5</v>
      </c>
      <c r="J154" s="198">
        <v>1.3819789939192924E-3</v>
      </c>
      <c r="K154" s="186">
        <v>21</v>
      </c>
      <c r="L154" s="198">
        <v>6.3034669067987392E-4</v>
      </c>
      <c r="M154" s="198">
        <v>6.70775228199722E-4</v>
      </c>
      <c r="N154" s="225">
        <v>890.27935701776335</v>
      </c>
    </row>
    <row r="155" spans="1:14" x14ac:dyDescent="0.25">
      <c r="A155" s="221" t="s">
        <v>458</v>
      </c>
      <c r="B155" s="215" t="s">
        <v>345</v>
      </c>
      <c r="C155" s="192">
        <v>369</v>
      </c>
      <c r="D155" s="192">
        <v>2301</v>
      </c>
      <c r="E155" s="186">
        <v>0</v>
      </c>
      <c r="F155" s="186">
        <v>0</v>
      </c>
      <c r="G155" s="186">
        <v>0</v>
      </c>
      <c r="H155" s="198">
        <v>0</v>
      </c>
      <c r="I155" s="186">
        <v>0</v>
      </c>
      <c r="J155" s="198">
        <v>0</v>
      </c>
      <c r="K155" s="186">
        <v>4</v>
      </c>
      <c r="L155" s="198">
        <v>1.2006603631997598E-4</v>
      </c>
      <c r="M155" s="198">
        <v>4.0022012106658663E-5</v>
      </c>
      <c r="N155" s="225">
        <v>53.118794056396226</v>
      </c>
    </row>
    <row r="156" spans="1:14" x14ac:dyDescent="0.25">
      <c r="A156" s="221" t="s">
        <v>458</v>
      </c>
      <c r="B156" s="215" t="s">
        <v>346</v>
      </c>
      <c r="C156" s="192">
        <v>367</v>
      </c>
      <c r="D156" s="192">
        <v>2302</v>
      </c>
      <c r="E156" s="186">
        <v>0</v>
      </c>
      <c r="F156" s="186">
        <v>0</v>
      </c>
      <c r="G156" s="186">
        <v>0</v>
      </c>
      <c r="H156" s="198">
        <v>0</v>
      </c>
      <c r="I156" s="186">
        <v>0</v>
      </c>
      <c r="J156" s="198">
        <v>0</v>
      </c>
      <c r="K156" s="186">
        <v>2</v>
      </c>
      <c r="L156" s="198">
        <v>6.0033018159987992E-5</v>
      </c>
      <c r="M156" s="198">
        <v>2.0011006053329332E-5</v>
      </c>
      <c r="N156" s="225">
        <v>26.559397028198113</v>
      </c>
    </row>
    <row r="157" spans="1:14" x14ac:dyDescent="0.25">
      <c r="A157" s="221" t="s">
        <v>458</v>
      </c>
      <c r="B157" s="215" t="s">
        <v>242</v>
      </c>
      <c r="C157" s="192">
        <v>513</v>
      </c>
      <c r="D157" s="192">
        <v>2368</v>
      </c>
      <c r="E157" s="186">
        <v>0</v>
      </c>
      <c r="F157" s="186">
        <v>0</v>
      </c>
      <c r="G157" s="186">
        <v>0</v>
      </c>
      <c r="H157" s="198">
        <v>0</v>
      </c>
      <c r="I157" s="186">
        <v>1</v>
      </c>
      <c r="J157" s="198">
        <v>2.7639579878385847E-4</v>
      </c>
      <c r="K157" s="186">
        <v>1</v>
      </c>
      <c r="L157" s="198">
        <v>3.0016509079993996E-5</v>
      </c>
      <c r="M157" s="198">
        <v>1.0213743595461749E-4</v>
      </c>
      <c r="N157" s="225">
        <v>135.56083615843571</v>
      </c>
    </row>
    <row r="158" spans="1:14" x14ac:dyDescent="0.25">
      <c r="A158" s="221" t="s">
        <v>458</v>
      </c>
      <c r="B158" s="215" t="s">
        <v>336</v>
      </c>
      <c r="C158" s="192">
        <v>510</v>
      </c>
      <c r="D158" s="192">
        <v>2371</v>
      </c>
      <c r="E158" s="186">
        <v>0</v>
      </c>
      <c r="F158" s="186">
        <v>0</v>
      </c>
      <c r="G158" s="186">
        <v>0</v>
      </c>
      <c r="H158" s="198">
        <v>0</v>
      </c>
      <c r="I158" s="186">
        <v>0</v>
      </c>
      <c r="J158" s="198">
        <v>0</v>
      </c>
      <c r="K158" s="186">
        <v>0</v>
      </c>
      <c r="L158" s="198">
        <v>0</v>
      </c>
      <c r="M158" s="198">
        <v>0</v>
      </c>
      <c r="N158" s="225">
        <v>0</v>
      </c>
    </row>
    <row r="159" spans="1:14" x14ac:dyDescent="0.25">
      <c r="A159" s="221" t="s">
        <v>458</v>
      </c>
      <c r="B159" s="215" t="s">
        <v>337</v>
      </c>
      <c r="C159" s="192">
        <v>509</v>
      </c>
      <c r="D159" s="192">
        <v>2370</v>
      </c>
      <c r="E159" s="186">
        <v>0</v>
      </c>
      <c r="F159" s="186">
        <v>0</v>
      </c>
      <c r="G159" s="186">
        <v>0</v>
      </c>
      <c r="H159" s="198">
        <v>0</v>
      </c>
      <c r="I159" s="186">
        <v>0</v>
      </c>
      <c r="J159" s="198">
        <v>0</v>
      </c>
      <c r="K159" s="186">
        <v>0</v>
      </c>
      <c r="L159" s="198">
        <v>0</v>
      </c>
      <c r="M159" s="198">
        <v>0</v>
      </c>
      <c r="N159" s="225">
        <v>0</v>
      </c>
    </row>
    <row r="160" spans="1:14" x14ac:dyDescent="0.25">
      <c r="A160" s="221" t="s">
        <v>458</v>
      </c>
      <c r="B160" s="215" t="s">
        <v>338</v>
      </c>
      <c r="C160" s="192">
        <v>511</v>
      </c>
      <c r="D160" s="192">
        <v>5372</v>
      </c>
      <c r="E160" s="186">
        <v>0</v>
      </c>
      <c r="F160" s="186">
        <v>0</v>
      </c>
      <c r="G160" s="186">
        <v>0</v>
      </c>
      <c r="H160" s="198">
        <v>0</v>
      </c>
      <c r="I160" s="186">
        <v>0</v>
      </c>
      <c r="J160" s="198">
        <v>0</v>
      </c>
      <c r="K160" s="186">
        <v>0</v>
      </c>
      <c r="L160" s="198">
        <v>0</v>
      </c>
      <c r="M160" s="198">
        <v>0</v>
      </c>
      <c r="N160" s="225">
        <v>0</v>
      </c>
    </row>
    <row r="161" spans="1:16" x14ac:dyDescent="0.25">
      <c r="A161" s="221" t="s">
        <v>458</v>
      </c>
      <c r="B161" s="215" t="s">
        <v>339</v>
      </c>
      <c r="C161" s="192">
        <v>512</v>
      </c>
      <c r="D161" s="192">
        <v>2373</v>
      </c>
      <c r="E161" s="186">
        <v>0</v>
      </c>
      <c r="F161" s="186">
        <v>0</v>
      </c>
      <c r="G161" s="186">
        <v>0</v>
      </c>
      <c r="H161" s="198">
        <v>0</v>
      </c>
      <c r="I161" s="186">
        <v>0</v>
      </c>
      <c r="J161" s="198">
        <v>0</v>
      </c>
      <c r="K161" s="186">
        <v>0</v>
      </c>
      <c r="L161" s="198">
        <v>0</v>
      </c>
      <c r="M161" s="198">
        <v>0</v>
      </c>
      <c r="N161" s="225">
        <v>0</v>
      </c>
    </row>
    <row r="162" spans="1:16" x14ac:dyDescent="0.25">
      <c r="A162" s="221" t="s">
        <v>458</v>
      </c>
      <c r="B162" s="215" t="s">
        <v>340</v>
      </c>
      <c r="C162" s="192">
        <v>508</v>
      </c>
      <c r="D162" s="192">
        <v>2423</v>
      </c>
      <c r="E162" s="186">
        <v>30</v>
      </c>
      <c r="F162" s="186">
        <v>7</v>
      </c>
      <c r="G162" s="186">
        <v>37</v>
      </c>
      <c r="H162" s="198">
        <v>1.4492753623188406E-2</v>
      </c>
      <c r="I162" s="186">
        <v>18</v>
      </c>
      <c r="J162" s="198">
        <v>4.9751243781094526E-3</v>
      </c>
      <c r="K162" s="186">
        <v>83</v>
      </c>
      <c r="L162" s="198">
        <v>2.4913702536395019E-3</v>
      </c>
      <c r="M162" s="198">
        <v>7.3197494183124536E-3</v>
      </c>
      <c r="N162" s="225">
        <v>9715.0603237930645</v>
      </c>
    </row>
    <row r="163" spans="1:16" x14ac:dyDescent="0.25">
      <c r="A163" s="221" t="s">
        <v>458</v>
      </c>
      <c r="B163" s="215" t="s">
        <v>352</v>
      </c>
      <c r="C163" s="192">
        <v>516</v>
      </c>
      <c r="D163" s="192">
        <v>2369</v>
      </c>
      <c r="E163" s="186">
        <v>0</v>
      </c>
      <c r="F163" s="186">
        <v>0</v>
      </c>
      <c r="G163" s="186">
        <v>0</v>
      </c>
      <c r="H163" s="198">
        <v>0</v>
      </c>
      <c r="I163" s="186">
        <v>0</v>
      </c>
      <c r="J163" s="198">
        <v>0</v>
      </c>
      <c r="K163" s="186">
        <v>0</v>
      </c>
      <c r="L163" s="198">
        <v>0</v>
      </c>
      <c r="M163" s="198">
        <v>0</v>
      </c>
      <c r="N163" s="225">
        <v>0</v>
      </c>
    </row>
    <row r="164" spans="1:16" x14ac:dyDescent="0.25">
      <c r="A164" s="221" t="s">
        <v>458</v>
      </c>
      <c r="B164" s="215" t="s">
        <v>353</v>
      </c>
      <c r="C164" s="192">
        <v>184</v>
      </c>
      <c r="D164" s="192">
        <v>2421</v>
      </c>
      <c r="E164" s="186">
        <v>0</v>
      </c>
      <c r="F164" s="186">
        <v>0</v>
      </c>
      <c r="G164" s="186">
        <v>0</v>
      </c>
      <c r="H164" s="198">
        <v>0</v>
      </c>
      <c r="I164" s="186">
        <v>0</v>
      </c>
      <c r="J164" s="198">
        <v>0</v>
      </c>
      <c r="K164" s="186">
        <v>9</v>
      </c>
      <c r="L164" s="198">
        <v>2.7014858171994598E-4</v>
      </c>
      <c r="M164" s="198">
        <v>9.0049527239981998E-5</v>
      </c>
      <c r="N164" s="225">
        <v>119.5172866268915</v>
      </c>
    </row>
    <row r="165" spans="1:16" x14ac:dyDescent="0.25">
      <c r="A165" s="221" t="s">
        <v>458</v>
      </c>
      <c r="B165" s="215" t="s">
        <v>341</v>
      </c>
      <c r="C165" s="192">
        <v>347</v>
      </c>
      <c r="D165" s="192">
        <v>2428</v>
      </c>
      <c r="E165" s="186">
        <v>0</v>
      </c>
      <c r="F165" s="186">
        <v>0</v>
      </c>
      <c r="G165" s="186">
        <v>0</v>
      </c>
      <c r="H165" s="198">
        <v>0</v>
      </c>
      <c r="I165" s="186">
        <v>0</v>
      </c>
      <c r="J165" s="198">
        <v>0</v>
      </c>
      <c r="K165" s="186">
        <v>14</v>
      </c>
      <c r="L165" s="198">
        <v>4.2023112711991596E-4</v>
      </c>
      <c r="M165" s="198">
        <v>1.4007704237330531E-4</v>
      </c>
      <c r="N165" s="225">
        <v>185.91577919738677</v>
      </c>
    </row>
    <row r="166" spans="1:16" x14ac:dyDescent="0.25">
      <c r="A166" s="221" t="s">
        <v>458</v>
      </c>
      <c r="B166" s="215" t="s">
        <v>187</v>
      </c>
      <c r="C166" s="192">
        <v>489</v>
      </c>
      <c r="D166" s="192">
        <v>2430</v>
      </c>
      <c r="E166" s="186">
        <v>0</v>
      </c>
      <c r="F166" s="186">
        <v>0</v>
      </c>
      <c r="G166" s="186">
        <v>0</v>
      </c>
      <c r="H166" s="198">
        <v>0</v>
      </c>
      <c r="I166" s="186">
        <v>0</v>
      </c>
      <c r="J166" s="198">
        <v>0</v>
      </c>
      <c r="K166" s="186">
        <v>0</v>
      </c>
      <c r="L166" s="198">
        <v>0</v>
      </c>
      <c r="M166" s="198">
        <v>0</v>
      </c>
      <c r="N166" s="225">
        <v>0</v>
      </c>
    </row>
    <row r="167" spans="1:16" x14ac:dyDescent="0.25">
      <c r="A167" s="221" t="s">
        <v>458</v>
      </c>
      <c r="B167" s="215" t="s">
        <v>326</v>
      </c>
      <c r="C167" s="192">
        <v>372</v>
      </c>
      <c r="D167" s="192">
        <v>2089</v>
      </c>
      <c r="E167" s="186">
        <v>0</v>
      </c>
      <c r="F167" s="186">
        <v>0</v>
      </c>
      <c r="G167" s="186">
        <v>0</v>
      </c>
      <c r="H167" s="198">
        <v>0</v>
      </c>
      <c r="I167" s="186">
        <v>0</v>
      </c>
      <c r="J167" s="198">
        <v>0</v>
      </c>
      <c r="K167" s="186">
        <v>0</v>
      </c>
      <c r="L167" s="198">
        <v>0</v>
      </c>
      <c r="M167" s="198">
        <v>0</v>
      </c>
      <c r="N167" s="225">
        <v>0</v>
      </c>
    </row>
    <row r="168" spans="1:16" x14ac:dyDescent="0.25">
      <c r="A168" s="221" t="s">
        <v>458</v>
      </c>
      <c r="B168" s="215" t="s">
        <v>328</v>
      </c>
      <c r="C168" s="192">
        <v>375</v>
      </c>
      <c r="D168" s="192">
        <v>2128</v>
      </c>
      <c r="E168" s="186">
        <v>0</v>
      </c>
      <c r="F168" s="186">
        <v>0</v>
      </c>
      <c r="G168" s="186">
        <v>0</v>
      </c>
      <c r="H168" s="198">
        <v>0</v>
      </c>
      <c r="I168" s="186">
        <v>0</v>
      </c>
      <c r="J168" s="198">
        <v>0</v>
      </c>
      <c r="K168" s="186">
        <v>0</v>
      </c>
      <c r="L168" s="198">
        <v>0</v>
      </c>
      <c r="M168" s="198">
        <v>0</v>
      </c>
      <c r="N168" s="225">
        <v>0</v>
      </c>
    </row>
    <row r="169" spans="1:16" x14ac:dyDescent="0.25">
      <c r="A169" s="221" t="s">
        <v>458</v>
      </c>
      <c r="B169" s="215" t="s">
        <v>329</v>
      </c>
      <c r="C169" s="192">
        <v>469</v>
      </c>
      <c r="D169" s="192">
        <v>2129</v>
      </c>
      <c r="E169" s="186">
        <v>0</v>
      </c>
      <c r="F169" s="186">
        <v>0</v>
      </c>
      <c r="G169" s="186">
        <v>0</v>
      </c>
      <c r="H169" s="198">
        <v>0</v>
      </c>
      <c r="I169" s="186">
        <v>0</v>
      </c>
      <c r="J169" s="198">
        <v>0</v>
      </c>
      <c r="K169" s="186">
        <v>0</v>
      </c>
      <c r="L169" s="198">
        <v>0</v>
      </c>
      <c r="M169" s="198">
        <v>0</v>
      </c>
      <c r="N169" s="225">
        <v>0</v>
      </c>
    </row>
    <row r="170" spans="1:16" x14ac:dyDescent="0.25">
      <c r="A170" s="221" t="s">
        <v>458</v>
      </c>
      <c r="B170" s="215" t="s">
        <v>182</v>
      </c>
      <c r="C170" s="192">
        <v>370</v>
      </c>
      <c r="D170" s="192">
        <v>2126</v>
      </c>
      <c r="E170" s="186">
        <v>0</v>
      </c>
      <c r="F170" s="186">
        <v>0</v>
      </c>
      <c r="G170" s="186">
        <v>0</v>
      </c>
      <c r="H170" s="198">
        <v>0</v>
      </c>
      <c r="I170" s="186">
        <v>0</v>
      </c>
      <c r="J170" s="198">
        <v>0</v>
      </c>
      <c r="K170" s="186">
        <v>5</v>
      </c>
      <c r="L170" s="198">
        <v>1.5008254539996998E-4</v>
      </c>
      <c r="M170" s="198">
        <v>5.0027515133323327E-5</v>
      </c>
      <c r="N170" s="225">
        <v>66.398492570495279</v>
      </c>
    </row>
    <row r="171" spans="1:16" x14ac:dyDescent="0.25">
      <c r="A171" s="220" t="s">
        <v>458</v>
      </c>
      <c r="B171" s="214" t="s">
        <v>30</v>
      </c>
      <c r="C171" s="200"/>
      <c r="D171" s="200"/>
      <c r="E171" s="187">
        <v>367</v>
      </c>
      <c r="F171" s="187">
        <v>58</v>
      </c>
      <c r="G171" s="187">
        <v>425</v>
      </c>
      <c r="H171" s="188">
        <v>0.16647081864473168</v>
      </c>
      <c r="I171" s="187">
        <v>660</v>
      </c>
      <c r="J171" s="188">
        <v>0.1824212271973466</v>
      </c>
      <c r="K171" s="187">
        <v>3870</v>
      </c>
      <c r="L171" s="188">
        <v>0.11616389013957679</v>
      </c>
      <c r="M171" s="188">
        <v>0.15501864532721837</v>
      </c>
      <c r="N171" s="226">
        <f>SUM(N101:N170)</f>
        <v>205746.86435288045</v>
      </c>
      <c r="P171" s="201"/>
    </row>
    <row r="172" spans="1:16" x14ac:dyDescent="0.25">
      <c r="A172" s="218" t="s">
        <v>459</v>
      </c>
      <c r="B172" s="212" t="s">
        <v>7</v>
      </c>
      <c r="C172" s="193" t="s">
        <v>8</v>
      </c>
      <c r="D172" s="191">
        <v>1987</v>
      </c>
      <c r="E172" s="186">
        <v>0</v>
      </c>
      <c r="F172" s="186">
        <v>0</v>
      </c>
      <c r="G172" s="186">
        <v>0</v>
      </c>
      <c r="H172" s="198">
        <v>0</v>
      </c>
      <c r="I172" s="186">
        <v>0</v>
      </c>
      <c r="J172" s="198">
        <v>0</v>
      </c>
      <c r="K172" s="186">
        <v>2</v>
      </c>
      <c r="L172" s="198">
        <v>6.0033018159987992E-5</v>
      </c>
      <c r="M172" s="198">
        <v>2.0011006053329332E-5</v>
      </c>
      <c r="N172" s="225">
        <v>26.559397028198113</v>
      </c>
    </row>
    <row r="173" spans="1:16" x14ac:dyDescent="0.25">
      <c r="A173" s="218" t="s">
        <v>459</v>
      </c>
      <c r="B173" s="212" t="s">
        <v>200</v>
      </c>
      <c r="C173" s="191">
        <v>4</v>
      </c>
      <c r="D173" s="191">
        <v>2102</v>
      </c>
      <c r="E173" s="186">
        <v>0</v>
      </c>
      <c r="F173" s="186">
        <v>0</v>
      </c>
      <c r="G173" s="186">
        <v>0</v>
      </c>
      <c r="H173" s="198">
        <v>0</v>
      </c>
      <c r="I173" s="186">
        <v>6</v>
      </c>
      <c r="J173" s="198">
        <v>1.658374792703151E-3</v>
      </c>
      <c r="K173" s="186">
        <v>29</v>
      </c>
      <c r="L173" s="198">
        <v>8.7047876331982591E-4</v>
      </c>
      <c r="M173" s="198">
        <v>8.4295118534099232E-4</v>
      </c>
      <c r="N173" s="225">
        <v>1118.7980827748927</v>
      </c>
    </row>
    <row r="174" spans="1:16" x14ac:dyDescent="0.25">
      <c r="A174" s="218" t="s">
        <v>459</v>
      </c>
      <c r="B174" s="212" t="s">
        <v>219</v>
      </c>
      <c r="C174" s="191">
        <v>226</v>
      </c>
      <c r="D174" s="191">
        <v>2103</v>
      </c>
      <c r="E174" s="186">
        <v>0</v>
      </c>
      <c r="F174" s="186">
        <v>0</v>
      </c>
      <c r="G174" s="186">
        <v>0</v>
      </c>
      <c r="H174" s="198">
        <v>0</v>
      </c>
      <c r="I174" s="186">
        <v>0</v>
      </c>
      <c r="J174" s="198">
        <v>0</v>
      </c>
      <c r="K174" s="186">
        <v>0</v>
      </c>
      <c r="L174" s="198">
        <v>0</v>
      </c>
      <c r="M174" s="198">
        <v>0</v>
      </c>
      <c r="N174" s="225">
        <v>0</v>
      </c>
    </row>
    <row r="175" spans="1:16" x14ac:dyDescent="0.25">
      <c r="A175" s="218" t="s">
        <v>459</v>
      </c>
      <c r="B175" s="212" t="s">
        <v>203</v>
      </c>
      <c r="C175" s="191">
        <v>10</v>
      </c>
      <c r="D175" s="191">
        <v>2104</v>
      </c>
      <c r="E175" s="186">
        <v>1</v>
      </c>
      <c r="F175" s="186">
        <v>0</v>
      </c>
      <c r="G175" s="186">
        <v>1</v>
      </c>
      <c r="H175" s="198">
        <v>3.916960438699569E-4</v>
      </c>
      <c r="I175" s="186">
        <v>0</v>
      </c>
      <c r="J175" s="198">
        <v>0</v>
      </c>
      <c r="K175" s="186">
        <v>2</v>
      </c>
      <c r="L175" s="198">
        <v>6.0033018159987992E-5</v>
      </c>
      <c r="M175" s="198">
        <v>1.5057635400998162E-4</v>
      </c>
      <c r="N175" s="225">
        <v>199.85087998832736</v>
      </c>
    </row>
    <row r="176" spans="1:16" x14ac:dyDescent="0.25">
      <c r="A176" s="218" t="s">
        <v>459</v>
      </c>
      <c r="B176" s="212" t="s">
        <v>208</v>
      </c>
      <c r="C176" s="191">
        <v>15</v>
      </c>
      <c r="D176" s="191">
        <v>2106</v>
      </c>
      <c r="E176" s="186">
        <v>0</v>
      </c>
      <c r="F176" s="186">
        <v>0</v>
      </c>
      <c r="G176" s="186">
        <v>0</v>
      </c>
      <c r="H176" s="198">
        <v>0</v>
      </c>
      <c r="I176" s="186">
        <v>1</v>
      </c>
      <c r="J176" s="198">
        <v>2.7639579878385847E-4</v>
      </c>
      <c r="K176" s="186">
        <v>48</v>
      </c>
      <c r="L176" s="198">
        <v>1.4407924358397117E-3</v>
      </c>
      <c r="M176" s="198">
        <v>5.7239607820785672E-4</v>
      </c>
      <c r="N176" s="225">
        <v>759.70666632109123</v>
      </c>
    </row>
    <row r="177" spans="1:14" x14ac:dyDescent="0.25">
      <c r="A177" s="218" t="s">
        <v>459</v>
      </c>
      <c r="B177" s="212" t="s">
        <v>276</v>
      </c>
      <c r="C177" s="191">
        <v>145</v>
      </c>
      <c r="D177" s="191">
        <v>2113</v>
      </c>
      <c r="E177" s="186">
        <v>0</v>
      </c>
      <c r="F177" s="186">
        <v>0</v>
      </c>
      <c r="G177" s="186">
        <v>0</v>
      </c>
      <c r="H177" s="198">
        <v>0</v>
      </c>
      <c r="I177" s="186">
        <v>0</v>
      </c>
      <c r="J177" s="198">
        <v>0</v>
      </c>
      <c r="K177" s="186">
        <v>0</v>
      </c>
      <c r="L177" s="198">
        <v>0</v>
      </c>
      <c r="M177" s="198">
        <v>0</v>
      </c>
      <c r="N177" s="225">
        <v>0</v>
      </c>
    </row>
    <row r="178" spans="1:14" x14ac:dyDescent="0.25">
      <c r="A178" s="218" t="s">
        <v>459</v>
      </c>
      <c r="B178" s="212" t="s">
        <v>202</v>
      </c>
      <c r="C178" s="191">
        <v>9</v>
      </c>
      <c r="D178" s="191">
        <v>2105</v>
      </c>
      <c r="E178" s="186">
        <v>0</v>
      </c>
      <c r="F178" s="186">
        <v>0</v>
      </c>
      <c r="G178" s="186">
        <v>0</v>
      </c>
      <c r="H178" s="198">
        <v>0</v>
      </c>
      <c r="I178" s="186">
        <v>0</v>
      </c>
      <c r="J178" s="198">
        <v>0</v>
      </c>
      <c r="K178" s="186">
        <v>30</v>
      </c>
      <c r="L178" s="198">
        <v>9.0049527239981989E-4</v>
      </c>
      <c r="M178" s="198">
        <v>3.0016509079993996E-4</v>
      </c>
      <c r="N178" s="225">
        <v>398.39095542297167</v>
      </c>
    </row>
    <row r="179" spans="1:14" x14ac:dyDescent="0.25">
      <c r="A179" s="218" t="s">
        <v>459</v>
      </c>
      <c r="B179" s="212" t="s">
        <v>201</v>
      </c>
      <c r="C179" s="191">
        <v>7</v>
      </c>
      <c r="D179" s="191">
        <v>2107</v>
      </c>
      <c r="E179" s="186">
        <v>0</v>
      </c>
      <c r="F179" s="186">
        <v>2</v>
      </c>
      <c r="G179" s="186">
        <v>2</v>
      </c>
      <c r="H179" s="198">
        <v>7.833920877399138E-4</v>
      </c>
      <c r="I179" s="186">
        <v>86</v>
      </c>
      <c r="J179" s="198">
        <v>2.3770038695411829E-2</v>
      </c>
      <c r="K179" s="186">
        <v>343</v>
      </c>
      <c r="L179" s="198">
        <v>1.029566261443794E-2</v>
      </c>
      <c r="M179" s="198">
        <v>1.1616364465863227E-2</v>
      </c>
      <c r="N179" s="225">
        <v>15417.697393669185</v>
      </c>
    </row>
    <row r="180" spans="1:14" x14ac:dyDescent="0.25">
      <c r="A180" s="218" t="s">
        <v>459</v>
      </c>
      <c r="B180" s="212" t="s">
        <v>277</v>
      </c>
      <c r="C180" s="193"/>
      <c r="D180" s="191">
        <v>9905</v>
      </c>
      <c r="E180" s="186">
        <v>0</v>
      </c>
      <c r="F180" s="186">
        <v>0</v>
      </c>
      <c r="G180" s="186">
        <v>0</v>
      </c>
      <c r="H180" s="198">
        <v>0</v>
      </c>
      <c r="I180" s="186">
        <v>3</v>
      </c>
      <c r="J180" s="198">
        <v>8.2918739635157548E-4</v>
      </c>
      <c r="K180" s="186">
        <v>0</v>
      </c>
      <c r="L180" s="198">
        <v>0</v>
      </c>
      <c r="M180" s="198">
        <v>2.7639579878385847E-4</v>
      </c>
      <c r="N180" s="225">
        <v>366.84341293300997</v>
      </c>
    </row>
    <row r="181" spans="1:14" x14ac:dyDescent="0.25">
      <c r="A181" s="218" t="s">
        <v>459</v>
      </c>
      <c r="B181" s="212" t="s">
        <v>206</v>
      </c>
      <c r="C181" s="193" t="s">
        <v>185</v>
      </c>
      <c r="D181" s="191">
        <v>2109</v>
      </c>
      <c r="E181" s="186">
        <v>5</v>
      </c>
      <c r="F181" s="186">
        <v>0</v>
      </c>
      <c r="G181" s="186">
        <v>5</v>
      </c>
      <c r="H181" s="198">
        <v>1.9584802193497847E-3</v>
      </c>
      <c r="I181" s="186">
        <v>7</v>
      </c>
      <c r="J181" s="198">
        <v>1.9347705914870095E-3</v>
      </c>
      <c r="K181" s="186">
        <v>92</v>
      </c>
      <c r="L181" s="198">
        <v>2.7615188353594475E-3</v>
      </c>
      <c r="M181" s="198">
        <v>2.2182565487320807E-3</v>
      </c>
      <c r="N181" s="225">
        <v>2944.1576416081161</v>
      </c>
    </row>
    <row r="182" spans="1:14" x14ac:dyDescent="0.25">
      <c r="A182" s="218" t="s">
        <v>459</v>
      </c>
      <c r="B182" s="212" t="s">
        <v>199</v>
      </c>
      <c r="C182" s="191">
        <v>8</v>
      </c>
      <c r="D182" s="191">
        <v>2110</v>
      </c>
      <c r="E182" s="186">
        <v>0</v>
      </c>
      <c r="F182" s="186">
        <v>0</v>
      </c>
      <c r="G182" s="186">
        <v>0</v>
      </c>
      <c r="H182" s="198">
        <v>0</v>
      </c>
      <c r="I182" s="186">
        <v>0</v>
      </c>
      <c r="J182" s="198">
        <v>0</v>
      </c>
      <c r="K182" s="186">
        <v>7</v>
      </c>
      <c r="L182" s="198">
        <v>2.1011556355995798E-4</v>
      </c>
      <c r="M182" s="198">
        <v>7.0038521186652656E-5</v>
      </c>
      <c r="N182" s="225">
        <v>92.957889598693384</v>
      </c>
    </row>
    <row r="183" spans="1:14" x14ac:dyDescent="0.25">
      <c r="A183" s="218" t="s">
        <v>459</v>
      </c>
      <c r="B183" s="212" t="s">
        <v>278</v>
      </c>
      <c r="C183" s="191">
        <v>122</v>
      </c>
      <c r="D183" s="191">
        <v>2111</v>
      </c>
      <c r="E183" s="186">
        <v>0</v>
      </c>
      <c r="F183" s="186">
        <v>0</v>
      </c>
      <c r="G183" s="186">
        <v>0</v>
      </c>
      <c r="H183" s="198">
        <v>0</v>
      </c>
      <c r="I183" s="186">
        <v>0</v>
      </c>
      <c r="J183" s="198">
        <v>0</v>
      </c>
      <c r="K183" s="186">
        <v>211</v>
      </c>
      <c r="L183" s="198">
        <v>6.3334834158787334E-3</v>
      </c>
      <c r="M183" s="198">
        <v>2.1111611386262445E-3</v>
      </c>
      <c r="N183" s="225">
        <v>2802.0163864749006</v>
      </c>
    </row>
    <row r="184" spans="1:14" x14ac:dyDescent="0.25">
      <c r="A184" s="218" t="s">
        <v>459</v>
      </c>
      <c r="B184" s="212" t="s">
        <v>204</v>
      </c>
      <c r="C184" s="191">
        <v>11</v>
      </c>
      <c r="D184" s="191">
        <v>2112</v>
      </c>
      <c r="E184" s="186">
        <v>2</v>
      </c>
      <c r="F184" s="186">
        <v>0</v>
      </c>
      <c r="G184" s="186">
        <v>2</v>
      </c>
      <c r="H184" s="198">
        <v>7.833920877399138E-4</v>
      </c>
      <c r="I184" s="186">
        <v>10</v>
      </c>
      <c r="J184" s="198">
        <v>2.7639579878385848E-3</v>
      </c>
      <c r="K184" s="186">
        <v>45</v>
      </c>
      <c r="L184" s="198">
        <v>1.3507429085997298E-3</v>
      </c>
      <c r="M184" s="198">
        <v>1.6326976613927427E-3</v>
      </c>
      <c r="N184" s="225">
        <v>2166.9807754980825</v>
      </c>
    </row>
    <row r="185" spans="1:14" x14ac:dyDescent="0.25">
      <c r="A185" s="218" t="s">
        <v>459</v>
      </c>
      <c r="B185" s="212" t="s">
        <v>194</v>
      </c>
      <c r="C185" s="191">
        <v>116</v>
      </c>
      <c r="D185" s="191">
        <v>2071</v>
      </c>
      <c r="E185" s="186">
        <v>0</v>
      </c>
      <c r="F185" s="186">
        <v>0</v>
      </c>
      <c r="G185" s="186">
        <v>0</v>
      </c>
      <c r="H185" s="198">
        <v>0</v>
      </c>
      <c r="I185" s="186">
        <v>2</v>
      </c>
      <c r="J185" s="198">
        <v>5.5279159756771695E-4</v>
      </c>
      <c r="K185" s="186">
        <v>47</v>
      </c>
      <c r="L185" s="198">
        <v>1.4107759267597178E-3</v>
      </c>
      <c r="M185" s="198">
        <v>6.5452250810914487E-4</v>
      </c>
      <c r="N185" s="225">
        <v>868.70810545132883</v>
      </c>
    </row>
    <row r="186" spans="1:14" x14ac:dyDescent="0.25">
      <c r="A186" s="218" t="s">
        <v>459</v>
      </c>
      <c r="B186" s="212" t="s">
        <v>10</v>
      </c>
      <c r="C186" s="193" t="s">
        <v>11</v>
      </c>
      <c r="D186" s="191">
        <v>2073</v>
      </c>
      <c r="E186" s="186">
        <v>0</v>
      </c>
      <c r="F186" s="186">
        <v>0</v>
      </c>
      <c r="G186" s="186">
        <v>0</v>
      </c>
      <c r="H186" s="198">
        <v>0</v>
      </c>
      <c r="I186" s="186">
        <v>0</v>
      </c>
      <c r="J186" s="198">
        <v>0</v>
      </c>
      <c r="K186" s="186">
        <v>66</v>
      </c>
      <c r="L186" s="198">
        <v>1.9810895992796039E-3</v>
      </c>
      <c r="M186" s="198">
        <v>6.6036319975986801E-4</v>
      </c>
      <c r="N186" s="225">
        <v>876.4601019305378</v>
      </c>
    </row>
    <row r="187" spans="1:14" x14ac:dyDescent="0.25">
      <c r="A187" s="218" t="s">
        <v>459</v>
      </c>
      <c r="B187" s="212" t="s">
        <v>212</v>
      </c>
      <c r="C187" s="191">
        <v>21</v>
      </c>
      <c r="D187" s="191">
        <v>2173</v>
      </c>
      <c r="E187" s="186">
        <v>0</v>
      </c>
      <c r="F187" s="186">
        <v>0</v>
      </c>
      <c r="G187" s="186">
        <v>0</v>
      </c>
      <c r="H187" s="198">
        <v>0</v>
      </c>
      <c r="I187" s="186">
        <v>26</v>
      </c>
      <c r="J187" s="198">
        <v>7.1862907683803209E-3</v>
      </c>
      <c r="K187" s="186">
        <v>69</v>
      </c>
      <c r="L187" s="198">
        <v>2.0711391265195857E-3</v>
      </c>
      <c r="M187" s="198">
        <v>3.0858099649666358E-3</v>
      </c>
      <c r="N187" s="225">
        <v>4095.6087762255884</v>
      </c>
    </row>
    <row r="188" spans="1:14" x14ac:dyDescent="0.25">
      <c r="A188" s="218" t="s">
        <v>459</v>
      </c>
      <c r="B188" s="212" t="s">
        <v>275</v>
      </c>
      <c r="C188" s="191">
        <v>565</v>
      </c>
      <c r="D188" s="191">
        <v>2175</v>
      </c>
      <c r="E188" s="186">
        <v>0</v>
      </c>
      <c r="F188" s="186">
        <v>0</v>
      </c>
      <c r="G188" s="186">
        <v>0</v>
      </c>
      <c r="H188" s="198">
        <v>0</v>
      </c>
      <c r="I188" s="186">
        <v>8</v>
      </c>
      <c r="J188" s="198">
        <v>2.2111663902708678E-3</v>
      </c>
      <c r="K188" s="186">
        <v>8</v>
      </c>
      <c r="L188" s="198">
        <v>2.4013207263995197E-4</v>
      </c>
      <c r="M188" s="198">
        <v>8.1709948763693989E-4</v>
      </c>
      <c r="N188" s="225">
        <v>1084.4866892674856</v>
      </c>
    </row>
    <row r="189" spans="1:14" x14ac:dyDescent="0.25">
      <c r="A189" s="218" t="s">
        <v>459</v>
      </c>
      <c r="B189" s="212" t="s">
        <v>444</v>
      </c>
      <c r="C189" s="191" t="s">
        <v>445</v>
      </c>
      <c r="D189" s="191">
        <v>10008</v>
      </c>
      <c r="E189" s="186">
        <v>0</v>
      </c>
      <c r="F189" s="186">
        <v>0</v>
      </c>
      <c r="G189" s="186">
        <v>0</v>
      </c>
      <c r="H189" s="198">
        <v>0</v>
      </c>
      <c r="I189" s="186">
        <v>0</v>
      </c>
      <c r="J189" s="198">
        <v>0</v>
      </c>
      <c r="K189" s="186">
        <v>1</v>
      </c>
      <c r="L189" s="198">
        <v>3.0016509079993996E-5</v>
      </c>
      <c r="M189" s="198">
        <v>1.0005503026664666E-5</v>
      </c>
      <c r="N189" s="225">
        <v>13.279698514099056</v>
      </c>
    </row>
    <row r="190" spans="1:14" x14ac:dyDescent="0.25">
      <c r="A190" s="218" t="s">
        <v>459</v>
      </c>
      <c r="B190" s="212" t="s">
        <v>213</v>
      </c>
      <c r="C190" s="191">
        <v>26</v>
      </c>
      <c r="D190" s="191">
        <v>2176</v>
      </c>
      <c r="E190" s="186">
        <v>4</v>
      </c>
      <c r="F190" s="186">
        <v>0</v>
      </c>
      <c r="G190" s="186">
        <v>4</v>
      </c>
      <c r="H190" s="198">
        <v>1.5667841754798276E-3</v>
      </c>
      <c r="I190" s="186">
        <v>0</v>
      </c>
      <c r="J190" s="198">
        <v>0</v>
      </c>
      <c r="K190" s="186">
        <v>81</v>
      </c>
      <c r="L190" s="198">
        <v>2.4313372354795139E-3</v>
      </c>
      <c r="M190" s="198">
        <v>1.3327071369864472E-3</v>
      </c>
      <c r="N190" s="225">
        <v>1768.8215114825407</v>
      </c>
    </row>
    <row r="191" spans="1:14" x14ac:dyDescent="0.25">
      <c r="A191" s="218" t="s">
        <v>459</v>
      </c>
      <c r="B191" s="212" t="s">
        <v>214</v>
      </c>
      <c r="C191" s="191">
        <v>28</v>
      </c>
      <c r="D191" s="191">
        <v>2177</v>
      </c>
      <c r="E191" s="186">
        <v>0</v>
      </c>
      <c r="F191" s="186">
        <v>0</v>
      </c>
      <c r="G191" s="186">
        <v>0</v>
      </c>
      <c r="H191" s="198">
        <v>0</v>
      </c>
      <c r="I191" s="186">
        <v>35</v>
      </c>
      <c r="J191" s="198">
        <v>9.6738529574350463E-3</v>
      </c>
      <c r="K191" s="186">
        <v>113</v>
      </c>
      <c r="L191" s="198">
        <v>3.3918655260393215E-3</v>
      </c>
      <c r="M191" s="198">
        <v>4.3552394944914559E-3</v>
      </c>
      <c r="N191" s="225">
        <v>5780.4457496449759</v>
      </c>
    </row>
    <row r="192" spans="1:14" x14ac:dyDescent="0.25">
      <c r="A192" s="218" t="s">
        <v>459</v>
      </c>
      <c r="B192" s="212" t="s">
        <v>228</v>
      </c>
      <c r="C192" s="191">
        <v>532</v>
      </c>
      <c r="D192" s="191">
        <v>2178</v>
      </c>
      <c r="E192" s="186">
        <v>0</v>
      </c>
      <c r="F192" s="186">
        <v>0</v>
      </c>
      <c r="G192" s="186">
        <v>0</v>
      </c>
      <c r="H192" s="198">
        <v>0</v>
      </c>
      <c r="I192" s="186">
        <v>0</v>
      </c>
      <c r="J192" s="198">
        <v>0</v>
      </c>
      <c r="K192" s="186">
        <v>1</v>
      </c>
      <c r="L192" s="198">
        <v>3.0016509079993996E-5</v>
      </c>
      <c r="M192" s="198">
        <v>1.0005503026664666E-5</v>
      </c>
      <c r="N192" s="225">
        <v>13.279698514099056</v>
      </c>
    </row>
    <row r="193" spans="1:16" x14ac:dyDescent="0.25">
      <c r="A193" s="218" t="s">
        <v>459</v>
      </c>
      <c r="B193" s="212" t="s">
        <v>205</v>
      </c>
      <c r="C193" s="193" t="s">
        <v>9</v>
      </c>
      <c r="D193" s="191">
        <v>2179</v>
      </c>
      <c r="E193" s="186">
        <v>13</v>
      </c>
      <c r="F193" s="186">
        <v>0</v>
      </c>
      <c r="G193" s="186">
        <v>13</v>
      </c>
      <c r="H193" s="198">
        <v>5.0920485703094395E-3</v>
      </c>
      <c r="I193" s="186">
        <v>0</v>
      </c>
      <c r="J193" s="198">
        <v>0</v>
      </c>
      <c r="K193" s="186">
        <v>192</v>
      </c>
      <c r="L193" s="198">
        <v>5.763169743358847E-3</v>
      </c>
      <c r="M193" s="198">
        <v>3.6184061045560953E-3</v>
      </c>
      <c r="N193" s="225">
        <v>4802.4913931886986</v>
      </c>
    </row>
    <row r="194" spans="1:16" x14ac:dyDescent="0.25">
      <c r="A194" s="218" t="s">
        <v>459</v>
      </c>
      <c r="B194" s="212" t="s">
        <v>217</v>
      </c>
      <c r="C194" s="191">
        <v>33</v>
      </c>
      <c r="D194" s="191">
        <v>2180</v>
      </c>
      <c r="E194" s="186">
        <v>13</v>
      </c>
      <c r="F194" s="186">
        <v>0</v>
      </c>
      <c r="G194" s="186">
        <v>13</v>
      </c>
      <c r="H194" s="198">
        <v>5.0920485703094395E-3</v>
      </c>
      <c r="I194" s="186">
        <v>11</v>
      </c>
      <c r="J194" s="198">
        <v>3.0403537866224434E-3</v>
      </c>
      <c r="K194" s="186">
        <v>152</v>
      </c>
      <c r="L194" s="198">
        <v>4.5625093801590876E-3</v>
      </c>
      <c r="M194" s="198">
        <v>4.2316372456969904E-3</v>
      </c>
      <c r="N194" s="225">
        <v>5616.39596671244</v>
      </c>
    </row>
    <row r="195" spans="1:16" x14ac:dyDescent="0.25">
      <c r="A195" s="218" t="s">
        <v>459</v>
      </c>
      <c r="B195" s="212" t="s">
        <v>215</v>
      </c>
      <c r="C195" s="191">
        <v>29</v>
      </c>
      <c r="D195" s="191">
        <v>2181</v>
      </c>
      <c r="E195" s="186">
        <v>0</v>
      </c>
      <c r="F195" s="186">
        <v>0</v>
      </c>
      <c r="G195" s="186">
        <v>0</v>
      </c>
      <c r="H195" s="198">
        <v>0</v>
      </c>
      <c r="I195" s="186">
        <v>2</v>
      </c>
      <c r="J195" s="198">
        <v>5.5279159756771695E-4</v>
      </c>
      <c r="K195" s="186">
        <v>44</v>
      </c>
      <c r="L195" s="198">
        <v>1.3207263995197358E-3</v>
      </c>
      <c r="M195" s="198">
        <v>6.2450599902915099E-4</v>
      </c>
      <c r="N195" s="225">
        <v>828.86900990903177</v>
      </c>
    </row>
    <row r="196" spans="1:16" x14ac:dyDescent="0.25">
      <c r="A196" s="218" t="s">
        <v>459</v>
      </c>
      <c r="B196" s="212" t="s">
        <v>210</v>
      </c>
      <c r="C196" s="191">
        <v>19</v>
      </c>
      <c r="D196" s="191">
        <v>1995</v>
      </c>
      <c r="E196" s="186">
        <v>0</v>
      </c>
      <c r="F196" s="186">
        <v>0</v>
      </c>
      <c r="G196" s="186">
        <v>0</v>
      </c>
      <c r="H196" s="198">
        <v>0</v>
      </c>
      <c r="I196" s="186">
        <v>0</v>
      </c>
      <c r="J196" s="198">
        <v>0</v>
      </c>
      <c r="K196" s="186">
        <v>3</v>
      </c>
      <c r="L196" s="198">
        <v>9.0049527239981984E-5</v>
      </c>
      <c r="M196" s="198">
        <v>3.0016509079993996E-5</v>
      </c>
      <c r="N196" s="225">
        <v>39.839095542297166</v>
      </c>
    </row>
    <row r="197" spans="1:16" x14ac:dyDescent="0.25">
      <c r="A197" s="218" t="s">
        <v>459</v>
      </c>
      <c r="B197" s="212" t="s">
        <v>280</v>
      </c>
      <c r="C197" s="193"/>
      <c r="D197" s="191">
        <v>9435</v>
      </c>
      <c r="E197" s="186">
        <v>8</v>
      </c>
      <c r="F197" s="186">
        <v>0</v>
      </c>
      <c r="G197" s="186">
        <v>8</v>
      </c>
      <c r="H197" s="198">
        <v>3.1335683509596552E-3</v>
      </c>
      <c r="I197" s="186">
        <v>127</v>
      </c>
      <c r="J197" s="198">
        <v>3.5102266445550027E-2</v>
      </c>
      <c r="K197" s="186">
        <v>228</v>
      </c>
      <c r="L197" s="198">
        <v>6.8437640702386313E-3</v>
      </c>
      <c r="M197" s="198">
        <v>1.502653295558277E-2</v>
      </c>
      <c r="N197" s="225">
        <v>19943.807605726372</v>
      </c>
    </row>
    <row r="198" spans="1:16" x14ac:dyDescent="0.25">
      <c r="A198" s="218" t="s">
        <v>459</v>
      </c>
      <c r="B198" s="212" t="s">
        <v>436</v>
      </c>
      <c r="C198" s="193"/>
      <c r="D198" s="191">
        <v>9641</v>
      </c>
      <c r="E198" s="186">
        <v>1</v>
      </c>
      <c r="F198" s="186">
        <v>0</v>
      </c>
      <c r="G198" s="186">
        <v>1</v>
      </c>
      <c r="H198" s="198">
        <v>3.916960438699569E-4</v>
      </c>
      <c r="I198" s="186">
        <v>0</v>
      </c>
      <c r="J198" s="198">
        <v>0</v>
      </c>
      <c r="K198" s="186">
        <v>28</v>
      </c>
      <c r="L198" s="198">
        <v>8.4046225423983192E-4</v>
      </c>
      <c r="M198" s="198">
        <v>4.1071943270326291E-4</v>
      </c>
      <c r="N198" s="225">
        <v>545.12304135490274</v>
      </c>
    </row>
    <row r="199" spans="1:16" x14ac:dyDescent="0.25">
      <c r="A199" s="218" t="s">
        <v>459</v>
      </c>
      <c r="B199" s="212" t="s">
        <v>224</v>
      </c>
      <c r="C199" s="191">
        <v>391</v>
      </c>
      <c r="D199" s="191">
        <v>2197</v>
      </c>
      <c r="E199" s="186">
        <v>2</v>
      </c>
      <c r="F199" s="186">
        <v>0</v>
      </c>
      <c r="G199" s="186">
        <v>2</v>
      </c>
      <c r="H199" s="198">
        <v>7.833920877399138E-4</v>
      </c>
      <c r="I199" s="186">
        <v>0</v>
      </c>
      <c r="J199" s="198">
        <v>0</v>
      </c>
      <c r="K199" s="186">
        <v>14</v>
      </c>
      <c r="L199" s="198">
        <v>4.2023112711991596E-4</v>
      </c>
      <c r="M199" s="198">
        <v>4.0120773828660996E-4</v>
      </c>
      <c r="N199" s="225">
        <v>532.4987451176454</v>
      </c>
    </row>
    <row r="200" spans="1:16" x14ac:dyDescent="0.25">
      <c r="A200" s="218" t="s">
        <v>459</v>
      </c>
      <c r="B200" s="212" t="s">
        <v>279</v>
      </c>
      <c r="C200" s="191">
        <v>18</v>
      </c>
      <c r="D200" s="191">
        <v>2203</v>
      </c>
      <c r="E200" s="186">
        <v>3</v>
      </c>
      <c r="F200" s="186">
        <v>0</v>
      </c>
      <c r="G200" s="186">
        <v>3</v>
      </c>
      <c r="H200" s="198">
        <v>1.1750881316098707E-3</v>
      </c>
      <c r="I200" s="186">
        <v>24</v>
      </c>
      <c r="J200" s="198">
        <v>6.6334991708126038E-3</v>
      </c>
      <c r="K200" s="186">
        <v>122</v>
      </c>
      <c r="L200" s="198">
        <v>3.6620141077592675E-3</v>
      </c>
      <c r="M200" s="198">
        <v>3.8235338033939144E-3</v>
      </c>
      <c r="N200" s="225">
        <v>5074.7449710645533</v>
      </c>
    </row>
    <row r="201" spans="1:16" x14ac:dyDescent="0.25">
      <c r="A201" s="218" t="s">
        <v>459</v>
      </c>
      <c r="B201" s="212" t="s">
        <v>282</v>
      </c>
      <c r="C201" s="191">
        <v>395</v>
      </c>
      <c r="D201" s="191">
        <v>2198</v>
      </c>
      <c r="E201" s="186">
        <v>0</v>
      </c>
      <c r="F201" s="186">
        <v>0</v>
      </c>
      <c r="G201" s="186">
        <v>0</v>
      </c>
      <c r="H201" s="198">
        <v>0</v>
      </c>
      <c r="I201" s="186">
        <v>0</v>
      </c>
      <c r="J201" s="198">
        <v>0</v>
      </c>
      <c r="K201" s="186">
        <v>7</v>
      </c>
      <c r="L201" s="198">
        <v>2.1011556355995798E-4</v>
      </c>
      <c r="M201" s="198">
        <v>7.0038521186652656E-5</v>
      </c>
      <c r="N201" s="225">
        <v>92.957889598693384</v>
      </c>
    </row>
    <row r="202" spans="1:16" x14ac:dyDescent="0.25">
      <c r="A202" s="218" t="s">
        <v>459</v>
      </c>
      <c r="B202" s="212" t="s">
        <v>283</v>
      </c>
      <c r="C202" s="191">
        <v>530</v>
      </c>
      <c r="D202" s="191">
        <v>2201</v>
      </c>
      <c r="E202" s="186">
        <v>0</v>
      </c>
      <c r="F202" s="186">
        <v>0</v>
      </c>
      <c r="G202" s="186">
        <v>0</v>
      </c>
      <c r="H202" s="198">
        <v>0</v>
      </c>
      <c r="I202" s="186">
        <v>0</v>
      </c>
      <c r="J202" s="198">
        <v>0</v>
      </c>
      <c r="K202" s="186">
        <v>1</v>
      </c>
      <c r="L202" s="198">
        <v>3.0016509079993996E-5</v>
      </c>
      <c r="M202" s="198">
        <v>1.0005503026664666E-5</v>
      </c>
      <c r="N202" s="225">
        <v>13.279698514099056</v>
      </c>
    </row>
    <row r="203" spans="1:16" x14ac:dyDescent="0.25">
      <c r="A203" s="218" t="s">
        <v>459</v>
      </c>
      <c r="B203" s="212" t="s">
        <v>284</v>
      </c>
      <c r="C203" s="191">
        <v>393</v>
      </c>
      <c r="D203" s="191">
        <v>2202</v>
      </c>
      <c r="E203" s="186">
        <v>0</v>
      </c>
      <c r="F203" s="186">
        <v>0</v>
      </c>
      <c r="G203" s="186">
        <v>0</v>
      </c>
      <c r="H203" s="198">
        <v>0</v>
      </c>
      <c r="I203" s="186">
        <v>0</v>
      </c>
      <c r="J203" s="198">
        <v>0</v>
      </c>
      <c r="K203" s="186">
        <v>0</v>
      </c>
      <c r="L203" s="198">
        <v>0</v>
      </c>
      <c r="M203" s="198">
        <v>0</v>
      </c>
      <c r="N203" s="225">
        <v>0</v>
      </c>
    </row>
    <row r="204" spans="1:16" x14ac:dyDescent="0.25">
      <c r="A204" s="218" t="s">
        <v>459</v>
      </c>
      <c r="B204" s="212" t="s">
        <v>209</v>
      </c>
      <c r="C204" s="191">
        <v>16</v>
      </c>
      <c r="D204" s="191">
        <v>2199</v>
      </c>
      <c r="E204" s="186">
        <v>8</v>
      </c>
      <c r="F204" s="186">
        <v>0</v>
      </c>
      <c r="G204" s="186">
        <v>8</v>
      </c>
      <c r="H204" s="198">
        <v>3.1335683509596552E-3</v>
      </c>
      <c r="I204" s="186">
        <v>0</v>
      </c>
      <c r="J204" s="198">
        <v>0</v>
      </c>
      <c r="K204" s="186">
        <v>26</v>
      </c>
      <c r="L204" s="198">
        <v>7.8042923607984395E-4</v>
      </c>
      <c r="M204" s="198">
        <v>1.3046658623464998E-3</v>
      </c>
      <c r="N204" s="225">
        <v>1731.6040250476096</v>
      </c>
    </row>
    <row r="205" spans="1:16" x14ac:dyDescent="0.25">
      <c r="A205" s="218" t="s">
        <v>459</v>
      </c>
      <c r="B205" s="212" t="s">
        <v>281</v>
      </c>
      <c r="C205" s="191">
        <v>228</v>
      </c>
      <c r="D205" s="191">
        <v>2174</v>
      </c>
      <c r="E205" s="186">
        <v>0</v>
      </c>
      <c r="F205" s="186">
        <v>0</v>
      </c>
      <c r="G205" s="186">
        <v>0</v>
      </c>
      <c r="H205" s="198">
        <v>0</v>
      </c>
      <c r="I205" s="186">
        <v>0</v>
      </c>
      <c r="J205" s="198">
        <v>0</v>
      </c>
      <c r="K205" s="186">
        <v>0</v>
      </c>
      <c r="L205" s="198">
        <v>0</v>
      </c>
      <c r="M205" s="198">
        <v>0</v>
      </c>
      <c r="N205" s="225">
        <v>0</v>
      </c>
    </row>
    <row r="206" spans="1:16" x14ac:dyDescent="0.25">
      <c r="A206" s="220" t="s">
        <v>459</v>
      </c>
      <c r="B206" s="214" t="s">
        <v>17</v>
      </c>
      <c r="C206" s="200"/>
      <c r="D206" s="200"/>
      <c r="E206" s="187">
        <v>60</v>
      </c>
      <c r="F206" s="187">
        <v>2</v>
      </c>
      <c r="G206" s="187">
        <v>62</v>
      </c>
      <c r="H206" s="188">
        <v>2.4285154719937328E-2</v>
      </c>
      <c r="I206" s="187">
        <v>348</v>
      </c>
      <c r="J206" s="188">
        <v>9.6185737976782745E-2</v>
      </c>
      <c r="K206" s="187">
        <v>2012</v>
      </c>
      <c r="L206" s="188">
        <v>6.0393216268947933E-2</v>
      </c>
      <c r="M206" s="188">
        <v>6.0288036321889338E-2</v>
      </c>
      <c r="N206" s="226">
        <f>SUM(N172:N205)</f>
        <v>80016.661254124454</v>
      </c>
      <c r="P206" s="201"/>
    </row>
    <row r="207" spans="1:16" x14ac:dyDescent="0.25">
      <c r="A207" s="218" t="s">
        <v>460</v>
      </c>
      <c r="B207" s="212" t="s">
        <v>285</v>
      </c>
      <c r="C207" s="191">
        <v>3</v>
      </c>
      <c r="D207" s="191">
        <v>1973</v>
      </c>
      <c r="E207" s="186">
        <v>1</v>
      </c>
      <c r="F207" s="186">
        <v>0</v>
      </c>
      <c r="G207" s="186">
        <v>1</v>
      </c>
      <c r="H207" s="198">
        <v>3.916960438699569E-4</v>
      </c>
      <c r="I207" s="186">
        <v>7</v>
      </c>
      <c r="J207" s="198">
        <v>1.9347705914870095E-3</v>
      </c>
      <c r="K207" s="186">
        <v>29</v>
      </c>
      <c r="L207" s="198">
        <v>8.7047876331982591E-4</v>
      </c>
      <c r="M207" s="198">
        <v>1.0656484662255974E-3</v>
      </c>
      <c r="N207" s="225">
        <v>1414.3707033793585</v>
      </c>
    </row>
    <row r="208" spans="1:16" x14ac:dyDescent="0.25">
      <c r="A208" s="218" t="s">
        <v>460</v>
      </c>
      <c r="B208" s="212" t="s">
        <v>19</v>
      </c>
      <c r="C208" s="191">
        <v>523</v>
      </c>
      <c r="D208" s="191">
        <v>1974</v>
      </c>
      <c r="E208" s="186">
        <v>2</v>
      </c>
      <c r="F208" s="186">
        <v>0</v>
      </c>
      <c r="G208" s="186">
        <v>2</v>
      </c>
      <c r="H208" s="198">
        <v>7.833920877399138E-4</v>
      </c>
      <c r="I208" s="186">
        <v>21</v>
      </c>
      <c r="J208" s="198">
        <v>5.8043117744610278E-3</v>
      </c>
      <c r="K208" s="186">
        <v>176</v>
      </c>
      <c r="L208" s="198">
        <v>5.2829055980789432E-3</v>
      </c>
      <c r="M208" s="198">
        <v>3.9568698200932945E-3</v>
      </c>
      <c r="N208" s="225">
        <v>5251.7137949327616</v>
      </c>
    </row>
    <row r="209" spans="1:16" x14ac:dyDescent="0.25">
      <c r="A209" s="218" t="s">
        <v>460</v>
      </c>
      <c r="B209" s="212" t="s">
        <v>20</v>
      </c>
      <c r="C209" s="191">
        <v>524</v>
      </c>
      <c r="D209" s="191">
        <v>1975</v>
      </c>
      <c r="E209" s="186">
        <v>6</v>
      </c>
      <c r="F209" s="186">
        <v>0</v>
      </c>
      <c r="G209" s="186">
        <v>6</v>
      </c>
      <c r="H209" s="198">
        <v>2.3501762632197414E-3</v>
      </c>
      <c r="I209" s="186">
        <v>39</v>
      </c>
      <c r="J209" s="198">
        <v>1.077943615257048E-2</v>
      </c>
      <c r="K209" s="186">
        <v>166</v>
      </c>
      <c r="L209" s="198">
        <v>4.9827405072790038E-3</v>
      </c>
      <c r="M209" s="198">
        <v>6.0374509743564087E-3</v>
      </c>
      <c r="N209" s="225">
        <v>8013.1432192303482</v>
      </c>
    </row>
    <row r="210" spans="1:16" ht="30.75" x14ac:dyDescent="0.25">
      <c r="A210" s="218" t="s">
        <v>460</v>
      </c>
      <c r="B210" s="212" t="s">
        <v>10</v>
      </c>
      <c r="C210" s="190" t="s">
        <v>286</v>
      </c>
      <c r="D210" s="191">
        <v>2074</v>
      </c>
      <c r="E210" s="186">
        <v>0</v>
      </c>
      <c r="F210" s="186">
        <v>0</v>
      </c>
      <c r="G210" s="186">
        <v>0</v>
      </c>
      <c r="H210" s="198">
        <v>0</v>
      </c>
      <c r="I210" s="186">
        <v>10</v>
      </c>
      <c r="J210" s="198">
        <v>2.7639579878385848E-3</v>
      </c>
      <c r="K210" s="186">
        <v>37</v>
      </c>
      <c r="L210" s="198">
        <v>1.1106108359597779E-3</v>
      </c>
      <c r="M210" s="198">
        <v>1.2915229412661211E-3</v>
      </c>
      <c r="N210" s="225">
        <v>1714.1602214650318</v>
      </c>
    </row>
    <row r="211" spans="1:16" x14ac:dyDescent="0.25">
      <c r="A211" s="218" t="s">
        <v>460</v>
      </c>
      <c r="B211" s="212" t="s">
        <v>21</v>
      </c>
      <c r="C211" s="191">
        <v>17</v>
      </c>
      <c r="D211" s="191">
        <v>2122</v>
      </c>
      <c r="E211" s="186">
        <v>0</v>
      </c>
      <c r="F211" s="186">
        <v>0</v>
      </c>
      <c r="G211" s="186">
        <v>0</v>
      </c>
      <c r="H211" s="198">
        <v>0</v>
      </c>
      <c r="I211" s="186">
        <v>0</v>
      </c>
      <c r="J211" s="198">
        <v>0</v>
      </c>
      <c r="K211" s="186">
        <v>229</v>
      </c>
      <c r="L211" s="198">
        <v>6.8737805793186255E-3</v>
      </c>
      <c r="M211" s="198">
        <v>2.2912601931062084E-3</v>
      </c>
      <c r="N211" s="225">
        <v>3041.0509597286837</v>
      </c>
    </row>
    <row r="212" spans="1:16" x14ac:dyDescent="0.25">
      <c r="A212" s="218" t="s">
        <v>460</v>
      </c>
      <c r="B212" s="212" t="s">
        <v>287</v>
      </c>
      <c r="C212" s="191">
        <v>491</v>
      </c>
      <c r="D212" s="191">
        <v>2143</v>
      </c>
      <c r="E212" s="186">
        <v>0</v>
      </c>
      <c r="F212" s="186">
        <v>0</v>
      </c>
      <c r="G212" s="186">
        <v>0</v>
      </c>
      <c r="H212" s="198">
        <v>0</v>
      </c>
      <c r="I212" s="186">
        <v>0</v>
      </c>
      <c r="J212" s="198">
        <v>0</v>
      </c>
      <c r="K212" s="186">
        <v>0</v>
      </c>
      <c r="L212" s="198">
        <v>0</v>
      </c>
      <c r="M212" s="198">
        <v>0</v>
      </c>
      <c r="N212" s="225">
        <v>0</v>
      </c>
    </row>
    <row r="213" spans="1:16" x14ac:dyDescent="0.25">
      <c r="A213" s="218" t="s">
        <v>460</v>
      </c>
      <c r="B213" s="212" t="s">
        <v>22</v>
      </c>
      <c r="C213" s="191">
        <v>520</v>
      </c>
      <c r="D213" s="191">
        <v>2305</v>
      </c>
      <c r="E213" s="186">
        <v>0</v>
      </c>
      <c r="F213" s="186">
        <v>0</v>
      </c>
      <c r="G213" s="186">
        <v>0</v>
      </c>
      <c r="H213" s="198">
        <v>0</v>
      </c>
      <c r="I213" s="186">
        <v>0</v>
      </c>
      <c r="J213" s="198">
        <v>0</v>
      </c>
      <c r="K213" s="186">
        <v>6</v>
      </c>
      <c r="L213" s="198">
        <v>1.8009905447996397E-4</v>
      </c>
      <c r="M213" s="198">
        <v>6.0033018159987992E-5</v>
      </c>
      <c r="N213" s="225">
        <v>79.678191084594332</v>
      </c>
    </row>
    <row r="214" spans="1:16" x14ac:dyDescent="0.25">
      <c r="A214" s="218" t="s">
        <v>460</v>
      </c>
      <c r="B214" s="212" t="s">
        <v>23</v>
      </c>
      <c r="C214" s="191">
        <v>263</v>
      </c>
      <c r="D214" s="191">
        <v>2304</v>
      </c>
      <c r="E214" s="186">
        <v>4</v>
      </c>
      <c r="F214" s="186">
        <v>0</v>
      </c>
      <c r="G214" s="186">
        <v>4</v>
      </c>
      <c r="H214" s="198">
        <v>1.5667841754798276E-3</v>
      </c>
      <c r="I214" s="186">
        <v>40</v>
      </c>
      <c r="J214" s="198">
        <v>1.1055831951354339E-2</v>
      </c>
      <c r="K214" s="186">
        <v>184</v>
      </c>
      <c r="L214" s="198">
        <v>5.5230376707188951E-3</v>
      </c>
      <c r="M214" s="198">
        <v>6.048551265851021E-3</v>
      </c>
      <c r="N214" s="225">
        <v>8027.8759642082096</v>
      </c>
    </row>
    <row r="215" spans="1:16" x14ac:dyDescent="0.25">
      <c r="A215" s="218" t="s">
        <v>460</v>
      </c>
      <c r="B215" s="212" t="s">
        <v>438</v>
      </c>
      <c r="C215" s="191">
        <v>383</v>
      </c>
      <c r="D215" s="191">
        <v>2315</v>
      </c>
      <c r="E215" s="186">
        <v>0</v>
      </c>
      <c r="F215" s="186">
        <v>0</v>
      </c>
      <c r="G215" s="186">
        <v>0</v>
      </c>
      <c r="H215" s="198">
        <v>0</v>
      </c>
      <c r="I215" s="186">
        <v>0</v>
      </c>
      <c r="J215" s="198">
        <v>0</v>
      </c>
      <c r="K215" s="186">
        <v>5</v>
      </c>
      <c r="L215" s="198">
        <v>1.5008254539996998E-4</v>
      </c>
      <c r="M215" s="198">
        <v>5.0027515133323327E-5</v>
      </c>
      <c r="N215" s="225">
        <v>66.398492570495279</v>
      </c>
    </row>
    <row r="216" spans="1:16" x14ac:dyDescent="0.25">
      <c r="A216" s="218" t="s">
        <v>460</v>
      </c>
      <c r="B216" s="212" t="s">
        <v>288</v>
      </c>
      <c r="C216" s="191">
        <v>521</v>
      </c>
      <c r="D216" s="191">
        <v>2308</v>
      </c>
      <c r="E216" s="186">
        <v>0</v>
      </c>
      <c r="F216" s="186">
        <v>0</v>
      </c>
      <c r="G216" s="186">
        <v>0</v>
      </c>
      <c r="H216" s="198">
        <v>0</v>
      </c>
      <c r="I216" s="186">
        <v>0</v>
      </c>
      <c r="J216" s="198">
        <v>0</v>
      </c>
      <c r="K216" s="186">
        <v>0</v>
      </c>
      <c r="L216" s="198">
        <v>0</v>
      </c>
      <c r="M216" s="198">
        <v>0</v>
      </c>
      <c r="N216" s="225">
        <v>0</v>
      </c>
    </row>
    <row r="217" spans="1:16" x14ac:dyDescent="0.25">
      <c r="A217" s="218" t="s">
        <v>460</v>
      </c>
      <c r="B217" s="212" t="s">
        <v>24</v>
      </c>
      <c r="C217" s="191">
        <v>519</v>
      </c>
      <c r="D217" s="191">
        <v>2306</v>
      </c>
      <c r="E217" s="186">
        <v>3</v>
      </c>
      <c r="F217" s="186">
        <v>0</v>
      </c>
      <c r="G217" s="186">
        <v>3</v>
      </c>
      <c r="H217" s="198">
        <v>1.1750881316098707E-3</v>
      </c>
      <c r="I217" s="186">
        <v>27</v>
      </c>
      <c r="J217" s="198">
        <v>7.462686567164179E-3</v>
      </c>
      <c r="K217" s="186">
        <v>35</v>
      </c>
      <c r="L217" s="198">
        <v>1.0505778177997899E-3</v>
      </c>
      <c r="M217" s="198">
        <v>3.2294508388579467E-3</v>
      </c>
      <c r="N217" s="225">
        <v>4286.2546132709449</v>
      </c>
    </row>
    <row r="218" spans="1:16" x14ac:dyDescent="0.25">
      <c r="A218" s="218" t="s">
        <v>460</v>
      </c>
      <c r="B218" s="212" t="s">
        <v>289</v>
      </c>
      <c r="C218" s="191">
        <v>126</v>
      </c>
      <c r="D218" s="191">
        <v>2309</v>
      </c>
      <c r="E218" s="186">
        <v>0</v>
      </c>
      <c r="F218" s="186">
        <v>0</v>
      </c>
      <c r="G218" s="186">
        <v>0</v>
      </c>
      <c r="H218" s="198">
        <v>0</v>
      </c>
      <c r="I218" s="186">
        <v>0</v>
      </c>
      <c r="J218" s="198">
        <v>0</v>
      </c>
      <c r="K218" s="186">
        <v>90</v>
      </c>
      <c r="L218" s="198">
        <v>2.7014858171994596E-3</v>
      </c>
      <c r="M218" s="198">
        <v>9.0049527239981989E-4</v>
      </c>
      <c r="N218" s="225">
        <v>1195.172866268915</v>
      </c>
    </row>
    <row r="219" spans="1:16" x14ac:dyDescent="0.25">
      <c r="A219" s="218" t="s">
        <v>460</v>
      </c>
      <c r="B219" s="212" t="s">
        <v>291</v>
      </c>
      <c r="C219" s="191">
        <v>465</v>
      </c>
      <c r="D219" s="191">
        <v>2311</v>
      </c>
      <c r="E219" s="186">
        <v>0</v>
      </c>
      <c r="F219" s="186">
        <v>0</v>
      </c>
      <c r="G219" s="186">
        <v>0</v>
      </c>
      <c r="H219" s="198">
        <v>0</v>
      </c>
      <c r="I219" s="186">
        <v>0</v>
      </c>
      <c r="J219" s="198">
        <v>0</v>
      </c>
      <c r="K219" s="186">
        <v>0</v>
      </c>
      <c r="L219" s="198">
        <v>0</v>
      </c>
      <c r="M219" s="198">
        <v>0</v>
      </c>
      <c r="N219" s="225">
        <v>0</v>
      </c>
    </row>
    <row r="220" spans="1:16" x14ac:dyDescent="0.25">
      <c r="A220" s="218" t="s">
        <v>460</v>
      </c>
      <c r="B220" s="212" t="s">
        <v>290</v>
      </c>
      <c r="C220" s="191">
        <v>140</v>
      </c>
      <c r="D220" s="191">
        <v>2310</v>
      </c>
      <c r="E220" s="186">
        <v>3</v>
      </c>
      <c r="F220" s="186">
        <v>0</v>
      </c>
      <c r="G220" s="186">
        <v>3</v>
      </c>
      <c r="H220" s="198">
        <v>1.1750881316098707E-3</v>
      </c>
      <c r="I220" s="186">
        <v>0</v>
      </c>
      <c r="J220" s="198">
        <v>0</v>
      </c>
      <c r="K220" s="186">
        <v>43</v>
      </c>
      <c r="L220" s="198">
        <v>1.2907098904397418E-3</v>
      </c>
      <c r="M220" s="198">
        <v>8.2193267401653751E-4</v>
      </c>
      <c r="N220" s="225">
        <v>1090.9014849866471</v>
      </c>
    </row>
    <row r="221" spans="1:16" x14ac:dyDescent="0.25">
      <c r="A221" s="218" t="s">
        <v>460</v>
      </c>
      <c r="B221" s="212" t="s">
        <v>189</v>
      </c>
      <c r="C221" s="191">
        <v>503</v>
      </c>
      <c r="D221" s="191">
        <v>2312</v>
      </c>
      <c r="E221" s="186">
        <v>1</v>
      </c>
      <c r="F221" s="186">
        <v>0</v>
      </c>
      <c r="G221" s="186">
        <v>1</v>
      </c>
      <c r="H221" s="198">
        <v>3.916960438699569E-4</v>
      </c>
      <c r="I221" s="186">
        <v>0</v>
      </c>
      <c r="J221" s="198">
        <v>0</v>
      </c>
      <c r="K221" s="186">
        <v>19</v>
      </c>
      <c r="L221" s="198">
        <v>5.7031367251988594E-4</v>
      </c>
      <c r="M221" s="198">
        <v>3.2066990546328095E-4</v>
      </c>
      <c r="N221" s="225">
        <v>425.60575472801133</v>
      </c>
    </row>
    <row r="222" spans="1:16" x14ac:dyDescent="0.25">
      <c r="A222" s="218" t="s">
        <v>460</v>
      </c>
      <c r="B222" s="212" t="s">
        <v>188</v>
      </c>
      <c r="C222" s="191">
        <v>502</v>
      </c>
      <c r="D222" s="191">
        <v>2307</v>
      </c>
      <c r="E222" s="186">
        <v>0</v>
      </c>
      <c r="F222" s="186">
        <v>0</v>
      </c>
      <c r="G222" s="186">
        <v>0</v>
      </c>
      <c r="H222" s="198">
        <v>0</v>
      </c>
      <c r="I222" s="186">
        <v>0</v>
      </c>
      <c r="J222" s="198">
        <v>0</v>
      </c>
      <c r="K222" s="186">
        <v>3</v>
      </c>
      <c r="L222" s="198">
        <v>9.0049527239981984E-5</v>
      </c>
      <c r="M222" s="198">
        <v>3.0016509079993996E-5</v>
      </c>
      <c r="N222" s="225">
        <v>39.839095542297166</v>
      </c>
    </row>
    <row r="223" spans="1:16" x14ac:dyDescent="0.25">
      <c r="A223" s="218" t="s">
        <v>460</v>
      </c>
      <c r="B223" s="212" t="s">
        <v>25</v>
      </c>
      <c r="C223" s="191">
        <v>120</v>
      </c>
      <c r="D223" s="191">
        <v>2314</v>
      </c>
      <c r="E223" s="186">
        <v>0</v>
      </c>
      <c r="F223" s="186">
        <v>0</v>
      </c>
      <c r="G223" s="186">
        <v>0</v>
      </c>
      <c r="H223" s="198">
        <v>0</v>
      </c>
      <c r="I223" s="186">
        <v>0</v>
      </c>
      <c r="J223" s="198">
        <v>0</v>
      </c>
      <c r="K223" s="186">
        <v>1</v>
      </c>
      <c r="L223" s="198">
        <v>3.0016509079993996E-5</v>
      </c>
      <c r="M223" s="198">
        <v>1.0005503026664666E-5</v>
      </c>
      <c r="N223" s="225">
        <v>13.279698514099056</v>
      </c>
    </row>
    <row r="224" spans="1:16" x14ac:dyDescent="0.25">
      <c r="A224" s="220" t="s">
        <v>460</v>
      </c>
      <c r="B224" s="214" t="s">
        <v>26</v>
      </c>
      <c r="C224" s="200"/>
      <c r="D224" s="200"/>
      <c r="E224" s="187">
        <v>20</v>
      </c>
      <c r="F224" s="187">
        <v>0</v>
      </c>
      <c r="G224" s="187">
        <v>20</v>
      </c>
      <c r="H224" s="188">
        <v>7.8339208773991389E-3</v>
      </c>
      <c r="I224" s="187">
        <v>144</v>
      </c>
      <c r="J224" s="188">
        <v>3.9800995024875621E-2</v>
      </c>
      <c r="K224" s="187">
        <v>1023</v>
      </c>
      <c r="L224" s="188">
        <v>3.0706888788833861E-2</v>
      </c>
      <c r="M224" s="188">
        <v>2.6113934897036204E-2</v>
      </c>
      <c r="N224" s="226">
        <f>SUM(N207:N223)</f>
        <v>34659.445059910387</v>
      </c>
      <c r="P224" s="201"/>
    </row>
    <row r="225" spans="1:14" x14ac:dyDescent="0.25">
      <c r="A225" s="218" t="s">
        <v>461</v>
      </c>
      <c r="B225" s="212" t="s">
        <v>45</v>
      </c>
      <c r="C225" s="193">
        <v>309</v>
      </c>
      <c r="D225" s="193">
        <v>2167</v>
      </c>
      <c r="E225" s="186">
        <v>0</v>
      </c>
      <c r="F225" s="186">
        <v>0</v>
      </c>
      <c r="G225" s="186">
        <v>0</v>
      </c>
      <c r="H225" s="198">
        <v>0</v>
      </c>
      <c r="I225" s="186">
        <v>28</v>
      </c>
      <c r="J225" s="198">
        <v>7.7390823659480379E-3</v>
      </c>
      <c r="K225" s="186">
        <v>60</v>
      </c>
      <c r="L225" s="198">
        <v>1.8009905447996398E-3</v>
      </c>
      <c r="M225" s="198">
        <v>3.1800243035825589E-3</v>
      </c>
      <c r="N225" s="225">
        <v>4220.6537648873691</v>
      </c>
    </row>
    <row r="226" spans="1:14" x14ac:dyDescent="0.25">
      <c r="A226" s="218" t="s">
        <v>461</v>
      </c>
      <c r="B226" s="212" t="s">
        <v>46</v>
      </c>
      <c r="C226" s="191">
        <v>165</v>
      </c>
      <c r="D226" s="191">
        <v>1907</v>
      </c>
      <c r="E226" s="186">
        <v>0</v>
      </c>
      <c r="F226" s="186">
        <v>0</v>
      </c>
      <c r="G226" s="186">
        <v>0</v>
      </c>
      <c r="H226" s="198">
        <v>0</v>
      </c>
      <c r="I226" s="186">
        <v>0</v>
      </c>
      <c r="J226" s="198">
        <v>0</v>
      </c>
      <c r="K226" s="186">
        <v>13</v>
      </c>
      <c r="L226" s="198">
        <v>3.9021461803992198E-4</v>
      </c>
      <c r="M226" s="198">
        <v>1.3007153934664067E-4</v>
      </c>
      <c r="N226" s="225">
        <v>172.63608068328773</v>
      </c>
    </row>
    <row r="227" spans="1:14" x14ac:dyDescent="0.25">
      <c r="A227" s="218" t="s">
        <v>461</v>
      </c>
      <c r="B227" s="212" t="s">
        <v>244</v>
      </c>
      <c r="C227" s="191">
        <v>379</v>
      </c>
      <c r="D227" s="191">
        <v>2217</v>
      </c>
      <c r="E227" s="186">
        <v>0</v>
      </c>
      <c r="F227" s="186">
        <v>0</v>
      </c>
      <c r="G227" s="186">
        <v>0</v>
      </c>
      <c r="H227" s="198">
        <v>0</v>
      </c>
      <c r="I227" s="186">
        <v>0</v>
      </c>
      <c r="J227" s="198">
        <v>0</v>
      </c>
      <c r="K227" s="186">
        <v>4</v>
      </c>
      <c r="L227" s="198">
        <v>1.2006603631997598E-4</v>
      </c>
      <c r="M227" s="198">
        <v>4.0022012106658663E-5</v>
      </c>
      <c r="N227" s="225">
        <v>53.118794056396226</v>
      </c>
    </row>
    <row r="228" spans="1:14" x14ac:dyDescent="0.25">
      <c r="A228" s="218" t="s">
        <v>461</v>
      </c>
      <c r="B228" s="212" t="s">
        <v>243</v>
      </c>
      <c r="C228" s="191">
        <v>562</v>
      </c>
      <c r="D228" s="191">
        <v>2221</v>
      </c>
      <c r="E228" s="186">
        <v>0</v>
      </c>
      <c r="F228" s="186">
        <v>0</v>
      </c>
      <c r="G228" s="186">
        <v>0</v>
      </c>
      <c r="H228" s="198">
        <v>0</v>
      </c>
      <c r="I228" s="186">
        <v>0</v>
      </c>
      <c r="J228" s="198">
        <v>0</v>
      </c>
      <c r="K228" s="186">
        <v>0</v>
      </c>
      <c r="L228" s="198">
        <v>0</v>
      </c>
      <c r="M228" s="198">
        <v>0</v>
      </c>
      <c r="N228" s="225">
        <v>0</v>
      </c>
    </row>
    <row r="229" spans="1:14" x14ac:dyDescent="0.25">
      <c r="A229" s="218" t="s">
        <v>461</v>
      </c>
      <c r="B229" s="212" t="s">
        <v>47</v>
      </c>
      <c r="C229" s="191">
        <v>300</v>
      </c>
      <c r="D229" s="191">
        <v>2263</v>
      </c>
      <c r="E229" s="186">
        <v>0</v>
      </c>
      <c r="F229" s="186">
        <v>0</v>
      </c>
      <c r="G229" s="186">
        <v>0</v>
      </c>
      <c r="H229" s="198">
        <v>0</v>
      </c>
      <c r="I229" s="186">
        <v>0</v>
      </c>
      <c r="J229" s="198">
        <v>0</v>
      </c>
      <c r="K229" s="186">
        <v>3</v>
      </c>
      <c r="L229" s="198">
        <v>9.0049527239981984E-5</v>
      </c>
      <c r="M229" s="198">
        <v>3.0016509079993996E-5</v>
      </c>
      <c r="N229" s="225">
        <v>39.839095542297166</v>
      </c>
    </row>
    <row r="230" spans="1:14" x14ac:dyDescent="0.25">
      <c r="A230" s="221" t="s">
        <v>461</v>
      </c>
      <c r="B230" s="215" t="s">
        <v>413</v>
      </c>
      <c r="C230" s="192">
        <v>271</v>
      </c>
      <c r="D230" s="192">
        <v>2239</v>
      </c>
      <c r="E230" s="186">
        <v>0</v>
      </c>
      <c r="F230" s="186">
        <v>0</v>
      </c>
      <c r="G230" s="186">
        <v>0</v>
      </c>
      <c r="H230" s="198">
        <v>0</v>
      </c>
      <c r="I230" s="186">
        <v>0</v>
      </c>
      <c r="J230" s="198">
        <v>0</v>
      </c>
      <c r="K230" s="186">
        <v>0</v>
      </c>
      <c r="L230" s="198">
        <v>0</v>
      </c>
      <c r="M230" s="198">
        <v>0</v>
      </c>
      <c r="N230" s="225">
        <v>0</v>
      </c>
    </row>
    <row r="231" spans="1:14" x14ac:dyDescent="0.25">
      <c r="A231" s="218" t="s">
        <v>461</v>
      </c>
      <c r="B231" s="212" t="s">
        <v>402</v>
      </c>
      <c r="C231" s="191">
        <v>229</v>
      </c>
      <c r="D231" s="191">
        <v>1976</v>
      </c>
      <c r="E231" s="186">
        <v>0</v>
      </c>
      <c r="F231" s="186">
        <v>0</v>
      </c>
      <c r="G231" s="186">
        <v>0</v>
      </c>
      <c r="H231" s="198">
        <v>0</v>
      </c>
      <c r="I231" s="186">
        <v>0</v>
      </c>
      <c r="J231" s="198">
        <v>0</v>
      </c>
      <c r="K231" s="186">
        <v>0</v>
      </c>
      <c r="L231" s="198">
        <v>0</v>
      </c>
      <c r="M231" s="198">
        <v>0</v>
      </c>
      <c r="N231" s="225">
        <v>0</v>
      </c>
    </row>
    <row r="232" spans="1:14" x14ac:dyDescent="0.25">
      <c r="A232" s="218" t="s">
        <v>461</v>
      </c>
      <c r="B232" s="212" t="s">
        <v>48</v>
      </c>
      <c r="C232" s="191">
        <v>109</v>
      </c>
      <c r="D232" s="191">
        <v>2240</v>
      </c>
      <c r="E232" s="186">
        <v>0</v>
      </c>
      <c r="F232" s="186">
        <v>0</v>
      </c>
      <c r="G232" s="186">
        <v>0</v>
      </c>
      <c r="H232" s="198">
        <v>0</v>
      </c>
      <c r="I232" s="186">
        <v>0</v>
      </c>
      <c r="J232" s="198">
        <v>0</v>
      </c>
      <c r="K232" s="186">
        <v>1</v>
      </c>
      <c r="L232" s="198">
        <v>3.0016509079993996E-5</v>
      </c>
      <c r="M232" s="198">
        <v>1.0005503026664666E-5</v>
      </c>
      <c r="N232" s="225">
        <v>13.279698514099056</v>
      </c>
    </row>
    <row r="233" spans="1:14" x14ac:dyDescent="0.25">
      <c r="A233" s="218" t="s">
        <v>461</v>
      </c>
      <c r="B233" s="212" t="s">
        <v>49</v>
      </c>
      <c r="C233" s="191">
        <v>61</v>
      </c>
      <c r="D233" s="191">
        <v>2250</v>
      </c>
      <c r="E233" s="186">
        <v>0</v>
      </c>
      <c r="F233" s="186">
        <v>0</v>
      </c>
      <c r="G233" s="186">
        <v>0</v>
      </c>
      <c r="H233" s="198">
        <v>0</v>
      </c>
      <c r="I233" s="186">
        <v>0</v>
      </c>
      <c r="J233" s="198">
        <v>0</v>
      </c>
      <c r="K233" s="186">
        <v>11</v>
      </c>
      <c r="L233" s="198">
        <v>3.3018159987993395E-4</v>
      </c>
      <c r="M233" s="198">
        <v>1.1006053329331131E-4</v>
      </c>
      <c r="N233" s="225">
        <v>146.0766836550896</v>
      </c>
    </row>
    <row r="234" spans="1:14" x14ac:dyDescent="0.25">
      <c r="A234" s="218" t="s">
        <v>461</v>
      </c>
      <c r="B234" s="212" t="s">
        <v>50</v>
      </c>
      <c r="C234" s="191">
        <v>400</v>
      </c>
      <c r="D234" s="191">
        <v>2005</v>
      </c>
      <c r="E234" s="186">
        <v>1</v>
      </c>
      <c r="F234" s="186">
        <v>0</v>
      </c>
      <c r="G234" s="186">
        <v>1</v>
      </c>
      <c r="H234" s="198">
        <v>3.916960438699569E-4</v>
      </c>
      <c r="I234" s="186">
        <v>3</v>
      </c>
      <c r="J234" s="198">
        <v>8.2918739635157548E-4</v>
      </c>
      <c r="K234" s="186">
        <v>3</v>
      </c>
      <c r="L234" s="198">
        <v>9.0049527239981984E-5</v>
      </c>
      <c r="M234" s="198">
        <v>4.3697765582050474E-4</v>
      </c>
      <c r="N234" s="225">
        <v>579.97399143543635</v>
      </c>
    </row>
    <row r="235" spans="1:14" x14ac:dyDescent="0.25">
      <c r="A235" s="218" t="s">
        <v>461</v>
      </c>
      <c r="B235" s="212" t="s">
        <v>429</v>
      </c>
      <c r="C235" s="191">
        <v>117</v>
      </c>
      <c r="D235" s="191">
        <v>2219</v>
      </c>
      <c r="E235" s="186">
        <v>4</v>
      </c>
      <c r="F235" s="186">
        <v>0</v>
      </c>
      <c r="G235" s="186">
        <v>4</v>
      </c>
      <c r="H235" s="198">
        <v>1.5667841754798276E-3</v>
      </c>
      <c r="I235" s="186">
        <v>114</v>
      </c>
      <c r="J235" s="198">
        <v>3.150912106135987E-2</v>
      </c>
      <c r="K235" s="186">
        <v>137</v>
      </c>
      <c r="L235" s="198">
        <v>4.1122617439591771E-3</v>
      </c>
      <c r="M235" s="198">
        <v>1.2396055660266291E-2</v>
      </c>
      <c r="N235" s="225">
        <v>16452.534319726466</v>
      </c>
    </row>
    <row r="236" spans="1:14" x14ac:dyDescent="0.25">
      <c r="A236" s="218" t="s">
        <v>461</v>
      </c>
      <c r="B236" s="212" t="s">
        <v>406</v>
      </c>
      <c r="C236" s="193">
        <v>357</v>
      </c>
      <c r="D236" s="191">
        <v>2063</v>
      </c>
      <c r="E236" s="186">
        <v>514</v>
      </c>
      <c r="F236" s="186">
        <v>10</v>
      </c>
      <c r="G236" s="186">
        <v>524</v>
      </c>
      <c r="H236" s="198">
        <v>0.20524872698785743</v>
      </c>
      <c r="I236" s="186">
        <v>47</v>
      </c>
      <c r="J236" s="198">
        <v>1.2990602542841349E-2</v>
      </c>
      <c r="K236" s="186">
        <v>565</v>
      </c>
      <c r="L236" s="198">
        <v>1.6959327630196606E-2</v>
      </c>
      <c r="M236" s="198">
        <v>7.8399552386965124E-2</v>
      </c>
      <c r="N236" s="225">
        <v>104054.98020085752</v>
      </c>
    </row>
    <row r="237" spans="1:14" x14ac:dyDescent="0.25">
      <c r="A237" s="218" t="s">
        <v>461</v>
      </c>
      <c r="B237" s="212" t="s">
        <v>407</v>
      </c>
      <c r="C237" s="191">
        <v>161</v>
      </c>
      <c r="D237" s="191">
        <v>2064</v>
      </c>
      <c r="E237" s="186">
        <v>0</v>
      </c>
      <c r="F237" s="186">
        <v>0</v>
      </c>
      <c r="G237" s="186">
        <v>0</v>
      </c>
      <c r="H237" s="198">
        <v>0</v>
      </c>
      <c r="I237" s="186">
        <v>12</v>
      </c>
      <c r="J237" s="198">
        <v>3.3167495854063019E-3</v>
      </c>
      <c r="K237" s="186">
        <v>81</v>
      </c>
      <c r="L237" s="198">
        <v>2.4313372354795139E-3</v>
      </c>
      <c r="M237" s="198">
        <v>1.9160289402952717E-3</v>
      </c>
      <c r="N237" s="225">
        <v>2543.0292313740633</v>
      </c>
    </row>
    <row r="238" spans="1:14" x14ac:dyDescent="0.25">
      <c r="A238" s="218" t="s">
        <v>461</v>
      </c>
      <c r="B238" s="212" t="s">
        <v>53</v>
      </c>
      <c r="C238" s="191">
        <v>278</v>
      </c>
      <c r="D238" s="191">
        <v>2222</v>
      </c>
      <c r="E238" s="186">
        <v>0</v>
      </c>
      <c r="F238" s="186">
        <v>0</v>
      </c>
      <c r="G238" s="186">
        <v>0</v>
      </c>
      <c r="H238" s="198">
        <v>0</v>
      </c>
      <c r="I238" s="186">
        <v>0</v>
      </c>
      <c r="J238" s="198">
        <v>0</v>
      </c>
      <c r="K238" s="186">
        <v>2</v>
      </c>
      <c r="L238" s="198">
        <v>6.0033018159987992E-5</v>
      </c>
      <c r="M238" s="198">
        <v>2.0011006053329332E-5</v>
      </c>
      <c r="N238" s="225">
        <v>26.559397028198113</v>
      </c>
    </row>
    <row r="239" spans="1:14" x14ac:dyDescent="0.25">
      <c r="A239" s="218" t="s">
        <v>461</v>
      </c>
      <c r="B239" s="212" t="s">
        <v>51</v>
      </c>
      <c r="C239" s="193" t="s">
        <v>52</v>
      </c>
      <c r="D239" s="191">
        <v>2220</v>
      </c>
      <c r="E239" s="186">
        <v>0</v>
      </c>
      <c r="F239" s="186">
        <v>0</v>
      </c>
      <c r="G239" s="186">
        <v>0</v>
      </c>
      <c r="H239" s="198">
        <v>0</v>
      </c>
      <c r="I239" s="186">
        <v>0</v>
      </c>
      <c r="J239" s="198">
        <v>0</v>
      </c>
      <c r="K239" s="186">
        <v>1</v>
      </c>
      <c r="L239" s="198">
        <v>3.0016509079993996E-5</v>
      </c>
      <c r="M239" s="198">
        <v>1.0005503026664666E-5</v>
      </c>
      <c r="N239" s="225">
        <v>13.279698514099056</v>
      </c>
    </row>
    <row r="240" spans="1:14" x14ac:dyDescent="0.25">
      <c r="A240" s="218" t="s">
        <v>461</v>
      </c>
      <c r="B240" s="212" t="s">
        <v>10</v>
      </c>
      <c r="C240" s="191">
        <v>240</v>
      </c>
      <c r="D240" s="191">
        <v>2086</v>
      </c>
      <c r="E240" s="186">
        <v>0</v>
      </c>
      <c r="F240" s="186">
        <v>0</v>
      </c>
      <c r="G240" s="186">
        <v>0</v>
      </c>
      <c r="H240" s="198">
        <v>0</v>
      </c>
      <c r="I240" s="186">
        <v>0</v>
      </c>
      <c r="J240" s="198">
        <v>0</v>
      </c>
      <c r="K240" s="186">
        <v>30</v>
      </c>
      <c r="L240" s="198">
        <v>9.0049527239981989E-4</v>
      </c>
      <c r="M240" s="198">
        <v>3.0016509079993996E-4</v>
      </c>
      <c r="N240" s="225">
        <v>398.39095542297167</v>
      </c>
    </row>
    <row r="241" spans="1:14" x14ac:dyDescent="0.25">
      <c r="A241" s="218" t="s">
        <v>461</v>
      </c>
      <c r="B241" s="212" t="s">
        <v>54</v>
      </c>
      <c r="C241" s="191">
        <v>48</v>
      </c>
      <c r="D241" s="191">
        <v>2008</v>
      </c>
      <c r="E241" s="186">
        <v>0</v>
      </c>
      <c r="F241" s="186">
        <v>0</v>
      </c>
      <c r="G241" s="186">
        <v>0</v>
      </c>
      <c r="H241" s="198">
        <v>0</v>
      </c>
      <c r="I241" s="186">
        <v>0</v>
      </c>
      <c r="J241" s="198">
        <v>0</v>
      </c>
      <c r="K241" s="186">
        <v>65</v>
      </c>
      <c r="L241" s="198">
        <v>1.9510730901996097E-3</v>
      </c>
      <c r="M241" s="198">
        <v>6.503576967332032E-4</v>
      </c>
      <c r="N241" s="225">
        <v>863.18040341643848</v>
      </c>
    </row>
    <row r="242" spans="1:14" x14ac:dyDescent="0.25">
      <c r="A242" s="218" t="s">
        <v>461</v>
      </c>
      <c r="B242" s="212" t="s">
        <v>404</v>
      </c>
      <c r="C242" s="191">
        <v>542</v>
      </c>
      <c r="D242" s="191">
        <v>2241</v>
      </c>
      <c r="E242" s="186">
        <v>0</v>
      </c>
      <c r="F242" s="186">
        <v>0</v>
      </c>
      <c r="G242" s="186">
        <v>0</v>
      </c>
      <c r="H242" s="198">
        <v>0</v>
      </c>
      <c r="I242" s="186">
        <v>0</v>
      </c>
      <c r="J242" s="198">
        <v>0</v>
      </c>
      <c r="K242" s="186">
        <v>1</v>
      </c>
      <c r="L242" s="198">
        <v>3.0016509079993996E-5</v>
      </c>
      <c r="M242" s="198">
        <v>1.0005503026664666E-5</v>
      </c>
      <c r="N242" s="225">
        <v>13.279698514099056</v>
      </c>
    </row>
    <row r="243" spans="1:14" x14ac:dyDescent="0.25">
      <c r="A243" s="218" t="s">
        <v>461</v>
      </c>
      <c r="B243" s="212" t="s">
        <v>56</v>
      </c>
      <c r="C243" s="191">
        <v>457</v>
      </c>
      <c r="D243" s="191">
        <v>2224</v>
      </c>
      <c r="E243" s="186">
        <v>0</v>
      </c>
      <c r="F243" s="186">
        <v>0</v>
      </c>
      <c r="G243" s="186">
        <v>0</v>
      </c>
      <c r="H243" s="198">
        <v>0</v>
      </c>
      <c r="I243" s="186">
        <v>0</v>
      </c>
      <c r="J243" s="198">
        <v>0</v>
      </c>
      <c r="K243" s="186">
        <v>280</v>
      </c>
      <c r="L243" s="198">
        <v>8.4046225423983194E-3</v>
      </c>
      <c r="M243" s="198">
        <v>2.8015408474661063E-3</v>
      </c>
      <c r="N243" s="225">
        <v>3718.3155839477354</v>
      </c>
    </row>
    <row r="244" spans="1:14" x14ac:dyDescent="0.25">
      <c r="A244" s="218" t="s">
        <v>461</v>
      </c>
      <c r="B244" s="212" t="s">
        <v>435</v>
      </c>
      <c r="C244" s="191">
        <v>70</v>
      </c>
      <c r="D244" s="191">
        <v>2336</v>
      </c>
      <c r="E244" s="186">
        <v>0</v>
      </c>
      <c r="F244" s="186">
        <v>0</v>
      </c>
      <c r="G244" s="186">
        <v>0</v>
      </c>
      <c r="H244" s="198">
        <v>0</v>
      </c>
      <c r="I244" s="186">
        <v>0</v>
      </c>
      <c r="J244" s="198">
        <v>0</v>
      </c>
      <c r="K244" s="186">
        <v>0</v>
      </c>
      <c r="L244" s="198">
        <v>0</v>
      </c>
      <c r="M244" s="198">
        <v>0</v>
      </c>
      <c r="N244" s="225">
        <v>0</v>
      </c>
    </row>
    <row r="245" spans="1:14" x14ac:dyDescent="0.25">
      <c r="A245" s="218" t="s">
        <v>461</v>
      </c>
      <c r="B245" s="212" t="s">
        <v>58</v>
      </c>
      <c r="C245" s="191">
        <v>49</v>
      </c>
      <c r="D245" s="191">
        <v>2233</v>
      </c>
      <c r="E245" s="186">
        <v>5</v>
      </c>
      <c r="F245" s="186">
        <v>0</v>
      </c>
      <c r="G245" s="186">
        <v>5</v>
      </c>
      <c r="H245" s="198">
        <v>1.9584802193497847E-3</v>
      </c>
      <c r="I245" s="186">
        <v>31</v>
      </c>
      <c r="J245" s="198">
        <v>8.5682697622996122E-3</v>
      </c>
      <c r="K245" s="186">
        <v>354</v>
      </c>
      <c r="L245" s="198">
        <v>1.0625844214317875E-2</v>
      </c>
      <c r="M245" s="198">
        <v>7.0508647319890913E-3</v>
      </c>
      <c r="N245" s="225">
        <v>9358.1859557661483</v>
      </c>
    </row>
    <row r="246" spans="1:14" x14ac:dyDescent="0.25">
      <c r="A246" s="218" t="s">
        <v>461</v>
      </c>
      <c r="B246" s="212" t="s">
        <v>59</v>
      </c>
      <c r="C246" s="191">
        <v>458</v>
      </c>
      <c r="D246" s="191">
        <v>2265</v>
      </c>
      <c r="E246" s="186">
        <v>0</v>
      </c>
      <c r="F246" s="186">
        <v>0</v>
      </c>
      <c r="G246" s="186">
        <v>0</v>
      </c>
      <c r="H246" s="198">
        <v>0</v>
      </c>
      <c r="I246" s="186">
        <v>16</v>
      </c>
      <c r="J246" s="198">
        <v>4.4223327805417356E-3</v>
      </c>
      <c r="K246" s="186">
        <v>76</v>
      </c>
      <c r="L246" s="198">
        <v>2.2812546900795438E-3</v>
      </c>
      <c r="M246" s="198">
        <v>2.2345291568737599E-3</v>
      </c>
      <c r="N246" s="225">
        <v>2965.7552893809147</v>
      </c>
    </row>
    <row r="247" spans="1:14" x14ac:dyDescent="0.25">
      <c r="A247" s="218" t="s">
        <v>461</v>
      </c>
      <c r="B247" s="212" t="s">
        <v>60</v>
      </c>
      <c r="C247" s="191">
        <v>534</v>
      </c>
      <c r="D247" s="191">
        <v>2120</v>
      </c>
      <c r="E247" s="186">
        <v>0</v>
      </c>
      <c r="F247" s="186">
        <v>0</v>
      </c>
      <c r="G247" s="186">
        <v>0</v>
      </c>
      <c r="H247" s="198">
        <v>0</v>
      </c>
      <c r="I247" s="186">
        <v>0</v>
      </c>
      <c r="J247" s="198">
        <v>0</v>
      </c>
      <c r="K247" s="186">
        <v>0</v>
      </c>
      <c r="L247" s="198">
        <v>0</v>
      </c>
      <c r="M247" s="198">
        <v>0</v>
      </c>
      <c r="N247" s="225">
        <v>0</v>
      </c>
    </row>
    <row r="248" spans="1:14" x14ac:dyDescent="0.25">
      <c r="A248" s="218" t="s">
        <v>461</v>
      </c>
      <c r="B248" s="212" t="s">
        <v>61</v>
      </c>
      <c r="C248" s="191">
        <v>398</v>
      </c>
      <c r="D248" s="191">
        <v>2242</v>
      </c>
      <c r="E248" s="186">
        <v>0</v>
      </c>
      <c r="F248" s="186">
        <v>0</v>
      </c>
      <c r="G248" s="186">
        <v>0</v>
      </c>
      <c r="H248" s="198">
        <v>0</v>
      </c>
      <c r="I248" s="186">
        <v>12</v>
      </c>
      <c r="J248" s="198">
        <v>3.3167495854063019E-3</v>
      </c>
      <c r="K248" s="186">
        <v>41</v>
      </c>
      <c r="L248" s="198">
        <v>1.2306768722797538E-3</v>
      </c>
      <c r="M248" s="198">
        <v>1.5158088192286853E-3</v>
      </c>
      <c r="N248" s="225">
        <v>2011.8412908101013</v>
      </c>
    </row>
    <row r="249" spans="1:14" x14ac:dyDescent="0.25">
      <c r="A249" s="221" t="s">
        <v>461</v>
      </c>
      <c r="B249" s="215" t="s">
        <v>412</v>
      </c>
      <c r="C249" s="192">
        <v>488</v>
      </c>
      <c r="D249" s="192">
        <v>2234</v>
      </c>
      <c r="E249" s="186">
        <v>0</v>
      </c>
      <c r="F249" s="186">
        <v>0</v>
      </c>
      <c r="G249" s="186">
        <v>0</v>
      </c>
      <c r="H249" s="198">
        <v>0</v>
      </c>
      <c r="I249" s="186">
        <v>0</v>
      </c>
      <c r="J249" s="198">
        <v>0</v>
      </c>
      <c r="K249" s="186">
        <v>4</v>
      </c>
      <c r="L249" s="198">
        <v>1.2006603631997598E-4</v>
      </c>
      <c r="M249" s="198">
        <v>4.0022012106658663E-5</v>
      </c>
      <c r="N249" s="225">
        <v>53.118794056396226</v>
      </c>
    </row>
    <row r="250" spans="1:14" x14ac:dyDescent="0.25">
      <c r="A250" s="218" t="s">
        <v>461</v>
      </c>
      <c r="B250" s="212" t="s">
        <v>57</v>
      </c>
      <c r="C250" s="193" t="s">
        <v>183</v>
      </c>
      <c r="D250" s="191">
        <v>2009</v>
      </c>
      <c r="E250" s="186">
        <v>11</v>
      </c>
      <c r="F250" s="186">
        <v>0</v>
      </c>
      <c r="G250" s="186">
        <v>11</v>
      </c>
      <c r="H250" s="198">
        <v>4.3086564825695261E-3</v>
      </c>
      <c r="I250" s="186">
        <v>11</v>
      </c>
      <c r="J250" s="198">
        <v>3.0403537866224434E-3</v>
      </c>
      <c r="K250" s="186">
        <v>139</v>
      </c>
      <c r="L250" s="198">
        <v>4.1722947621191655E-3</v>
      </c>
      <c r="M250" s="198">
        <v>3.840435010437045E-3</v>
      </c>
      <c r="N250" s="225">
        <v>5097.1769201088937</v>
      </c>
    </row>
    <row r="251" spans="1:14" x14ac:dyDescent="0.25">
      <c r="A251" s="218" t="s">
        <v>461</v>
      </c>
      <c r="B251" s="212" t="s">
        <v>405</v>
      </c>
      <c r="C251" s="191">
        <v>289</v>
      </c>
      <c r="D251" s="191">
        <v>2010</v>
      </c>
      <c r="E251" s="186">
        <v>0</v>
      </c>
      <c r="F251" s="186">
        <v>0</v>
      </c>
      <c r="G251" s="186">
        <v>0</v>
      </c>
      <c r="H251" s="198">
        <v>0</v>
      </c>
      <c r="I251" s="186">
        <v>0</v>
      </c>
      <c r="J251" s="198">
        <v>0</v>
      </c>
      <c r="K251" s="186">
        <v>0</v>
      </c>
      <c r="L251" s="198">
        <v>0</v>
      </c>
      <c r="M251" s="198">
        <v>0</v>
      </c>
      <c r="N251" s="225">
        <v>0</v>
      </c>
    </row>
    <row r="252" spans="1:14" x14ac:dyDescent="0.25">
      <c r="A252" s="218" t="s">
        <v>461</v>
      </c>
      <c r="B252" s="212" t="s">
        <v>55</v>
      </c>
      <c r="C252" s="191">
        <v>446</v>
      </c>
      <c r="D252" s="191">
        <v>2013</v>
      </c>
      <c r="E252" s="186">
        <v>0</v>
      </c>
      <c r="F252" s="186">
        <v>0</v>
      </c>
      <c r="G252" s="186">
        <v>0</v>
      </c>
      <c r="H252" s="198">
        <v>0</v>
      </c>
      <c r="I252" s="186">
        <v>6</v>
      </c>
      <c r="J252" s="198">
        <v>1.658374792703151E-3</v>
      </c>
      <c r="K252" s="186">
        <v>7</v>
      </c>
      <c r="L252" s="198">
        <v>2.1011556355995798E-4</v>
      </c>
      <c r="M252" s="198">
        <v>6.2283011875436962E-4</v>
      </c>
      <c r="N252" s="225">
        <v>826.64471546471327</v>
      </c>
    </row>
    <row r="253" spans="1:14" x14ac:dyDescent="0.25">
      <c r="A253" s="218" t="s">
        <v>461</v>
      </c>
      <c r="B253" s="212" t="s">
        <v>95</v>
      </c>
      <c r="C253" s="191">
        <v>69</v>
      </c>
      <c r="D253" s="191">
        <v>2011</v>
      </c>
      <c r="E253" s="186">
        <v>1</v>
      </c>
      <c r="F253" s="186">
        <v>0</v>
      </c>
      <c r="G253" s="186">
        <v>1</v>
      </c>
      <c r="H253" s="198">
        <v>3.916960438699569E-4</v>
      </c>
      <c r="I253" s="186">
        <v>0</v>
      </c>
      <c r="J253" s="198">
        <v>0</v>
      </c>
      <c r="K253" s="186">
        <v>1</v>
      </c>
      <c r="L253" s="198">
        <v>3.0016509079993996E-5</v>
      </c>
      <c r="M253" s="198">
        <v>1.4057085098331695E-4</v>
      </c>
      <c r="N253" s="225">
        <v>186.5711814742283</v>
      </c>
    </row>
    <row r="254" spans="1:14" x14ac:dyDescent="0.25">
      <c r="A254" s="218" t="s">
        <v>461</v>
      </c>
      <c r="B254" s="212" t="s">
        <v>62</v>
      </c>
      <c r="C254" s="191">
        <v>50</v>
      </c>
      <c r="D254" s="191">
        <v>2121</v>
      </c>
      <c r="E254" s="186">
        <v>0</v>
      </c>
      <c r="F254" s="186">
        <v>0</v>
      </c>
      <c r="G254" s="186">
        <v>0</v>
      </c>
      <c r="H254" s="198">
        <v>0</v>
      </c>
      <c r="I254" s="186">
        <v>0</v>
      </c>
      <c r="J254" s="198">
        <v>0</v>
      </c>
      <c r="K254" s="186">
        <v>0</v>
      </c>
      <c r="L254" s="198">
        <v>0</v>
      </c>
      <c r="M254" s="198">
        <v>0</v>
      </c>
      <c r="N254" s="225">
        <v>0</v>
      </c>
    </row>
    <row r="255" spans="1:14" x14ac:dyDescent="0.25">
      <c r="A255" s="218" t="s">
        <v>461</v>
      </c>
      <c r="B255" s="212" t="s">
        <v>63</v>
      </c>
      <c r="C255" s="193" t="s">
        <v>64</v>
      </c>
      <c r="D255" s="191">
        <v>2068</v>
      </c>
      <c r="E255" s="186">
        <v>0</v>
      </c>
      <c r="F255" s="186">
        <v>0</v>
      </c>
      <c r="G255" s="186">
        <v>0</v>
      </c>
      <c r="H255" s="198">
        <v>0</v>
      </c>
      <c r="I255" s="186">
        <v>0</v>
      </c>
      <c r="J255" s="198">
        <v>0</v>
      </c>
      <c r="K255" s="186">
        <v>40</v>
      </c>
      <c r="L255" s="198">
        <v>1.2006603631997599E-3</v>
      </c>
      <c r="M255" s="198">
        <v>4.0022012106658662E-4</v>
      </c>
      <c r="N255" s="225">
        <v>531.18794056396223</v>
      </c>
    </row>
    <row r="256" spans="1:14" x14ac:dyDescent="0.25">
      <c r="A256" s="218" t="s">
        <v>461</v>
      </c>
      <c r="B256" s="212" t="s">
        <v>65</v>
      </c>
      <c r="C256" s="191">
        <v>144</v>
      </c>
      <c r="D256" s="191">
        <v>2014</v>
      </c>
      <c r="E256" s="186">
        <v>10</v>
      </c>
      <c r="F256" s="186">
        <v>0</v>
      </c>
      <c r="G256" s="186">
        <v>10</v>
      </c>
      <c r="H256" s="198">
        <v>3.9169604386995694E-3</v>
      </c>
      <c r="I256" s="186">
        <v>8</v>
      </c>
      <c r="J256" s="198">
        <v>2.2111663902708678E-3</v>
      </c>
      <c r="K256" s="186">
        <v>94</v>
      </c>
      <c r="L256" s="198">
        <v>2.8215518535194355E-3</v>
      </c>
      <c r="M256" s="198">
        <v>2.9832262274966242E-3</v>
      </c>
      <c r="N256" s="225">
        <v>3959.4555910812974</v>
      </c>
    </row>
    <row r="257" spans="1:14" x14ac:dyDescent="0.25">
      <c r="A257" s="218" t="s">
        <v>461</v>
      </c>
      <c r="B257" s="212" t="s">
        <v>427</v>
      </c>
      <c r="C257" s="191">
        <v>52</v>
      </c>
      <c r="D257" s="191">
        <v>2166</v>
      </c>
      <c r="E257" s="186">
        <v>0</v>
      </c>
      <c r="F257" s="186">
        <v>0</v>
      </c>
      <c r="G257" s="186">
        <v>0</v>
      </c>
      <c r="H257" s="198">
        <v>0</v>
      </c>
      <c r="I257" s="186">
        <v>13</v>
      </c>
      <c r="J257" s="198">
        <v>3.5931453841901604E-3</v>
      </c>
      <c r="K257" s="186">
        <v>13</v>
      </c>
      <c r="L257" s="198">
        <v>3.9021461803992198E-4</v>
      </c>
      <c r="M257" s="198">
        <v>1.3277866674100275E-3</v>
      </c>
      <c r="N257" s="225">
        <v>1762.2908700596643</v>
      </c>
    </row>
    <row r="258" spans="1:14" x14ac:dyDescent="0.25">
      <c r="A258" s="218" t="s">
        <v>461</v>
      </c>
      <c r="B258" s="212" t="s">
        <v>443</v>
      </c>
      <c r="C258" s="191" t="s">
        <v>355</v>
      </c>
      <c r="D258" s="191">
        <v>2172</v>
      </c>
      <c r="E258" s="186">
        <v>1</v>
      </c>
      <c r="F258" s="186">
        <v>0</v>
      </c>
      <c r="G258" s="186">
        <v>1</v>
      </c>
      <c r="H258" s="198">
        <v>3.916960438699569E-4</v>
      </c>
      <c r="I258" s="186">
        <v>0</v>
      </c>
      <c r="J258" s="198">
        <v>0</v>
      </c>
      <c r="K258" s="186">
        <v>0</v>
      </c>
      <c r="L258" s="198">
        <v>0</v>
      </c>
      <c r="M258" s="198">
        <v>1.3056534795665231E-4</v>
      </c>
      <c r="N258" s="225">
        <v>173.29148296012929</v>
      </c>
    </row>
    <row r="259" spans="1:14" x14ac:dyDescent="0.25">
      <c r="A259" s="218" t="s">
        <v>461</v>
      </c>
      <c r="B259" s="212" t="s">
        <v>253</v>
      </c>
      <c r="C259" s="191">
        <v>392</v>
      </c>
      <c r="D259" s="191">
        <v>2016</v>
      </c>
      <c r="E259" s="186">
        <v>0</v>
      </c>
      <c r="F259" s="186">
        <v>0</v>
      </c>
      <c r="G259" s="186">
        <v>0</v>
      </c>
      <c r="H259" s="198">
        <v>0</v>
      </c>
      <c r="I259" s="186">
        <v>0</v>
      </c>
      <c r="J259" s="198">
        <v>0</v>
      </c>
      <c r="K259" s="186">
        <v>0</v>
      </c>
      <c r="L259" s="198">
        <v>0</v>
      </c>
      <c r="M259" s="198">
        <v>0</v>
      </c>
      <c r="N259" s="225">
        <v>0</v>
      </c>
    </row>
    <row r="260" spans="1:14" x14ac:dyDescent="0.25">
      <c r="A260" s="218" t="s">
        <v>461</v>
      </c>
      <c r="B260" s="212" t="s">
        <v>234</v>
      </c>
      <c r="C260" s="191">
        <v>290</v>
      </c>
      <c r="D260" s="191">
        <v>2243</v>
      </c>
      <c r="E260" s="186">
        <v>0</v>
      </c>
      <c r="F260" s="186">
        <v>0</v>
      </c>
      <c r="G260" s="186">
        <v>0</v>
      </c>
      <c r="H260" s="198">
        <v>0</v>
      </c>
      <c r="I260" s="186">
        <v>9</v>
      </c>
      <c r="J260" s="198">
        <v>2.4875621890547263E-3</v>
      </c>
      <c r="K260" s="186">
        <v>50</v>
      </c>
      <c r="L260" s="198">
        <v>1.5008254539996999E-3</v>
      </c>
      <c r="M260" s="198">
        <v>1.3294625476848088E-3</v>
      </c>
      <c r="N260" s="225">
        <v>1764.5151645039828</v>
      </c>
    </row>
    <row r="261" spans="1:14" x14ac:dyDescent="0.25">
      <c r="A261" s="218" t="s">
        <v>461</v>
      </c>
      <c r="B261" s="212" t="s">
        <v>66</v>
      </c>
      <c r="C261" s="191">
        <v>224</v>
      </c>
      <c r="D261" s="191">
        <v>2252</v>
      </c>
      <c r="E261" s="186">
        <v>0</v>
      </c>
      <c r="F261" s="186">
        <v>0</v>
      </c>
      <c r="G261" s="186">
        <v>0</v>
      </c>
      <c r="H261" s="198">
        <v>0</v>
      </c>
      <c r="I261" s="186">
        <v>0</v>
      </c>
      <c r="J261" s="198">
        <v>0</v>
      </c>
      <c r="K261" s="186">
        <v>1</v>
      </c>
      <c r="L261" s="198">
        <v>3.0016509079993996E-5</v>
      </c>
      <c r="M261" s="198">
        <v>1.0005503026664666E-5</v>
      </c>
      <c r="N261" s="225">
        <v>13.279698514099056</v>
      </c>
    </row>
    <row r="262" spans="1:14" x14ac:dyDescent="0.25">
      <c r="A262" s="218" t="s">
        <v>461</v>
      </c>
      <c r="B262" s="212" t="s">
        <v>67</v>
      </c>
      <c r="C262" s="191">
        <v>62</v>
      </c>
      <c r="D262" s="191">
        <v>2253</v>
      </c>
      <c r="E262" s="186">
        <v>0</v>
      </c>
      <c r="F262" s="186">
        <v>0</v>
      </c>
      <c r="G262" s="186">
        <v>0</v>
      </c>
      <c r="H262" s="198">
        <v>0</v>
      </c>
      <c r="I262" s="186">
        <v>0</v>
      </c>
      <c r="J262" s="198">
        <v>0</v>
      </c>
      <c r="K262" s="186">
        <v>7</v>
      </c>
      <c r="L262" s="198">
        <v>2.1011556355995798E-4</v>
      </c>
      <c r="M262" s="198">
        <v>7.0038521186652656E-5</v>
      </c>
      <c r="N262" s="225">
        <v>92.957889598693384</v>
      </c>
    </row>
    <row r="263" spans="1:14" x14ac:dyDescent="0.25">
      <c r="A263" s="218" t="s">
        <v>461</v>
      </c>
      <c r="B263" s="212" t="s">
        <v>68</v>
      </c>
      <c r="C263" s="191">
        <v>129</v>
      </c>
      <c r="D263" s="191">
        <v>2169</v>
      </c>
      <c r="E263" s="186">
        <v>0</v>
      </c>
      <c r="F263" s="186">
        <v>0</v>
      </c>
      <c r="G263" s="186">
        <v>0</v>
      </c>
      <c r="H263" s="198">
        <v>0</v>
      </c>
      <c r="I263" s="186">
        <v>13</v>
      </c>
      <c r="J263" s="198">
        <v>3.5931453841901604E-3</v>
      </c>
      <c r="K263" s="186">
        <v>13</v>
      </c>
      <c r="L263" s="198">
        <v>3.9021461803992198E-4</v>
      </c>
      <c r="M263" s="198">
        <v>1.3277866674100275E-3</v>
      </c>
      <c r="N263" s="225">
        <v>1762.2908700596643</v>
      </c>
    </row>
    <row r="264" spans="1:14" x14ac:dyDescent="0.25">
      <c r="A264" s="218" t="s">
        <v>461</v>
      </c>
      <c r="B264" s="212" t="s">
        <v>69</v>
      </c>
      <c r="C264" s="191">
        <v>150</v>
      </c>
      <c r="D264" s="191">
        <v>2067</v>
      </c>
      <c r="E264" s="186">
        <v>0</v>
      </c>
      <c r="F264" s="186">
        <v>0</v>
      </c>
      <c r="G264" s="186">
        <v>0</v>
      </c>
      <c r="H264" s="198">
        <v>0</v>
      </c>
      <c r="I264" s="186">
        <v>0</v>
      </c>
      <c r="J264" s="198">
        <v>0</v>
      </c>
      <c r="K264" s="186">
        <v>0</v>
      </c>
      <c r="L264" s="198">
        <v>0</v>
      </c>
      <c r="M264" s="198">
        <v>0</v>
      </c>
      <c r="N264" s="225">
        <v>0</v>
      </c>
    </row>
    <row r="265" spans="1:14" x14ac:dyDescent="0.25">
      <c r="A265" s="218" t="s">
        <v>461</v>
      </c>
      <c r="B265" s="212" t="s">
        <v>70</v>
      </c>
      <c r="C265" s="191">
        <v>343</v>
      </c>
      <c r="D265" s="191">
        <v>2012</v>
      </c>
      <c r="E265" s="186">
        <v>3</v>
      </c>
      <c r="F265" s="186">
        <v>0</v>
      </c>
      <c r="G265" s="186">
        <v>3</v>
      </c>
      <c r="H265" s="198">
        <v>1.1750881316098707E-3</v>
      </c>
      <c r="I265" s="186">
        <v>0</v>
      </c>
      <c r="J265" s="198">
        <v>0</v>
      </c>
      <c r="K265" s="186">
        <v>28</v>
      </c>
      <c r="L265" s="198">
        <v>8.4046225423983192E-4</v>
      </c>
      <c r="M265" s="198">
        <v>6.7185012861656747E-4</v>
      </c>
      <c r="N265" s="225">
        <v>891.70600727516126</v>
      </c>
    </row>
    <row r="266" spans="1:14" x14ac:dyDescent="0.25">
      <c r="A266" s="218" t="s">
        <v>461</v>
      </c>
      <c r="B266" s="212" t="s">
        <v>72</v>
      </c>
      <c r="C266" s="191">
        <v>402</v>
      </c>
      <c r="D266" s="191">
        <v>2017</v>
      </c>
      <c r="E266" s="186">
        <v>0</v>
      </c>
      <c r="F266" s="186">
        <v>0</v>
      </c>
      <c r="G266" s="186">
        <v>0</v>
      </c>
      <c r="H266" s="198">
        <v>0</v>
      </c>
      <c r="I266" s="186">
        <v>0</v>
      </c>
      <c r="J266" s="198">
        <v>0</v>
      </c>
      <c r="K266" s="186">
        <v>7</v>
      </c>
      <c r="L266" s="198">
        <v>2.1011556355995798E-4</v>
      </c>
      <c r="M266" s="198">
        <v>7.0038521186652656E-5</v>
      </c>
      <c r="N266" s="225">
        <v>92.957889598693384</v>
      </c>
    </row>
    <row r="267" spans="1:14" x14ac:dyDescent="0.25">
      <c r="A267" s="218" t="s">
        <v>461</v>
      </c>
      <c r="B267" s="212" t="s">
        <v>71</v>
      </c>
      <c r="C267" s="191">
        <v>121</v>
      </c>
      <c r="D267" s="191">
        <v>2018</v>
      </c>
      <c r="E267" s="186">
        <v>0</v>
      </c>
      <c r="F267" s="186">
        <v>0</v>
      </c>
      <c r="G267" s="186">
        <v>0</v>
      </c>
      <c r="H267" s="198">
        <v>0</v>
      </c>
      <c r="I267" s="186">
        <v>3</v>
      </c>
      <c r="J267" s="198">
        <v>8.2918739635157548E-4</v>
      </c>
      <c r="K267" s="186">
        <v>15</v>
      </c>
      <c r="L267" s="198">
        <v>4.5024763619990995E-4</v>
      </c>
      <c r="M267" s="198">
        <v>4.2647834418382846E-4</v>
      </c>
      <c r="N267" s="225">
        <v>566.03889064449584</v>
      </c>
    </row>
    <row r="268" spans="1:14" x14ac:dyDescent="0.25">
      <c r="A268" s="218" t="s">
        <v>461</v>
      </c>
      <c r="B268" s="212" t="s">
        <v>73</v>
      </c>
      <c r="C268" s="191">
        <v>151</v>
      </c>
      <c r="D268" s="191">
        <v>2019</v>
      </c>
      <c r="E268" s="186">
        <v>40</v>
      </c>
      <c r="F268" s="186">
        <v>0</v>
      </c>
      <c r="G268" s="186">
        <v>40</v>
      </c>
      <c r="H268" s="198">
        <v>1.5667841754798278E-2</v>
      </c>
      <c r="I268" s="186">
        <v>0</v>
      </c>
      <c r="J268" s="198">
        <v>0</v>
      </c>
      <c r="K268" s="186">
        <v>174</v>
      </c>
      <c r="L268" s="198">
        <v>5.2228725799189557E-3</v>
      </c>
      <c r="M268" s="198">
        <v>6.9635714449057451E-3</v>
      </c>
      <c r="N268" s="225">
        <v>9242.3268598584073</v>
      </c>
    </row>
    <row r="269" spans="1:14" x14ac:dyDescent="0.25">
      <c r="A269" s="218" t="s">
        <v>461</v>
      </c>
      <c r="B269" s="212" t="s">
        <v>29</v>
      </c>
      <c r="C269" s="191">
        <v>305</v>
      </c>
      <c r="D269" s="191">
        <v>2196</v>
      </c>
      <c r="E269" s="186">
        <v>15</v>
      </c>
      <c r="F269" s="186">
        <v>0</v>
      </c>
      <c r="G269" s="186">
        <v>15</v>
      </c>
      <c r="H269" s="198">
        <v>5.8754406580493537E-3</v>
      </c>
      <c r="I269" s="186">
        <v>20</v>
      </c>
      <c r="J269" s="198">
        <v>5.5279159756771697E-3</v>
      </c>
      <c r="K269" s="186">
        <v>161</v>
      </c>
      <c r="L269" s="198">
        <v>4.8326579618790336E-3</v>
      </c>
      <c r="M269" s="198">
        <v>5.4120048652018526E-3</v>
      </c>
      <c r="N269" s="225">
        <v>7183.0264580586208</v>
      </c>
    </row>
    <row r="270" spans="1:14" x14ac:dyDescent="0.25">
      <c r="A270" s="218" t="s">
        <v>461</v>
      </c>
      <c r="B270" s="212" t="s">
        <v>74</v>
      </c>
      <c r="C270" s="191">
        <v>83</v>
      </c>
      <c r="D270" s="191">
        <v>2006</v>
      </c>
      <c r="E270" s="186">
        <v>2</v>
      </c>
      <c r="F270" s="186">
        <v>0</v>
      </c>
      <c r="G270" s="186">
        <v>2</v>
      </c>
      <c r="H270" s="198">
        <v>7.833920877399138E-4</v>
      </c>
      <c r="I270" s="186">
        <v>3</v>
      </c>
      <c r="J270" s="198">
        <v>8.2918739635157548E-4</v>
      </c>
      <c r="K270" s="186">
        <v>24</v>
      </c>
      <c r="L270" s="198">
        <v>7.2039621791985587E-4</v>
      </c>
      <c r="M270" s="198">
        <v>7.7765856733711498E-4</v>
      </c>
      <c r="N270" s="225">
        <v>1032.1391431916456</v>
      </c>
    </row>
    <row r="271" spans="1:14" x14ac:dyDescent="0.25">
      <c r="A271" s="218" t="s">
        <v>461</v>
      </c>
      <c r="B271" s="212" t="s">
        <v>75</v>
      </c>
      <c r="C271" s="191">
        <v>40</v>
      </c>
      <c r="D271" s="191">
        <v>2170</v>
      </c>
      <c r="E271" s="186">
        <v>0</v>
      </c>
      <c r="F271" s="186">
        <v>0</v>
      </c>
      <c r="G271" s="186">
        <v>0</v>
      </c>
      <c r="H271" s="198">
        <v>0</v>
      </c>
      <c r="I271" s="186">
        <v>0</v>
      </c>
      <c r="J271" s="198">
        <v>0</v>
      </c>
      <c r="K271" s="186">
        <v>2</v>
      </c>
      <c r="L271" s="198">
        <v>6.0033018159987992E-5</v>
      </c>
      <c r="M271" s="198">
        <v>2.0011006053329332E-5</v>
      </c>
      <c r="N271" s="225">
        <v>26.559397028198113</v>
      </c>
    </row>
    <row r="272" spans="1:14" x14ac:dyDescent="0.25">
      <c r="A272" s="218" t="s">
        <v>461</v>
      </c>
      <c r="B272" s="212" t="s">
        <v>410</v>
      </c>
      <c r="C272" s="191">
        <v>381</v>
      </c>
      <c r="D272" s="191">
        <v>2216</v>
      </c>
      <c r="E272" s="186">
        <v>0</v>
      </c>
      <c r="F272" s="186">
        <v>0</v>
      </c>
      <c r="G272" s="186">
        <v>0</v>
      </c>
      <c r="H272" s="198">
        <v>0</v>
      </c>
      <c r="I272" s="186">
        <v>0</v>
      </c>
      <c r="J272" s="198">
        <v>0</v>
      </c>
      <c r="K272" s="186">
        <v>19</v>
      </c>
      <c r="L272" s="198">
        <v>5.7031367251988594E-4</v>
      </c>
      <c r="M272" s="198">
        <v>1.9010455750662864E-4</v>
      </c>
      <c r="N272" s="225">
        <v>252.31427176788205</v>
      </c>
    </row>
    <row r="273" spans="1:14" x14ac:dyDescent="0.25">
      <c r="A273" s="218" t="s">
        <v>461</v>
      </c>
      <c r="B273" s="212" t="s">
        <v>403</v>
      </c>
      <c r="C273" s="191">
        <v>307</v>
      </c>
      <c r="D273" s="191">
        <v>1978</v>
      </c>
      <c r="E273" s="186">
        <v>0</v>
      </c>
      <c r="F273" s="186">
        <v>0</v>
      </c>
      <c r="G273" s="186">
        <v>0</v>
      </c>
      <c r="H273" s="198">
        <v>0</v>
      </c>
      <c r="I273" s="186">
        <v>0</v>
      </c>
      <c r="J273" s="198">
        <v>0</v>
      </c>
      <c r="K273" s="186">
        <v>14</v>
      </c>
      <c r="L273" s="198">
        <v>4.2023112711991596E-4</v>
      </c>
      <c r="M273" s="198">
        <v>1.4007704237330531E-4</v>
      </c>
      <c r="N273" s="225">
        <v>185.91577919738677</v>
      </c>
    </row>
    <row r="274" spans="1:14" x14ac:dyDescent="0.25">
      <c r="A274" s="218" t="s">
        <v>461</v>
      </c>
      <c r="B274" s="212" t="s">
        <v>76</v>
      </c>
      <c r="C274" s="191">
        <v>55</v>
      </c>
      <c r="D274" s="191">
        <v>2254</v>
      </c>
      <c r="E274" s="186">
        <v>0</v>
      </c>
      <c r="F274" s="186">
        <v>0</v>
      </c>
      <c r="G274" s="186">
        <v>0</v>
      </c>
      <c r="H274" s="198">
        <v>0</v>
      </c>
      <c r="I274" s="186">
        <v>0</v>
      </c>
      <c r="J274" s="198">
        <v>0</v>
      </c>
      <c r="K274" s="186">
        <v>8</v>
      </c>
      <c r="L274" s="198">
        <v>2.4013207263995197E-4</v>
      </c>
      <c r="M274" s="198">
        <v>8.0044024213317327E-5</v>
      </c>
      <c r="N274" s="225">
        <v>106.23758811279245</v>
      </c>
    </row>
    <row r="275" spans="1:14" x14ac:dyDescent="0.25">
      <c r="A275" s="218" t="s">
        <v>461</v>
      </c>
      <c r="B275" s="212" t="s">
        <v>77</v>
      </c>
      <c r="C275" s="191">
        <v>178</v>
      </c>
      <c r="D275" s="191">
        <v>2232</v>
      </c>
      <c r="E275" s="186">
        <v>3</v>
      </c>
      <c r="F275" s="186">
        <v>0</v>
      </c>
      <c r="G275" s="186">
        <v>3</v>
      </c>
      <c r="H275" s="198">
        <v>1.1750881316098707E-3</v>
      </c>
      <c r="I275" s="186">
        <v>9</v>
      </c>
      <c r="J275" s="198">
        <v>2.4875621890547263E-3</v>
      </c>
      <c r="K275" s="186">
        <v>87</v>
      </c>
      <c r="L275" s="198">
        <v>2.6114362899594778E-3</v>
      </c>
      <c r="M275" s="198">
        <v>2.0913622035413585E-3</v>
      </c>
      <c r="N275" s="225">
        <v>2775.738458406036</v>
      </c>
    </row>
    <row r="276" spans="1:14" x14ac:dyDescent="0.25">
      <c r="A276" s="218" t="s">
        <v>461</v>
      </c>
      <c r="B276" s="212" t="s">
        <v>78</v>
      </c>
      <c r="C276" s="191">
        <v>56</v>
      </c>
      <c r="D276" s="191">
        <v>2266</v>
      </c>
      <c r="E276" s="186">
        <v>4</v>
      </c>
      <c r="F276" s="186">
        <v>0</v>
      </c>
      <c r="G276" s="186">
        <v>4</v>
      </c>
      <c r="H276" s="198">
        <v>1.5667841754798276E-3</v>
      </c>
      <c r="I276" s="186">
        <v>0</v>
      </c>
      <c r="J276" s="198">
        <v>0</v>
      </c>
      <c r="K276" s="186">
        <v>289</v>
      </c>
      <c r="L276" s="198">
        <v>8.6747711241182655E-3</v>
      </c>
      <c r="M276" s="198">
        <v>3.4138517665326974E-3</v>
      </c>
      <c r="N276" s="225">
        <v>4530.9988024151435</v>
      </c>
    </row>
    <row r="277" spans="1:14" x14ac:dyDescent="0.25">
      <c r="A277" s="218" t="s">
        <v>461</v>
      </c>
      <c r="B277" s="212" t="s">
        <v>79</v>
      </c>
      <c r="C277" s="191">
        <v>302</v>
      </c>
      <c r="D277" s="191">
        <v>2255</v>
      </c>
      <c r="E277" s="186">
        <v>0</v>
      </c>
      <c r="F277" s="186">
        <v>0</v>
      </c>
      <c r="G277" s="186">
        <v>0</v>
      </c>
      <c r="H277" s="198">
        <v>0</v>
      </c>
      <c r="I277" s="186">
        <v>0</v>
      </c>
      <c r="J277" s="198">
        <v>0</v>
      </c>
      <c r="K277" s="186">
        <v>1</v>
      </c>
      <c r="L277" s="198">
        <v>3.0016509079993996E-5</v>
      </c>
      <c r="M277" s="198">
        <v>1.0005503026664666E-5</v>
      </c>
      <c r="N277" s="225">
        <v>13.279698514099056</v>
      </c>
    </row>
    <row r="278" spans="1:14" x14ac:dyDescent="0.25">
      <c r="A278" s="218" t="s">
        <v>461</v>
      </c>
      <c r="B278" s="212" t="s">
        <v>80</v>
      </c>
      <c r="C278" s="191">
        <v>405</v>
      </c>
      <c r="D278" s="191">
        <v>2020</v>
      </c>
      <c r="E278" s="186">
        <v>0</v>
      </c>
      <c r="F278" s="186">
        <v>0</v>
      </c>
      <c r="G278" s="186">
        <v>0</v>
      </c>
      <c r="H278" s="198">
        <v>0</v>
      </c>
      <c r="I278" s="186">
        <v>0</v>
      </c>
      <c r="J278" s="198">
        <v>0</v>
      </c>
      <c r="K278" s="186">
        <v>24</v>
      </c>
      <c r="L278" s="198">
        <v>7.2039621791985587E-4</v>
      </c>
      <c r="M278" s="198">
        <v>2.4013207263995197E-4</v>
      </c>
      <c r="N278" s="225">
        <v>318.71276433837733</v>
      </c>
    </row>
    <row r="279" spans="1:14" x14ac:dyDescent="0.25">
      <c r="A279" s="218" t="s">
        <v>461</v>
      </c>
      <c r="B279" s="212" t="s">
        <v>81</v>
      </c>
      <c r="C279" s="191">
        <v>225</v>
      </c>
      <c r="D279" s="191">
        <v>2256</v>
      </c>
      <c r="E279" s="186">
        <v>0</v>
      </c>
      <c r="F279" s="186">
        <v>0</v>
      </c>
      <c r="G279" s="186">
        <v>0</v>
      </c>
      <c r="H279" s="198">
        <v>0</v>
      </c>
      <c r="I279" s="186">
        <v>0</v>
      </c>
      <c r="J279" s="198">
        <v>0</v>
      </c>
      <c r="K279" s="186">
        <v>6</v>
      </c>
      <c r="L279" s="198">
        <v>1.8009905447996397E-4</v>
      </c>
      <c r="M279" s="198">
        <v>6.0033018159987992E-5</v>
      </c>
      <c r="N279" s="225">
        <v>79.678191084594332</v>
      </c>
    </row>
    <row r="280" spans="1:14" x14ac:dyDescent="0.25">
      <c r="A280" s="218" t="s">
        <v>461</v>
      </c>
      <c r="B280" s="212" t="s">
        <v>83</v>
      </c>
      <c r="C280" s="191">
        <v>63</v>
      </c>
      <c r="D280" s="191">
        <v>2257</v>
      </c>
      <c r="E280" s="186">
        <v>0</v>
      </c>
      <c r="F280" s="186">
        <v>0</v>
      </c>
      <c r="G280" s="186">
        <v>0</v>
      </c>
      <c r="H280" s="198">
        <v>0</v>
      </c>
      <c r="I280" s="186">
        <v>0</v>
      </c>
      <c r="J280" s="198">
        <v>0</v>
      </c>
      <c r="K280" s="186">
        <v>15</v>
      </c>
      <c r="L280" s="198">
        <v>4.5024763619990995E-4</v>
      </c>
      <c r="M280" s="198">
        <v>1.5008254539996998E-4</v>
      </c>
      <c r="N280" s="225">
        <v>199.19547771148584</v>
      </c>
    </row>
    <row r="281" spans="1:14" x14ac:dyDescent="0.25">
      <c r="A281" s="218" t="s">
        <v>461</v>
      </c>
      <c r="B281" s="212" t="s">
        <v>84</v>
      </c>
      <c r="C281" s="191">
        <v>57</v>
      </c>
      <c r="D281" s="191">
        <v>2258</v>
      </c>
      <c r="E281" s="186">
        <v>0</v>
      </c>
      <c r="F281" s="186">
        <v>0</v>
      </c>
      <c r="G281" s="186">
        <v>0</v>
      </c>
      <c r="H281" s="198">
        <v>0</v>
      </c>
      <c r="I281" s="186">
        <v>0</v>
      </c>
      <c r="J281" s="198">
        <v>0</v>
      </c>
      <c r="K281" s="186">
        <v>14</v>
      </c>
      <c r="L281" s="198">
        <v>4.2023112711991596E-4</v>
      </c>
      <c r="M281" s="198">
        <v>1.4007704237330531E-4</v>
      </c>
      <c r="N281" s="225">
        <v>185.91577919738677</v>
      </c>
    </row>
    <row r="282" spans="1:14" x14ac:dyDescent="0.25">
      <c r="A282" s="218" t="s">
        <v>461</v>
      </c>
      <c r="B282" s="212" t="s">
        <v>82</v>
      </c>
      <c r="C282" s="191">
        <v>168</v>
      </c>
      <c r="D282" s="191">
        <v>2171</v>
      </c>
      <c r="E282" s="186">
        <v>0</v>
      </c>
      <c r="F282" s="186">
        <v>0</v>
      </c>
      <c r="G282" s="186">
        <v>0</v>
      </c>
      <c r="H282" s="198">
        <v>0</v>
      </c>
      <c r="I282" s="186">
        <v>0</v>
      </c>
      <c r="J282" s="198">
        <v>0</v>
      </c>
      <c r="K282" s="186">
        <v>171</v>
      </c>
      <c r="L282" s="198">
        <v>5.1328230526789731E-3</v>
      </c>
      <c r="M282" s="198">
        <v>1.7109410175596576E-3</v>
      </c>
      <c r="N282" s="225">
        <v>2270.8284459109382</v>
      </c>
    </row>
    <row r="283" spans="1:14" x14ac:dyDescent="0.25">
      <c r="A283" s="218" t="s">
        <v>461</v>
      </c>
      <c r="B283" s="212" t="s">
        <v>409</v>
      </c>
      <c r="C283" s="191">
        <v>81</v>
      </c>
      <c r="D283" s="191">
        <v>2069</v>
      </c>
      <c r="E283" s="186">
        <v>169</v>
      </c>
      <c r="F283" s="186">
        <v>0</v>
      </c>
      <c r="G283" s="186">
        <v>169</v>
      </c>
      <c r="H283" s="198">
        <v>6.6196631414022725E-2</v>
      </c>
      <c r="I283" s="186">
        <v>15</v>
      </c>
      <c r="J283" s="198">
        <v>4.1459369817578775E-3</v>
      </c>
      <c r="K283" s="186">
        <v>447</v>
      </c>
      <c r="L283" s="198">
        <v>1.3417379558757317E-2</v>
      </c>
      <c r="M283" s="198">
        <v>2.7919982651512635E-2</v>
      </c>
      <c r="N283" s="225">
        <v>37056.502920729174</v>
      </c>
    </row>
    <row r="284" spans="1:14" x14ac:dyDescent="0.25">
      <c r="A284" s="218" t="s">
        <v>461</v>
      </c>
      <c r="B284" s="212" t="s">
        <v>236</v>
      </c>
      <c r="C284" s="191">
        <v>82</v>
      </c>
      <c r="D284" s="191">
        <v>2440</v>
      </c>
      <c r="E284" s="186">
        <v>164</v>
      </c>
      <c r="F284" s="186">
        <v>0</v>
      </c>
      <c r="G284" s="186">
        <v>164</v>
      </c>
      <c r="H284" s="198">
        <v>6.4238151194672938E-2</v>
      </c>
      <c r="I284" s="186">
        <v>88</v>
      </c>
      <c r="J284" s="198">
        <v>2.4322830292979547E-2</v>
      </c>
      <c r="K284" s="186">
        <v>408</v>
      </c>
      <c r="L284" s="198">
        <v>1.2246735704637551E-2</v>
      </c>
      <c r="M284" s="198">
        <v>3.360257239743001E-2</v>
      </c>
      <c r="N284" s="225">
        <v>44598.660311915242</v>
      </c>
    </row>
    <row r="285" spans="1:14" x14ac:dyDescent="0.25">
      <c r="A285" s="218" t="s">
        <v>461</v>
      </c>
      <c r="B285" s="212" t="s">
        <v>85</v>
      </c>
      <c r="C285" s="191">
        <v>45</v>
      </c>
      <c r="D285" s="191">
        <v>2267</v>
      </c>
      <c r="E285" s="186">
        <v>0</v>
      </c>
      <c r="F285" s="186">
        <v>0</v>
      </c>
      <c r="G285" s="186">
        <v>0</v>
      </c>
      <c r="H285" s="198">
        <v>0</v>
      </c>
      <c r="I285" s="186">
        <v>0</v>
      </c>
      <c r="J285" s="198">
        <v>0</v>
      </c>
      <c r="K285" s="186">
        <v>0</v>
      </c>
      <c r="L285" s="198">
        <v>0</v>
      </c>
      <c r="M285" s="198">
        <v>0</v>
      </c>
      <c r="N285" s="225">
        <v>0</v>
      </c>
    </row>
    <row r="286" spans="1:14" x14ac:dyDescent="0.25">
      <c r="A286" s="218" t="s">
        <v>461</v>
      </c>
      <c r="B286" s="212" t="s">
        <v>433</v>
      </c>
      <c r="C286" s="191">
        <v>154</v>
      </c>
      <c r="D286" s="191">
        <v>2323</v>
      </c>
      <c r="E286" s="186">
        <v>1</v>
      </c>
      <c r="F286" s="186">
        <v>0</v>
      </c>
      <c r="G286" s="186">
        <v>1</v>
      </c>
      <c r="H286" s="198">
        <v>3.916960438699569E-4</v>
      </c>
      <c r="I286" s="186">
        <v>3</v>
      </c>
      <c r="J286" s="198">
        <v>8.2918739635157548E-4</v>
      </c>
      <c r="K286" s="186">
        <v>237</v>
      </c>
      <c r="L286" s="198">
        <v>7.1139126519585774E-3</v>
      </c>
      <c r="M286" s="198">
        <v>2.7782653640600363E-3</v>
      </c>
      <c r="N286" s="225">
        <v>3687.4234437346149</v>
      </c>
    </row>
    <row r="287" spans="1:14" x14ac:dyDescent="0.25">
      <c r="A287" s="218" t="s">
        <v>461</v>
      </c>
      <c r="B287" s="212" t="s">
        <v>437</v>
      </c>
      <c r="C287" s="191">
        <v>78</v>
      </c>
      <c r="D287" s="191">
        <v>2324</v>
      </c>
      <c r="E287" s="186">
        <v>0</v>
      </c>
      <c r="F287" s="186">
        <v>0</v>
      </c>
      <c r="G287" s="186">
        <v>0</v>
      </c>
      <c r="H287" s="198">
        <v>0</v>
      </c>
      <c r="I287" s="186">
        <v>4</v>
      </c>
      <c r="J287" s="198">
        <v>1.1055831951354339E-3</v>
      </c>
      <c r="K287" s="186">
        <v>32</v>
      </c>
      <c r="L287" s="198">
        <v>9.6052829055980787E-4</v>
      </c>
      <c r="M287" s="198">
        <v>6.8870382856508052E-4</v>
      </c>
      <c r="N287" s="225">
        <v>914.07490302851625</v>
      </c>
    </row>
    <row r="288" spans="1:14" x14ac:dyDescent="0.25">
      <c r="A288" s="218" t="s">
        <v>461</v>
      </c>
      <c r="B288" s="212" t="s">
        <v>431</v>
      </c>
      <c r="C288" s="191">
        <v>227</v>
      </c>
      <c r="D288" s="191">
        <v>2327</v>
      </c>
      <c r="E288" s="186">
        <v>4</v>
      </c>
      <c r="F288" s="186">
        <v>1</v>
      </c>
      <c r="G288" s="186">
        <v>5</v>
      </c>
      <c r="H288" s="198">
        <v>1.9584802193497847E-3</v>
      </c>
      <c r="I288" s="186">
        <v>6</v>
      </c>
      <c r="J288" s="198">
        <v>1.658374792703151E-3</v>
      </c>
      <c r="K288" s="186">
        <v>579</v>
      </c>
      <c r="L288" s="198">
        <v>1.7379558757316525E-2</v>
      </c>
      <c r="M288" s="198">
        <v>6.9988045897898211E-3</v>
      </c>
      <c r="N288" s="225">
        <v>9289.0896803300202</v>
      </c>
    </row>
    <row r="289" spans="1:14" x14ac:dyDescent="0.25">
      <c r="A289" s="218" t="s">
        <v>461</v>
      </c>
      <c r="B289" s="212" t="s">
        <v>434</v>
      </c>
      <c r="C289" s="191">
        <v>385</v>
      </c>
      <c r="D289" s="191">
        <v>2330</v>
      </c>
      <c r="E289" s="186">
        <v>0</v>
      </c>
      <c r="F289" s="186">
        <v>0</v>
      </c>
      <c r="G289" s="186">
        <v>0</v>
      </c>
      <c r="H289" s="198">
        <v>0</v>
      </c>
      <c r="I289" s="186">
        <v>1</v>
      </c>
      <c r="J289" s="198">
        <v>2.7639579878385847E-4</v>
      </c>
      <c r="K289" s="186">
        <v>274</v>
      </c>
      <c r="L289" s="198">
        <v>8.2245234879183542E-3</v>
      </c>
      <c r="M289" s="198">
        <v>2.8336397622340712E-3</v>
      </c>
      <c r="N289" s="225">
        <v>3760.918530507478</v>
      </c>
    </row>
    <row r="290" spans="1:14" x14ac:dyDescent="0.25">
      <c r="A290" s="221" t="s">
        <v>461</v>
      </c>
      <c r="B290" s="215" t="s">
        <v>400</v>
      </c>
      <c r="C290" s="192">
        <v>257</v>
      </c>
      <c r="D290" s="192">
        <v>2325</v>
      </c>
      <c r="E290" s="186">
        <v>0</v>
      </c>
      <c r="F290" s="186">
        <v>0</v>
      </c>
      <c r="G290" s="186">
        <v>0</v>
      </c>
      <c r="H290" s="198">
        <v>0</v>
      </c>
      <c r="I290" s="186">
        <v>0</v>
      </c>
      <c r="J290" s="198">
        <v>0</v>
      </c>
      <c r="K290" s="186">
        <v>0</v>
      </c>
      <c r="L290" s="198">
        <v>0</v>
      </c>
      <c r="M290" s="198">
        <v>0</v>
      </c>
      <c r="N290" s="225">
        <v>0</v>
      </c>
    </row>
    <row r="291" spans="1:14" x14ac:dyDescent="0.25">
      <c r="A291" s="221" t="s">
        <v>461</v>
      </c>
      <c r="B291" s="215" t="s">
        <v>415</v>
      </c>
      <c r="C291" s="192">
        <v>544</v>
      </c>
      <c r="D291" s="192">
        <v>2328</v>
      </c>
      <c r="E291" s="186">
        <v>0</v>
      </c>
      <c r="F291" s="186">
        <v>0</v>
      </c>
      <c r="G291" s="186">
        <v>0</v>
      </c>
      <c r="H291" s="198">
        <v>0</v>
      </c>
      <c r="I291" s="186">
        <v>0</v>
      </c>
      <c r="J291" s="198">
        <v>0</v>
      </c>
      <c r="K291" s="186">
        <v>1</v>
      </c>
      <c r="L291" s="198">
        <v>3.0016509079993996E-5</v>
      </c>
      <c r="M291" s="198">
        <v>1.0005503026664666E-5</v>
      </c>
      <c r="N291" s="225">
        <v>13.279698514099056</v>
      </c>
    </row>
    <row r="292" spans="1:14" x14ac:dyDescent="0.25">
      <c r="A292" s="218" t="s">
        <v>461</v>
      </c>
      <c r="B292" s="212" t="s">
        <v>86</v>
      </c>
      <c r="C292" s="191">
        <v>127</v>
      </c>
      <c r="D292" s="191">
        <v>2225</v>
      </c>
      <c r="E292" s="186">
        <v>0</v>
      </c>
      <c r="F292" s="186">
        <v>0</v>
      </c>
      <c r="G292" s="186">
        <v>0</v>
      </c>
      <c r="H292" s="198">
        <v>0</v>
      </c>
      <c r="I292" s="186">
        <v>4</v>
      </c>
      <c r="J292" s="198">
        <v>1.1055831951354339E-3</v>
      </c>
      <c r="K292" s="186">
        <v>167</v>
      </c>
      <c r="L292" s="198">
        <v>5.0127570163589971E-3</v>
      </c>
      <c r="M292" s="198">
        <v>2.0394467371648104E-3</v>
      </c>
      <c r="N292" s="225">
        <v>2706.8342024318886</v>
      </c>
    </row>
    <row r="293" spans="1:14" x14ac:dyDescent="0.25">
      <c r="A293" s="218" t="s">
        <v>461</v>
      </c>
      <c r="B293" s="212" t="s">
        <v>87</v>
      </c>
      <c r="C293" s="191">
        <v>132</v>
      </c>
      <c r="D293" s="191">
        <v>2235</v>
      </c>
      <c r="E293" s="186">
        <v>3</v>
      </c>
      <c r="F293" s="186">
        <v>0</v>
      </c>
      <c r="G293" s="186">
        <v>3</v>
      </c>
      <c r="H293" s="198">
        <v>1.1750881316098707E-3</v>
      </c>
      <c r="I293" s="186">
        <v>11</v>
      </c>
      <c r="J293" s="198">
        <v>3.0403537866224434E-3</v>
      </c>
      <c r="K293" s="186">
        <v>486</v>
      </c>
      <c r="L293" s="198">
        <v>1.4588023412877082E-2</v>
      </c>
      <c r="M293" s="198">
        <v>6.2678217770364654E-3</v>
      </c>
      <c r="N293" s="225">
        <v>8318.9004408202309</v>
      </c>
    </row>
    <row r="294" spans="1:14" x14ac:dyDescent="0.25">
      <c r="A294" s="218" t="s">
        <v>461</v>
      </c>
      <c r="B294" s="212" t="s">
        <v>88</v>
      </c>
      <c r="C294" s="191">
        <v>350</v>
      </c>
      <c r="D294" s="191">
        <v>2268</v>
      </c>
      <c r="E294" s="186">
        <v>0</v>
      </c>
      <c r="F294" s="186">
        <v>0</v>
      </c>
      <c r="G294" s="186">
        <v>0</v>
      </c>
      <c r="H294" s="198">
        <v>0</v>
      </c>
      <c r="I294" s="186">
        <v>9</v>
      </c>
      <c r="J294" s="198">
        <v>2.4875621890547263E-3</v>
      </c>
      <c r="K294" s="186">
        <v>68</v>
      </c>
      <c r="L294" s="198">
        <v>2.0411226174395919E-3</v>
      </c>
      <c r="M294" s="198">
        <v>1.5095616021647727E-3</v>
      </c>
      <c r="N294" s="225">
        <v>2003.5497377577656</v>
      </c>
    </row>
    <row r="295" spans="1:14" x14ac:dyDescent="0.25">
      <c r="A295" s="218" t="s">
        <v>461</v>
      </c>
      <c r="B295" s="212" t="s">
        <v>408</v>
      </c>
      <c r="C295" s="193" t="s">
        <v>355</v>
      </c>
      <c r="D295" s="191">
        <v>3721</v>
      </c>
      <c r="E295" s="186">
        <v>0</v>
      </c>
      <c r="F295" s="186">
        <v>0</v>
      </c>
      <c r="G295" s="186">
        <v>0</v>
      </c>
      <c r="H295" s="198">
        <v>0</v>
      </c>
      <c r="I295" s="186">
        <v>0</v>
      </c>
      <c r="J295" s="198">
        <v>0</v>
      </c>
      <c r="K295" s="186">
        <v>0</v>
      </c>
      <c r="L295" s="198">
        <v>0</v>
      </c>
      <c r="M295" s="198">
        <v>0</v>
      </c>
      <c r="N295" s="225">
        <v>0</v>
      </c>
    </row>
    <row r="296" spans="1:14" x14ac:dyDescent="0.25">
      <c r="A296" s="218" t="s">
        <v>461</v>
      </c>
      <c r="B296" s="212" t="s">
        <v>89</v>
      </c>
      <c r="C296" s="191">
        <v>270</v>
      </c>
      <c r="D296" s="191">
        <v>2226</v>
      </c>
      <c r="E296" s="186">
        <v>0</v>
      </c>
      <c r="F296" s="186">
        <v>0</v>
      </c>
      <c r="G296" s="186">
        <v>0</v>
      </c>
      <c r="H296" s="198">
        <v>0</v>
      </c>
      <c r="I296" s="186">
        <v>0</v>
      </c>
      <c r="J296" s="198">
        <v>0</v>
      </c>
      <c r="K296" s="186">
        <v>5</v>
      </c>
      <c r="L296" s="198">
        <v>1.5008254539996998E-4</v>
      </c>
      <c r="M296" s="198">
        <v>5.0027515133323327E-5</v>
      </c>
      <c r="N296" s="225">
        <v>66.398492570495279</v>
      </c>
    </row>
    <row r="297" spans="1:14" x14ac:dyDescent="0.25">
      <c r="A297" s="218" t="s">
        <v>461</v>
      </c>
      <c r="B297" s="212" t="s">
        <v>190</v>
      </c>
      <c r="C297" s="191">
        <v>539</v>
      </c>
      <c r="D297" s="191">
        <v>2038</v>
      </c>
      <c r="E297" s="186">
        <v>0</v>
      </c>
      <c r="F297" s="186">
        <v>0</v>
      </c>
      <c r="G297" s="186">
        <v>0</v>
      </c>
      <c r="H297" s="198">
        <v>0</v>
      </c>
      <c r="I297" s="186">
        <v>0</v>
      </c>
      <c r="J297" s="198">
        <v>0</v>
      </c>
      <c r="K297" s="186">
        <v>1</v>
      </c>
      <c r="L297" s="198">
        <v>3.0016509079993996E-5</v>
      </c>
      <c r="M297" s="198">
        <v>1.0005503026664666E-5</v>
      </c>
      <c r="N297" s="225">
        <v>13.279698514099056</v>
      </c>
    </row>
    <row r="298" spans="1:14" x14ac:dyDescent="0.25">
      <c r="A298" s="218" t="s">
        <v>461</v>
      </c>
      <c r="B298" s="212" t="s">
        <v>447</v>
      </c>
      <c r="C298" s="191"/>
      <c r="D298" s="191">
        <v>2227</v>
      </c>
      <c r="E298" s="186">
        <v>0</v>
      </c>
      <c r="F298" s="186">
        <v>0</v>
      </c>
      <c r="G298" s="186">
        <v>0</v>
      </c>
      <c r="H298" s="198">
        <v>0</v>
      </c>
      <c r="I298" s="186">
        <v>0</v>
      </c>
      <c r="J298" s="198">
        <v>0</v>
      </c>
      <c r="K298" s="186">
        <v>1</v>
      </c>
      <c r="L298" s="198">
        <v>3.0016509079993996E-5</v>
      </c>
      <c r="M298" s="198">
        <v>1.0005503026664666E-5</v>
      </c>
      <c r="N298" s="225">
        <v>13.279698514099056</v>
      </c>
    </row>
    <row r="299" spans="1:14" x14ac:dyDescent="0.25">
      <c r="A299" s="218" t="s">
        <v>461</v>
      </c>
      <c r="B299" s="212" t="s">
        <v>96</v>
      </c>
      <c r="C299" s="191">
        <v>43</v>
      </c>
      <c r="D299" s="191">
        <v>2236</v>
      </c>
      <c r="E299" s="186">
        <v>4</v>
      </c>
      <c r="F299" s="186">
        <v>0</v>
      </c>
      <c r="G299" s="186">
        <v>4</v>
      </c>
      <c r="H299" s="198">
        <v>1.5667841754798276E-3</v>
      </c>
      <c r="I299" s="186">
        <v>7</v>
      </c>
      <c r="J299" s="198">
        <v>1.9347705914870095E-3</v>
      </c>
      <c r="K299" s="186">
        <v>195</v>
      </c>
      <c r="L299" s="198">
        <v>5.8532192705988296E-3</v>
      </c>
      <c r="M299" s="198">
        <v>3.1182580125218885E-3</v>
      </c>
      <c r="N299" s="225">
        <v>4138.6751056001895</v>
      </c>
    </row>
    <row r="300" spans="1:14" x14ac:dyDescent="0.25">
      <c r="A300" s="218" t="s">
        <v>461</v>
      </c>
      <c r="B300" s="212" t="s">
        <v>97</v>
      </c>
      <c r="C300" s="191">
        <v>324</v>
      </c>
      <c r="D300" s="191">
        <v>2269</v>
      </c>
      <c r="E300" s="186">
        <v>0</v>
      </c>
      <c r="F300" s="186">
        <v>0</v>
      </c>
      <c r="G300" s="186">
        <v>0</v>
      </c>
      <c r="H300" s="198">
        <v>0</v>
      </c>
      <c r="I300" s="186">
        <v>0</v>
      </c>
      <c r="J300" s="198">
        <v>0</v>
      </c>
      <c r="K300" s="186">
        <v>33</v>
      </c>
      <c r="L300" s="198">
        <v>9.9054479963980196E-4</v>
      </c>
      <c r="M300" s="198">
        <v>3.30181599879934E-4</v>
      </c>
      <c r="N300" s="225">
        <v>438.2300509652689</v>
      </c>
    </row>
    <row r="301" spans="1:14" x14ac:dyDescent="0.25">
      <c r="A301" s="218" t="s">
        <v>461</v>
      </c>
      <c r="B301" s="212" t="s">
        <v>90</v>
      </c>
      <c r="C301" s="191">
        <v>59</v>
      </c>
      <c r="D301" s="191">
        <v>2228</v>
      </c>
      <c r="E301" s="186">
        <v>0</v>
      </c>
      <c r="F301" s="186">
        <v>0</v>
      </c>
      <c r="G301" s="186">
        <v>0</v>
      </c>
      <c r="H301" s="198">
        <v>0</v>
      </c>
      <c r="I301" s="186">
        <v>0</v>
      </c>
      <c r="J301" s="198">
        <v>0</v>
      </c>
      <c r="K301" s="186">
        <v>141</v>
      </c>
      <c r="L301" s="198">
        <v>4.2323277802791539E-3</v>
      </c>
      <c r="M301" s="198">
        <v>1.410775926759718E-3</v>
      </c>
      <c r="N301" s="225">
        <v>1872.4374904879669</v>
      </c>
    </row>
    <row r="302" spans="1:14" x14ac:dyDescent="0.25">
      <c r="A302" s="218" t="s">
        <v>461</v>
      </c>
      <c r="B302" s="212" t="s">
        <v>91</v>
      </c>
      <c r="C302" s="191">
        <v>66</v>
      </c>
      <c r="D302" s="191">
        <v>2339</v>
      </c>
      <c r="E302" s="186">
        <v>5</v>
      </c>
      <c r="F302" s="186">
        <v>0</v>
      </c>
      <c r="G302" s="186">
        <v>5</v>
      </c>
      <c r="H302" s="198">
        <v>1.9584802193497847E-3</v>
      </c>
      <c r="I302" s="186">
        <v>10</v>
      </c>
      <c r="J302" s="198">
        <v>2.7639579878385848E-3</v>
      </c>
      <c r="K302" s="186">
        <v>96</v>
      </c>
      <c r="L302" s="198">
        <v>2.8815848716794235E-3</v>
      </c>
      <c r="M302" s="198">
        <v>2.5346743596225975E-3</v>
      </c>
      <c r="N302" s="225">
        <v>3364.1198485975219</v>
      </c>
    </row>
    <row r="303" spans="1:14" x14ac:dyDescent="0.25">
      <c r="A303" s="218" t="s">
        <v>461</v>
      </c>
      <c r="B303" s="212" t="s">
        <v>92</v>
      </c>
      <c r="C303" s="191">
        <v>58</v>
      </c>
      <c r="D303" s="191">
        <v>2237</v>
      </c>
      <c r="E303" s="186">
        <v>4</v>
      </c>
      <c r="F303" s="186">
        <v>0</v>
      </c>
      <c r="G303" s="186">
        <v>4</v>
      </c>
      <c r="H303" s="198">
        <v>1.5667841754798276E-3</v>
      </c>
      <c r="I303" s="186">
        <v>7</v>
      </c>
      <c r="J303" s="198">
        <v>1.9347705914870095E-3</v>
      </c>
      <c r="K303" s="186">
        <v>294</v>
      </c>
      <c r="L303" s="198">
        <v>8.8248536695182348E-3</v>
      </c>
      <c r="M303" s="198">
        <v>4.1088028121616903E-3</v>
      </c>
      <c r="N303" s="225">
        <v>5453.3652584959955</v>
      </c>
    </row>
    <row r="304" spans="1:14" x14ac:dyDescent="0.25">
      <c r="A304" s="218" t="s">
        <v>461</v>
      </c>
      <c r="B304" s="212" t="s">
        <v>93</v>
      </c>
      <c r="C304" s="191">
        <v>522</v>
      </c>
      <c r="D304" s="191">
        <v>2022</v>
      </c>
      <c r="E304" s="186">
        <v>0</v>
      </c>
      <c r="F304" s="186">
        <v>0</v>
      </c>
      <c r="G304" s="186">
        <v>0</v>
      </c>
      <c r="H304" s="198">
        <v>0</v>
      </c>
      <c r="I304" s="186">
        <v>0</v>
      </c>
      <c r="J304" s="198">
        <v>0</v>
      </c>
      <c r="K304" s="186">
        <v>3</v>
      </c>
      <c r="L304" s="198">
        <v>9.0049527239981984E-5</v>
      </c>
      <c r="M304" s="198">
        <v>3.0016509079993996E-5</v>
      </c>
      <c r="N304" s="225">
        <v>39.839095542297166</v>
      </c>
    </row>
    <row r="305" spans="1:14" x14ac:dyDescent="0.25">
      <c r="A305" s="218" t="s">
        <v>461</v>
      </c>
      <c r="B305" s="212" t="s">
        <v>193</v>
      </c>
      <c r="C305" s="191">
        <v>540</v>
      </c>
      <c r="D305" s="191">
        <v>2039</v>
      </c>
      <c r="E305" s="186">
        <v>0</v>
      </c>
      <c r="F305" s="186">
        <v>0</v>
      </c>
      <c r="G305" s="186">
        <v>0</v>
      </c>
      <c r="H305" s="198">
        <v>0</v>
      </c>
      <c r="I305" s="186">
        <v>0</v>
      </c>
      <c r="J305" s="198">
        <v>0</v>
      </c>
      <c r="K305" s="186">
        <v>0</v>
      </c>
      <c r="L305" s="198">
        <v>0</v>
      </c>
      <c r="M305" s="198">
        <v>0</v>
      </c>
      <c r="N305" s="225">
        <v>0</v>
      </c>
    </row>
    <row r="306" spans="1:14" x14ac:dyDescent="0.25">
      <c r="A306" s="218" t="s">
        <v>461</v>
      </c>
      <c r="B306" s="212" t="s">
        <v>231</v>
      </c>
      <c r="C306" s="191">
        <v>553</v>
      </c>
      <c r="D306" s="191">
        <v>2218</v>
      </c>
      <c r="E306" s="186">
        <v>0</v>
      </c>
      <c r="F306" s="186">
        <v>0</v>
      </c>
      <c r="G306" s="186">
        <v>0</v>
      </c>
      <c r="H306" s="198">
        <v>0</v>
      </c>
      <c r="I306" s="186">
        <v>0</v>
      </c>
      <c r="J306" s="198">
        <v>0</v>
      </c>
      <c r="K306" s="186">
        <v>35</v>
      </c>
      <c r="L306" s="198">
        <v>1.0505778177997899E-3</v>
      </c>
      <c r="M306" s="198">
        <v>3.5019260593326329E-4</v>
      </c>
      <c r="N306" s="225">
        <v>464.78944799346692</v>
      </c>
    </row>
    <row r="307" spans="1:14" x14ac:dyDescent="0.25">
      <c r="A307" s="218" t="s">
        <v>461</v>
      </c>
      <c r="B307" s="212" t="s">
        <v>94</v>
      </c>
      <c r="C307" s="191">
        <v>44</v>
      </c>
      <c r="D307" s="191">
        <v>2245</v>
      </c>
      <c r="E307" s="186">
        <v>0</v>
      </c>
      <c r="F307" s="186">
        <v>0</v>
      </c>
      <c r="G307" s="186">
        <v>0</v>
      </c>
      <c r="H307" s="198">
        <v>0</v>
      </c>
      <c r="I307" s="186">
        <v>7</v>
      </c>
      <c r="J307" s="198">
        <v>1.9347705914870095E-3</v>
      </c>
      <c r="K307" s="186">
        <v>27</v>
      </c>
      <c r="L307" s="198">
        <v>8.1044574515983794E-4</v>
      </c>
      <c r="M307" s="198">
        <v>9.1507211221561588E-4</v>
      </c>
      <c r="N307" s="225">
        <v>1214.5198233910312</v>
      </c>
    </row>
    <row r="308" spans="1:14" x14ac:dyDescent="0.25">
      <c r="A308" s="218" t="s">
        <v>461</v>
      </c>
      <c r="B308" s="212" t="s">
        <v>98</v>
      </c>
      <c r="C308" s="191">
        <v>284</v>
      </c>
      <c r="D308" s="191">
        <v>2023</v>
      </c>
      <c r="E308" s="186">
        <v>0</v>
      </c>
      <c r="F308" s="186">
        <v>0</v>
      </c>
      <c r="G308" s="186">
        <v>0</v>
      </c>
      <c r="H308" s="198">
        <v>0</v>
      </c>
      <c r="I308" s="186">
        <v>0</v>
      </c>
      <c r="J308" s="198">
        <v>0</v>
      </c>
      <c r="K308" s="186">
        <v>104</v>
      </c>
      <c r="L308" s="198">
        <v>3.1217169443193758E-3</v>
      </c>
      <c r="M308" s="198">
        <v>1.0405723147731253E-3</v>
      </c>
      <c r="N308" s="225">
        <v>1381.0886454663018</v>
      </c>
    </row>
    <row r="309" spans="1:14" x14ac:dyDescent="0.25">
      <c r="A309" s="218" t="s">
        <v>461</v>
      </c>
      <c r="B309" s="212" t="s">
        <v>102</v>
      </c>
      <c r="C309" s="193" t="s">
        <v>184</v>
      </c>
      <c r="D309" s="193">
        <v>2424</v>
      </c>
      <c r="E309" s="186">
        <v>0</v>
      </c>
      <c r="F309" s="186">
        <v>0</v>
      </c>
      <c r="G309" s="186">
        <v>0</v>
      </c>
      <c r="H309" s="198">
        <v>0</v>
      </c>
      <c r="I309" s="186">
        <v>0</v>
      </c>
      <c r="J309" s="198">
        <v>0</v>
      </c>
      <c r="K309" s="186">
        <v>120</v>
      </c>
      <c r="L309" s="198">
        <v>3.6019810895992796E-3</v>
      </c>
      <c r="M309" s="198">
        <v>1.2006603631997599E-3</v>
      </c>
      <c r="N309" s="225">
        <v>1593.5638216918867</v>
      </c>
    </row>
    <row r="310" spans="1:14" x14ac:dyDescent="0.25">
      <c r="A310" s="218" t="s">
        <v>461</v>
      </c>
      <c r="B310" s="212" t="s">
        <v>100</v>
      </c>
      <c r="C310" s="191">
        <v>64</v>
      </c>
      <c r="D310" s="191">
        <v>2259</v>
      </c>
      <c r="E310" s="186">
        <v>0</v>
      </c>
      <c r="F310" s="186">
        <v>0</v>
      </c>
      <c r="G310" s="186">
        <v>0</v>
      </c>
      <c r="H310" s="198">
        <v>0</v>
      </c>
      <c r="I310" s="186">
        <v>2</v>
      </c>
      <c r="J310" s="198">
        <v>5.5279159756771695E-4</v>
      </c>
      <c r="K310" s="186">
        <v>16</v>
      </c>
      <c r="L310" s="198">
        <v>4.8026414527990393E-4</v>
      </c>
      <c r="M310" s="198">
        <v>3.4435191428254026E-4</v>
      </c>
      <c r="N310" s="225">
        <v>457.03745151425812</v>
      </c>
    </row>
    <row r="311" spans="1:14" x14ac:dyDescent="0.25">
      <c r="A311" s="218" t="s">
        <v>461</v>
      </c>
      <c r="B311" s="212" t="s">
        <v>99</v>
      </c>
      <c r="C311" s="191">
        <v>440</v>
      </c>
      <c r="D311" s="191">
        <v>2264</v>
      </c>
      <c r="E311" s="186">
        <v>0</v>
      </c>
      <c r="F311" s="186">
        <v>0</v>
      </c>
      <c r="G311" s="186">
        <v>0</v>
      </c>
      <c r="H311" s="198">
        <v>0</v>
      </c>
      <c r="I311" s="186">
        <v>18</v>
      </c>
      <c r="J311" s="198">
        <v>4.9751243781094526E-3</v>
      </c>
      <c r="K311" s="186">
        <v>74</v>
      </c>
      <c r="L311" s="198">
        <v>2.2212216719195558E-3</v>
      </c>
      <c r="M311" s="198">
        <v>2.398782016676336E-3</v>
      </c>
      <c r="N311" s="225">
        <v>3183.7581676413897</v>
      </c>
    </row>
    <row r="312" spans="1:14" x14ac:dyDescent="0.25">
      <c r="A312" s="218" t="s">
        <v>461</v>
      </c>
      <c r="B312" s="212" t="s">
        <v>101</v>
      </c>
      <c r="C312" s="191">
        <v>315</v>
      </c>
      <c r="D312" s="191">
        <v>2003</v>
      </c>
      <c r="E312" s="186">
        <v>0</v>
      </c>
      <c r="F312" s="186">
        <v>0</v>
      </c>
      <c r="G312" s="186">
        <v>0</v>
      </c>
      <c r="H312" s="198">
        <v>0</v>
      </c>
      <c r="I312" s="186">
        <v>1</v>
      </c>
      <c r="J312" s="198">
        <v>2.7639579878385847E-4</v>
      </c>
      <c r="K312" s="186">
        <v>27</v>
      </c>
      <c r="L312" s="198">
        <v>8.1044574515983794E-4</v>
      </c>
      <c r="M312" s="198">
        <v>3.6228051464789877E-4</v>
      </c>
      <c r="N312" s="225">
        <v>480.83299752501114</v>
      </c>
    </row>
    <row r="313" spans="1:14" x14ac:dyDescent="0.25">
      <c r="A313" s="218" t="s">
        <v>461</v>
      </c>
      <c r="B313" s="212" t="s">
        <v>103</v>
      </c>
      <c r="C313" s="191">
        <v>478</v>
      </c>
      <c r="D313" s="191">
        <v>2091</v>
      </c>
      <c r="E313" s="186">
        <v>0</v>
      </c>
      <c r="F313" s="186">
        <v>0</v>
      </c>
      <c r="G313" s="186">
        <v>0</v>
      </c>
      <c r="H313" s="198">
        <v>0</v>
      </c>
      <c r="I313" s="186">
        <v>0</v>
      </c>
      <c r="J313" s="198">
        <v>0</v>
      </c>
      <c r="K313" s="186">
        <v>53</v>
      </c>
      <c r="L313" s="198">
        <v>1.5908749812396819E-3</v>
      </c>
      <c r="M313" s="198">
        <v>5.3029166041322726E-4</v>
      </c>
      <c r="N313" s="225">
        <v>703.8240212472499</v>
      </c>
    </row>
    <row r="314" spans="1:14" x14ac:dyDescent="0.25">
      <c r="A314" s="218" t="s">
        <v>461</v>
      </c>
      <c r="B314" s="212" t="s">
        <v>104</v>
      </c>
      <c r="C314" s="191">
        <v>288</v>
      </c>
      <c r="D314" s="191">
        <v>2249</v>
      </c>
      <c r="E314" s="186">
        <v>0</v>
      </c>
      <c r="F314" s="186">
        <v>0</v>
      </c>
      <c r="G314" s="186">
        <v>0</v>
      </c>
      <c r="H314" s="198">
        <v>0</v>
      </c>
      <c r="I314" s="186">
        <v>0</v>
      </c>
      <c r="J314" s="198">
        <v>0</v>
      </c>
      <c r="K314" s="186">
        <v>1</v>
      </c>
      <c r="L314" s="198">
        <v>3.0016509079993996E-5</v>
      </c>
      <c r="M314" s="198">
        <v>1.0005503026664666E-5</v>
      </c>
      <c r="N314" s="225">
        <v>13.279698514099056</v>
      </c>
    </row>
    <row r="315" spans="1:14" x14ac:dyDescent="0.25">
      <c r="A315" s="218" t="s">
        <v>461</v>
      </c>
      <c r="B315" s="212" t="s">
        <v>241</v>
      </c>
      <c r="C315" s="191">
        <v>445</v>
      </c>
      <c r="D315" s="191">
        <v>2238</v>
      </c>
      <c r="E315" s="186">
        <v>0</v>
      </c>
      <c r="F315" s="186">
        <v>0</v>
      </c>
      <c r="G315" s="186">
        <v>0</v>
      </c>
      <c r="H315" s="198">
        <v>0</v>
      </c>
      <c r="I315" s="186">
        <v>7</v>
      </c>
      <c r="J315" s="198">
        <v>1.9347705914870095E-3</v>
      </c>
      <c r="K315" s="186">
        <v>27</v>
      </c>
      <c r="L315" s="198">
        <v>8.1044574515983794E-4</v>
      </c>
      <c r="M315" s="198">
        <v>9.1507211221561588E-4</v>
      </c>
      <c r="N315" s="225">
        <v>1214.5198233910312</v>
      </c>
    </row>
    <row r="316" spans="1:14" x14ac:dyDescent="0.25">
      <c r="A316" s="218" t="s">
        <v>461</v>
      </c>
      <c r="B316" s="212" t="s">
        <v>233</v>
      </c>
      <c r="C316" s="191">
        <v>548</v>
      </c>
      <c r="D316" s="191">
        <v>2229</v>
      </c>
      <c r="E316" s="186">
        <v>0</v>
      </c>
      <c r="F316" s="186">
        <v>0</v>
      </c>
      <c r="G316" s="186">
        <v>0</v>
      </c>
      <c r="H316" s="198">
        <v>0</v>
      </c>
      <c r="I316" s="186">
        <v>0</v>
      </c>
      <c r="J316" s="198">
        <v>0</v>
      </c>
      <c r="K316" s="186">
        <v>55</v>
      </c>
      <c r="L316" s="198">
        <v>1.6509079993996699E-3</v>
      </c>
      <c r="M316" s="198">
        <v>5.5030266646655666E-4</v>
      </c>
      <c r="N316" s="225">
        <v>730.38341827544809</v>
      </c>
    </row>
    <row r="317" spans="1:14" x14ac:dyDescent="0.25">
      <c r="A317" s="218" t="s">
        <v>461</v>
      </c>
      <c r="B317" s="212" t="s">
        <v>105</v>
      </c>
      <c r="C317" s="191">
        <v>65</v>
      </c>
      <c r="D317" s="191">
        <v>2260</v>
      </c>
      <c r="E317" s="186">
        <v>0</v>
      </c>
      <c r="F317" s="186">
        <v>0</v>
      </c>
      <c r="G317" s="186">
        <v>0</v>
      </c>
      <c r="H317" s="198">
        <v>0</v>
      </c>
      <c r="I317" s="186">
        <v>0</v>
      </c>
      <c r="J317" s="198">
        <v>0</v>
      </c>
      <c r="K317" s="186">
        <v>8</v>
      </c>
      <c r="L317" s="198">
        <v>2.4013207263995197E-4</v>
      </c>
      <c r="M317" s="198">
        <v>8.0044024213317327E-5</v>
      </c>
      <c r="N317" s="225">
        <v>106.23758811279245</v>
      </c>
    </row>
    <row r="318" spans="1:14" x14ac:dyDescent="0.25">
      <c r="A318" s="218" t="s">
        <v>461</v>
      </c>
      <c r="B318" s="212" t="s">
        <v>106</v>
      </c>
      <c r="C318" s="191">
        <v>450</v>
      </c>
      <c r="D318" s="191">
        <v>2262</v>
      </c>
      <c r="E318" s="186">
        <v>0</v>
      </c>
      <c r="F318" s="186">
        <v>0</v>
      </c>
      <c r="G318" s="186">
        <v>0</v>
      </c>
      <c r="H318" s="198">
        <v>0</v>
      </c>
      <c r="I318" s="186">
        <v>0</v>
      </c>
      <c r="J318" s="198">
        <v>0</v>
      </c>
      <c r="K318" s="186">
        <v>2</v>
      </c>
      <c r="L318" s="198">
        <v>6.0033018159987992E-5</v>
      </c>
      <c r="M318" s="198">
        <v>2.0011006053329332E-5</v>
      </c>
      <c r="N318" s="225">
        <v>26.559397028198113</v>
      </c>
    </row>
    <row r="319" spans="1:14" x14ac:dyDescent="0.25">
      <c r="A319" s="218" t="s">
        <v>461</v>
      </c>
      <c r="B319" s="212" t="s">
        <v>107</v>
      </c>
      <c r="C319" s="191">
        <v>105</v>
      </c>
      <c r="D319" s="191">
        <v>2230</v>
      </c>
      <c r="E319" s="186">
        <v>0</v>
      </c>
      <c r="F319" s="186">
        <v>9</v>
      </c>
      <c r="G319" s="186">
        <v>9</v>
      </c>
      <c r="H319" s="198">
        <v>3.5252643948296123E-3</v>
      </c>
      <c r="I319" s="186">
        <v>4</v>
      </c>
      <c r="J319" s="198">
        <v>1.1055831951354339E-3</v>
      </c>
      <c r="K319" s="186">
        <v>39</v>
      </c>
      <c r="L319" s="198">
        <v>1.1706438541197659E-3</v>
      </c>
      <c r="M319" s="198">
        <v>1.9338304813616041E-3</v>
      </c>
      <c r="N319" s="225">
        <v>2566.6561392683734</v>
      </c>
    </row>
    <row r="320" spans="1:14" x14ac:dyDescent="0.25">
      <c r="A320" s="218" t="s">
        <v>461</v>
      </c>
      <c r="B320" s="212" t="s">
        <v>108</v>
      </c>
      <c r="C320" s="191">
        <v>60</v>
      </c>
      <c r="D320" s="191">
        <v>2231</v>
      </c>
      <c r="E320" s="186">
        <v>1</v>
      </c>
      <c r="F320" s="186">
        <v>0</v>
      </c>
      <c r="G320" s="186">
        <v>1</v>
      </c>
      <c r="H320" s="198">
        <v>3.916960438699569E-4</v>
      </c>
      <c r="I320" s="186">
        <v>0</v>
      </c>
      <c r="J320" s="198">
        <v>0</v>
      </c>
      <c r="K320" s="186">
        <v>172</v>
      </c>
      <c r="L320" s="198">
        <v>5.1628395617589673E-3</v>
      </c>
      <c r="M320" s="198">
        <v>1.8515118685429746E-3</v>
      </c>
      <c r="N320" s="225">
        <v>2457.3996273851667</v>
      </c>
    </row>
    <row r="321" spans="1:16" x14ac:dyDescent="0.25">
      <c r="A321" s="218" t="s">
        <v>461</v>
      </c>
      <c r="B321" s="212" t="s">
        <v>109</v>
      </c>
      <c r="C321" s="191">
        <v>34</v>
      </c>
      <c r="D321" s="191">
        <v>2384</v>
      </c>
      <c r="E321" s="186">
        <v>0</v>
      </c>
      <c r="F321" s="186">
        <v>0</v>
      </c>
      <c r="G321" s="186">
        <v>0</v>
      </c>
      <c r="H321" s="198">
        <v>0</v>
      </c>
      <c r="I321" s="186">
        <v>1</v>
      </c>
      <c r="J321" s="198">
        <v>2.7639579878385847E-4</v>
      </c>
      <c r="K321" s="186">
        <v>13</v>
      </c>
      <c r="L321" s="198">
        <v>3.9021461803992198E-4</v>
      </c>
      <c r="M321" s="198">
        <v>2.2220347227459348E-4</v>
      </c>
      <c r="N321" s="225">
        <v>294.91721832762437</v>
      </c>
    </row>
    <row r="322" spans="1:16" x14ac:dyDescent="0.25">
      <c r="A322" s="221" t="s">
        <v>461</v>
      </c>
      <c r="B322" s="215" t="s">
        <v>411</v>
      </c>
      <c r="C322" s="192">
        <v>287</v>
      </c>
      <c r="D322" s="192">
        <v>2271</v>
      </c>
      <c r="E322" s="186">
        <v>0</v>
      </c>
      <c r="F322" s="186">
        <v>0</v>
      </c>
      <c r="G322" s="186">
        <v>0</v>
      </c>
      <c r="H322" s="198">
        <v>0</v>
      </c>
      <c r="I322" s="186">
        <v>3</v>
      </c>
      <c r="J322" s="198">
        <v>8.2918739635157548E-4</v>
      </c>
      <c r="K322" s="186">
        <v>8</v>
      </c>
      <c r="L322" s="198">
        <v>2.4013207263995197E-4</v>
      </c>
      <c r="M322" s="198">
        <v>3.5643982299717584E-4</v>
      </c>
      <c r="N322" s="225">
        <v>473.08100104580245</v>
      </c>
    </row>
    <row r="323" spans="1:16" x14ac:dyDescent="0.25">
      <c r="A323" s="221" t="s">
        <v>461</v>
      </c>
      <c r="B323" s="215" t="s">
        <v>416</v>
      </c>
      <c r="C323" s="192">
        <v>67</v>
      </c>
      <c r="D323" s="192">
        <v>2340</v>
      </c>
      <c r="E323" s="186">
        <v>0</v>
      </c>
      <c r="F323" s="186">
        <v>0</v>
      </c>
      <c r="G323" s="186">
        <v>0</v>
      </c>
      <c r="H323" s="198">
        <v>0</v>
      </c>
      <c r="I323" s="186">
        <v>0</v>
      </c>
      <c r="J323" s="198">
        <v>0</v>
      </c>
      <c r="K323" s="186">
        <v>0</v>
      </c>
      <c r="L323" s="198">
        <v>0</v>
      </c>
      <c r="M323" s="198">
        <v>0</v>
      </c>
      <c r="N323" s="225">
        <v>0</v>
      </c>
    </row>
    <row r="324" spans="1:16" x14ac:dyDescent="0.25">
      <c r="A324" s="221" t="s">
        <v>461</v>
      </c>
      <c r="B324" s="215" t="s">
        <v>432</v>
      </c>
      <c r="C324" s="192">
        <v>130</v>
      </c>
      <c r="D324" s="192">
        <v>2246</v>
      </c>
      <c r="E324" s="186">
        <v>0</v>
      </c>
      <c r="F324" s="186">
        <v>0</v>
      </c>
      <c r="G324" s="186">
        <v>0</v>
      </c>
      <c r="H324" s="198">
        <v>0</v>
      </c>
      <c r="I324" s="186">
        <v>0</v>
      </c>
      <c r="J324" s="198">
        <v>0</v>
      </c>
      <c r="K324" s="186">
        <v>0</v>
      </c>
      <c r="L324" s="198">
        <v>0</v>
      </c>
      <c r="M324" s="198">
        <v>0</v>
      </c>
      <c r="N324" s="225">
        <v>0</v>
      </c>
    </row>
    <row r="325" spans="1:16" x14ac:dyDescent="0.25">
      <c r="A325" s="218" t="s">
        <v>461</v>
      </c>
      <c r="B325" s="212" t="s">
        <v>110</v>
      </c>
      <c r="C325" s="191">
        <v>71</v>
      </c>
      <c r="D325" s="191">
        <v>2024</v>
      </c>
      <c r="E325" s="186">
        <v>3</v>
      </c>
      <c r="F325" s="186">
        <v>0</v>
      </c>
      <c r="G325" s="186">
        <v>3</v>
      </c>
      <c r="H325" s="198">
        <v>1.1750881316098707E-3</v>
      </c>
      <c r="I325" s="186">
        <v>0</v>
      </c>
      <c r="J325" s="198">
        <v>0</v>
      </c>
      <c r="K325" s="186">
        <v>292</v>
      </c>
      <c r="L325" s="198">
        <v>8.7648206513582464E-3</v>
      </c>
      <c r="M325" s="198">
        <v>3.313302927656039E-3</v>
      </c>
      <c r="N325" s="225">
        <v>4397.5464149973113</v>
      </c>
    </row>
    <row r="326" spans="1:16" x14ac:dyDescent="0.25">
      <c r="A326" s="218" t="s">
        <v>461</v>
      </c>
      <c r="B326" s="212" t="s">
        <v>111</v>
      </c>
      <c r="C326" s="191">
        <v>310</v>
      </c>
      <c r="D326" s="191">
        <v>2168</v>
      </c>
      <c r="E326" s="186">
        <v>0</v>
      </c>
      <c r="F326" s="186">
        <v>0</v>
      </c>
      <c r="G326" s="186">
        <v>0</v>
      </c>
      <c r="H326" s="198">
        <v>0</v>
      </c>
      <c r="I326" s="186">
        <v>2</v>
      </c>
      <c r="J326" s="198">
        <v>5.5279159756771695E-4</v>
      </c>
      <c r="K326" s="186">
        <v>12</v>
      </c>
      <c r="L326" s="198">
        <v>3.6019810895992794E-4</v>
      </c>
      <c r="M326" s="198">
        <v>3.0432990217588163E-4</v>
      </c>
      <c r="N326" s="225">
        <v>403.91865745786197</v>
      </c>
    </row>
    <row r="327" spans="1:16" x14ac:dyDescent="0.25">
      <c r="A327" s="218" t="s">
        <v>461</v>
      </c>
      <c r="B327" s="212" t="s">
        <v>112</v>
      </c>
      <c r="C327" s="191">
        <v>72</v>
      </c>
      <c r="D327" s="191">
        <v>2025</v>
      </c>
      <c r="E327" s="186">
        <v>25</v>
      </c>
      <c r="F327" s="186">
        <v>0</v>
      </c>
      <c r="G327" s="186">
        <v>25</v>
      </c>
      <c r="H327" s="198">
        <v>9.7924010967489223E-3</v>
      </c>
      <c r="I327" s="186">
        <v>2</v>
      </c>
      <c r="J327" s="198">
        <v>5.5279159756771695E-4</v>
      </c>
      <c r="K327" s="186">
        <v>710</v>
      </c>
      <c r="L327" s="198">
        <v>2.1311721446795738E-2</v>
      </c>
      <c r="M327" s="198">
        <v>1.0552304713704127E-2</v>
      </c>
      <c r="N327" s="225">
        <v>14005.435294302237</v>
      </c>
    </row>
    <row r="328" spans="1:16" x14ac:dyDescent="0.25">
      <c r="A328" s="218" t="s">
        <v>461</v>
      </c>
      <c r="B328" s="212" t="s">
        <v>113</v>
      </c>
      <c r="C328" s="191">
        <v>267</v>
      </c>
      <c r="D328" s="191">
        <v>2026</v>
      </c>
      <c r="E328" s="186">
        <v>0</v>
      </c>
      <c r="F328" s="186">
        <v>0</v>
      </c>
      <c r="G328" s="186">
        <v>0</v>
      </c>
      <c r="H328" s="198">
        <v>0</v>
      </c>
      <c r="I328" s="186">
        <v>0</v>
      </c>
      <c r="J328" s="198">
        <v>0</v>
      </c>
      <c r="K328" s="186">
        <v>30</v>
      </c>
      <c r="L328" s="198">
        <v>9.0049527239981989E-4</v>
      </c>
      <c r="M328" s="198">
        <v>3.0016509079993996E-4</v>
      </c>
      <c r="N328" s="225">
        <v>398.39095542297167</v>
      </c>
    </row>
    <row r="329" spans="1:16" x14ac:dyDescent="0.25">
      <c r="A329" s="218" t="s">
        <v>461</v>
      </c>
      <c r="B329" s="212" t="s">
        <v>252</v>
      </c>
      <c r="C329" s="191">
        <v>244</v>
      </c>
      <c r="D329" s="191">
        <v>2027</v>
      </c>
      <c r="E329" s="186">
        <v>0</v>
      </c>
      <c r="F329" s="186">
        <v>0</v>
      </c>
      <c r="G329" s="186">
        <v>0</v>
      </c>
      <c r="H329" s="198">
        <v>0</v>
      </c>
      <c r="I329" s="186">
        <v>0</v>
      </c>
      <c r="J329" s="198">
        <v>0</v>
      </c>
      <c r="K329" s="186">
        <v>0</v>
      </c>
      <c r="L329" s="198">
        <v>0</v>
      </c>
      <c r="M329" s="198">
        <v>0</v>
      </c>
      <c r="N329" s="225">
        <v>0</v>
      </c>
    </row>
    <row r="330" spans="1:16" x14ac:dyDescent="0.25">
      <c r="A330" s="218" t="s">
        <v>461</v>
      </c>
      <c r="B330" s="212" t="s">
        <v>115</v>
      </c>
      <c r="C330" s="191">
        <v>292</v>
      </c>
      <c r="D330" s="191">
        <v>2272</v>
      </c>
      <c r="E330" s="186">
        <v>0</v>
      </c>
      <c r="F330" s="186">
        <v>0</v>
      </c>
      <c r="G330" s="186">
        <v>0</v>
      </c>
      <c r="H330" s="198">
        <v>0</v>
      </c>
      <c r="I330" s="186">
        <v>1</v>
      </c>
      <c r="J330" s="198">
        <v>2.7639579878385847E-4</v>
      </c>
      <c r="K330" s="186">
        <v>26</v>
      </c>
      <c r="L330" s="198">
        <v>7.8042923607984395E-4</v>
      </c>
      <c r="M330" s="198">
        <v>3.5227501162123412E-4</v>
      </c>
      <c r="N330" s="225">
        <v>467.5532990109121</v>
      </c>
    </row>
    <row r="331" spans="1:16" x14ac:dyDescent="0.25">
      <c r="A331" s="218" t="s">
        <v>461</v>
      </c>
      <c r="B331" s="212" t="s">
        <v>114</v>
      </c>
      <c r="C331" s="191">
        <v>73</v>
      </c>
      <c r="D331" s="191">
        <v>2273</v>
      </c>
      <c r="E331" s="186">
        <v>6</v>
      </c>
      <c r="F331" s="186">
        <v>0</v>
      </c>
      <c r="G331" s="186">
        <v>6</v>
      </c>
      <c r="H331" s="198">
        <v>2.3501762632197414E-3</v>
      </c>
      <c r="I331" s="186">
        <v>0</v>
      </c>
      <c r="J331" s="198">
        <v>0</v>
      </c>
      <c r="K331" s="186">
        <v>459</v>
      </c>
      <c r="L331" s="198">
        <v>1.3777577667717245E-2</v>
      </c>
      <c r="M331" s="198">
        <v>5.3759179769789951E-3</v>
      </c>
      <c r="N331" s="225">
        <v>7135.1305157322413</v>
      </c>
    </row>
    <row r="332" spans="1:16" x14ac:dyDescent="0.25">
      <c r="A332" s="221" t="s">
        <v>461</v>
      </c>
      <c r="B332" s="215" t="s">
        <v>414</v>
      </c>
      <c r="C332" s="192">
        <v>321</v>
      </c>
      <c r="D332" s="192">
        <v>2261</v>
      </c>
      <c r="E332" s="186">
        <v>0</v>
      </c>
      <c r="F332" s="186">
        <v>0</v>
      </c>
      <c r="G332" s="186">
        <v>0</v>
      </c>
      <c r="H332" s="198">
        <v>0</v>
      </c>
      <c r="I332" s="186">
        <v>0</v>
      </c>
      <c r="J332" s="198">
        <v>0</v>
      </c>
      <c r="K332" s="186">
        <v>0</v>
      </c>
      <c r="L332" s="198">
        <v>0</v>
      </c>
      <c r="M332" s="198">
        <v>0</v>
      </c>
      <c r="N332" s="225">
        <v>0</v>
      </c>
    </row>
    <row r="333" spans="1:16" x14ac:dyDescent="0.25">
      <c r="A333" s="218" t="s">
        <v>461</v>
      </c>
      <c r="B333" s="212" t="s">
        <v>116</v>
      </c>
      <c r="C333" s="191">
        <v>441</v>
      </c>
      <c r="D333" s="191">
        <v>2247</v>
      </c>
      <c r="E333" s="186">
        <v>0</v>
      </c>
      <c r="F333" s="186">
        <v>0</v>
      </c>
      <c r="G333" s="186">
        <v>0</v>
      </c>
      <c r="H333" s="198">
        <v>0</v>
      </c>
      <c r="I333" s="186">
        <v>0</v>
      </c>
      <c r="J333" s="198">
        <v>0</v>
      </c>
      <c r="K333" s="186">
        <v>0</v>
      </c>
      <c r="L333" s="198">
        <v>0</v>
      </c>
      <c r="M333" s="198">
        <v>0</v>
      </c>
      <c r="N333" s="225">
        <v>0</v>
      </c>
    </row>
    <row r="334" spans="1:16" x14ac:dyDescent="0.25">
      <c r="A334" s="220" t="s">
        <v>461</v>
      </c>
      <c r="B334" s="214" t="s">
        <v>476</v>
      </c>
      <c r="C334" s="200"/>
      <c r="D334" s="200"/>
      <c r="E334" s="187">
        <v>1003</v>
      </c>
      <c r="F334" s="187">
        <v>20</v>
      </c>
      <c r="G334" s="187">
        <v>1023</v>
      </c>
      <c r="H334" s="188">
        <v>0.40070505287896591</v>
      </c>
      <c r="I334" s="187">
        <v>571</v>
      </c>
      <c r="J334" s="188">
        <v>0.15782200110558312</v>
      </c>
      <c r="K334" s="187">
        <v>8934</v>
      </c>
      <c r="L334" s="188">
        <v>0.26816749212066654</v>
      </c>
      <c r="M334" s="188">
        <v>0.27556484870173847</v>
      </c>
      <c r="N334" s="226">
        <f>SUM(N225:N333)</f>
        <v>365740.54318808945</v>
      </c>
      <c r="P334" s="201"/>
    </row>
    <row r="335" spans="1:16" x14ac:dyDescent="0.25">
      <c r="A335" s="218" t="s">
        <v>462</v>
      </c>
      <c r="B335" s="212" t="s">
        <v>119</v>
      </c>
      <c r="C335" s="191">
        <v>157</v>
      </c>
      <c r="D335" s="191">
        <v>2460</v>
      </c>
      <c r="E335" s="186">
        <v>0</v>
      </c>
      <c r="F335" s="186">
        <v>0</v>
      </c>
      <c r="G335" s="186">
        <v>0</v>
      </c>
      <c r="H335" s="198">
        <v>0</v>
      </c>
      <c r="I335" s="186">
        <v>27</v>
      </c>
      <c r="J335" s="198">
        <v>7.462686567164179E-3</v>
      </c>
      <c r="K335" s="186">
        <v>48</v>
      </c>
      <c r="L335" s="198">
        <v>1.4407924358397117E-3</v>
      </c>
      <c r="M335" s="198">
        <v>2.9678263343346305E-3</v>
      </c>
      <c r="N335" s="225">
        <v>3939.0162450738449</v>
      </c>
    </row>
    <row r="336" spans="1:16" x14ac:dyDescent="0.25">
      <c r="A336" s="218" t="s">
        <v>462</v>
      </c>
      <c r="B336" s="212" t="s">
        <v>186</v>
      </c>
      <c r="C336" s="191">
        <v>426</v>
      </c>
      <c r="D336" s="191">
        <v>1996</v>
      </c>
      <c r="E336" s="186">
        <v>0</v>
      </c>
      <c r="F336" s="186">
        <v>0</v>
      </c>
      <c r="G336" s="186">
        <v>0</v>
      </c>
      <c r="H336" s="198">
        <v>0</v>
      </c>
      <c r="I336" s="186">
        <v>0</v>
      </c>
      <c r="J336" s="198">
        <v>0</v>
      </c>
      <c r="K336" s="186">
        <v>0</v>
      </c>
      <c r="L336" s="198">
        <v>0</v>
      </c>
      <c r="M336" s="198">
        <v>0</v>
      </c>
      <c r="N336" s="225">
        <v>0</v>
      </c>
    </row>
    <row r="337" spans="1:16" x14ac:dyDescent="0.25">
      <c r="A337" s="218" t="s">
        <v>462</v>
      </c>
      <c r="B337" s="212" t="s">
        <v>18</v>
      </c>
      <c r="C337" s="191">
        <v>312</v>
      </c>
      <c r="D337" s="191">
        <v>2034</v>
      </c>
      <c r="E337" s="186">
        <v>0</v>
      </c>
      <c r="F337" s="186">
        <v>0</v>
      </c>
      <c r="G337" s="186">
        <v>0</v>
      </c>
      <c r="H337" s="198">
        <v>0</v>
      </c>
      <c r="I337" s="186">
        <v>0</v>
      </c>
      <c r="J337" s="198">
        <v>0</v>
      </c>
      <c r="K337" s="186">
        <v>2</v>
      </c>
      <c r="L337" s="198">
        <v>6.0033018159987992E-5</v>
      </c>
      <c r="M337" s="198">
        <v>2.0011006053329332E-5</v>
      </c>
      <c r="N337" s="225">
        <v>26.559397028198113</v>
      </c>
    </row>
    <row r="338" spans="1:16" x14ac:dyDescent="0.25">
      <c r="A338" s="218" t="s">
        <v>462</v>
      </c>
      <c r="B338" s="212" t="s">
        <v>10</v>
      </c>
      <c r="C338" s="191">
        <v>125</v>
      </c>
      <c r="D338" s="191">
        <v>1910</v>
      </c>
      <c r="E338" s="186">
        <v>0</v>
      </c>
      <c r="F338" s="186">
        <v>0</v>
      </c>
      <c r="G338" s="186">
        <v>0</v>
      </c>
      <c r="H338" s="198">
        <v>0</v>
      </c>
      <c r="I338" s="186">
        <v>3</v>
      </c>
      <c r="J338" s="198">
        <v>8.2918739635157548E-4</v>
      </c>
      <c r="K338" s="186">
        <v>43</v>
      </c>
      <c r="L338" s="198">
        <v>1.2907098904397418E-3</v>
      </c>
      <c r="M338" s="198">
        <v>7.0663242893043903E-4</v>
      </c>
      <c r="N338" s="225">
        <v>937.87044903926926</v>
      </c>
    </row>
    <row r="339" spans="1:16" x14ac:dyDescent="0.25">
      <c r="A339" s="218" t="s">
        <v>462</v>
      </c>
      <c r="B339" s="212" t="s">
        <v>29</v>
      </c>
      <c r="C339" s="191">
        <v>407</v>
      </c>
      <c r="D339" s="191">
        <v>2463</v>
      </c>
      <c r="E339" s="186">
        <v>7</v>
      </c>
      <c r="F339" s="186">
        <v>0</v>
      </c>
      <c r="G339" s="186">
        <v>7</v>
      </c>
      <c r="H339" s="198">
        <v>2.7418723070896985E-3</v>
      </c>
      <c r="I339" s="186">
        <v>17</v>
      </c>
      <c r="J339" s="198">
        <v>4.6987285793255945E-3</v>
      </c>
      <c r="K339" s="186">
        <v>128</v>
      </c>
      <c r="L339" s="198">
        <v>3.8421131622392315E-3</v>
      </c>
      <c r="M339" s="198">
        <v>3.7609046828848414E-3</v>
      </c>
      <c r="N339" s="225">
        <v>4991.6211304793069</v>
      </c>
    </row>
    <row r="340" spans="1:16" x14ac:dyDescent="0.25">
      <c r="A340" s="218" t="s">
        <v>462</v>
      </c>
      <c r="B340" s="212" t="s">
        <v>120</v>
      </c>
      <c r="C340" s="191">
        <v>406</v>
      </c>
      <c r="D340" s="191">
        <v>2472</v>
      </c>
      <c r="E340" s="186">
        <v>0</v>
      </c>
      <c r="F340" s="186">
        <v>0</v>
      </c>
      <c r="G340" s="186">
        <v>0</v>
      </c>
      <c r="H340" s="198">
        <v>0</v>
      </c>
      <c r="I340" s="186">
        <v>0</v>
      </c>
      <c r="J340" s="198">
        <v>0</v>
      </c>
      <c r="K340" s="186">
        <v>5</v>
      </c>
      <c r="L340" s="198">
        <v>1.5008254539996998E-4</v>
      </c>
      <c r="M340" s="198">
        <v>5.0027515133323327E-5</v>
      </c>
      <c r="N340" s="225">
        <v>66.398492570495279</v>
      </c>
    </row>
    <row r="341" spans="1:16" x14ac:dyDescent="0.25">
      <c r="A341" s="220" t="s">
        <v>462</v>
      </c>
      <c r="B341" s="214" t="s">
        <v>477</v>
      </c>
      <c r="C341" s="200"/>
      <c r="D341" s="200"/>
      <c r="E341" s="187">
        <v>7</v>
      </c>
      <c r="F341" s="187">
        <v>0</v>
      </c>
      <c r="G341" s="187">
        <v>7</v>
      </c>
      <c r="H341" s="188">
        <v>2.7418723070896985E-3</v>
      </c>
      <c r="I341" s="187">
        <v>47</v>
      </c>
      <c r="J341" s="188">
        <v>1.2990602542841349E-2</v>
      </c>
      <c r="K341" s="187">
        <v>226</v>
      </c>
      <c r="L341" s="188">
        <v>6.7837310520786438E-3</v>
      </c>
      <c r="M341" s="188">
        <v>7.5054019673365634E-3</v>
      </c>
      <c r="N341" s="226">
        <f>SUM(N335:N340)</f>
        <v>9961.4657141911139</v>
      </c>
      <c r="P341" s="201"/>
    </row>
    <row r="342" spans="1:16" x14ac:dyDescent="0.25">
      <c r="A342" s="218" t="s">
        <v>148</v>
      </c>
      <c r="B342" s="212" t="s">
        <v>448</v>
      </c>
      <c r="C342" s="190"/>
      <c r="D342" s="191">
        <v>3689</v>
      </c>
      <c r="E342" s="186">
        <v>0</v>
      </c>
      <c r="F342" s="186">
        <v>0</v>
      </c>
      <c r="G342" s="186">
        <v>0</v>
      </c>
      <c r="H342" s="198">
        <v>0</v>
      </c>
      <c r="I342" s="186">
        <v>0</v>
      </c>
      <c r="J342" s="198">
        <v>0</v>
      </c>
      <c r="K342" s="186">
        <v>6</v>
      </c>
      <c r="L342" s="198">
        <v>1.8009905447996397E-4</v>
      </c>
      <c r="M342" s="198">
        <v>6.0033018159987992E-5</v>
      </c>
      <c r="N342" s="225">
        <v>79.678191084594332</v>
      </c>
    </row>
    <row r="343" spans="1:16" x14ac:dyDescent="0.25">
      <c r="A343" s="218" t="s">
        <v>148</v>
      </c>
      <c r="B343" s="212" t="s">
        <v>428</v>
      </c>
      <c r="C343" s="191">
        <v>95</v>
      </c>
      <c r="D343" s="191">
        <v>1908</v>
      </c>
      <c r="E343" s="186">
        <v>0</v>
      </c>
      <c r="F343" s="186">
        <v>0</v>
      </c>
      <c r="G343" s="186">
        <v>0</v>
      </c>
      <c r="H343" s="198">
        <v>0</v>
      </c>
      <c r="I343" s="186">
        <v>7</v>
      </c>
      <c r="J343" s="198">
        <v>1.9347705914870095E-3</v>
      </c>
      <c r="K343" s="186">
        <v>15</v>
      </c>
      <c r="L343" s="198">
        <v>4.5024763619990995E-4</v>
      </c>
      <c r="M343" s="198">
        <v>7.9500607589563972E-4</v>
      </c>
      <c r="N343" s="225">
        <v>1055.1634412218423</v>
      </c>
    </row>
    <row r="344" spans="1:16" x14ac:dyDescent="0.25">
      <c r="A344" s="218" t="s">
        <v>148</v>
      </c>
      <c r="B344" s="212" t="s">
        <v>250</v>
      </c>
      <c r="C344" s="191">
        <v>429</v>
      </c>
      <c r="D344" s="191">
        <v>2444</v>
      </c>
      <c r="E344" s="186">
        <v>2</v>
      </c>
      <c r="F344" s="186">
        <v>0</v>
      </c>
      <c r="G344" s="186">
        <v>2</v>
      </c>
      <c r="H344" s="198">
        <v>7.833920877399138E-4</v>
      </c>
      <c r="I344" s="186">
        <v>0</v>
      </c>
      <c r="J344" s="198">
        <v>0</v>
      </c>
      <c r="K344" s="186">
        <v>61</v>
      </c>
      <c r="L344" s="198">
        <v>1.8310070538796338E-3</v>
      </c>
      <c r="M344" s="198">
        <v>8.7146638053984919E-4</v>
      </c>
      <c r="N344" s="225">
        <v>1156.6445752803008</v>
      </c>
    </row>
    <row r="345" spans="1:16" x14ac:dyDescent="0.25">
      <c r="A345" s="218" t="s">
        <v>148</v>
      </c>
      <c r="B345" s="212" t="s">
        <v>223</v>
      </c>
      <c r="C345" s="191">
        <v>389</v>
      </c>
      <c r="D345" s="191">
        <v>2132</v>
      </c>
      <c r="E345" s="186">
        <v>0</v>
      </c>
      <c r="F345" s="186">
        <v>0</v>
      </c>
      <c r="G345" s="186">
        <v>0</v>
      </c>
      <c r="H345" s="198">
        <v>0</v>
      </c>
      <c r="I345" s="186">
        <v>0</v>
      </c>
      <c r="J345" s="198">
        <v>0</v>
      </c>
      <c r="K345" s="186">
        <v>0</v>
      </c>
      <c r="L345" s="198">
        <v>0</v>
      </c>
      <c r="M345" s="198">
        <v>0</v>
      </c>
      <c r="N345" s="225">
        <v>0</v>
      </c>
    </row>
    <row r="346" spans="1:16" x14ac:dyDescent="0.25">
      <c r="A346" s="218" t="s">
        <v>148</v>
      </c>
      <c r="B346" s="212" t="s">
        <v>149</v>
      </c>
      <c r="C346" s="191">
        <v>96</v>
      </c>
      <c r="D346" s="191">
        <v>2135</v>
      </c>
      <c r="E346" s="186">
        <v>4</v>
      </c>
      <c r="F346" s="186">
        <v>0</v>
      </c>
      <c r="G346" s="186">
        <v>4</v>
      </c>
      <c r="H346" s="198">
        <v>1.5667841754798276E-3</v>
      </c>
      <c r="I346" s="186">
        <v>154</v>
      </c>
      <c r="J346" s="198">
        <v>4.2564953012714207E-2</v>
      </c>
      <c r="K346" s="186">
        <v>169</v>
      </c>
      <c r="L346" s="198">
        <v>5.0727900345189855E-3</v>
      </c>
      <c r="M346" s="198">
        <v>1.6401509074237673E-2</v>
      </c>
      <c r="N346" s="225">
        <v>21768.730177951104</v>
      </c>
    </row>
    <row r="347" spans="1:16" x14ac:dyDescent="0.25">
      <c r="A347" s="218" t="s">
        <v>148</v>
      </c>
      <c r="B347" s="212" t="s">
        <v>150</v>
      </c>
      <c r="C347" s="191">
        <v>97</v>
      </c>
      <c r="D347" s="191">
        <v>2051</v>
      </c>
      <c r="E347" s="186">
        <v>0</v>
      </c>
      <c r="F347" s="186">
        <v>0</v>
      </c>
      <c r="G347" s="186">
        <v>0</v>
      </c>
      <c r="H347" s="198">
        <v>0</v>
      </c>
      <c r="I347" s="186">
        <v>4</v>
      </c>
      <c r="J347" s="198">
        <v>1.1055831951354339E-3</v>
      </c>
      <c r="K347" s="186">
        <v>400</v>
      </c>
      <c r="L347" s="198">
        <v>1.2006603631997599E-2</v>
      </c>
      <c r="M347" s="198">
        <v>4.3707289423776776E-3</v>
      </c>
      <c r="N347" s="225">
        <v>5801.0039562169686</v>
      </c>
    </row>
    <row r="348" spans="1:16" x14ac:dyDescent="0.25">
      <c r="A348" s="218" t="s">
        <v>148</v>
      </c>
      <c r="B348" s="212" t="s">
        <v>151</v>
      </c>
      <c r="C348" s="191">
        <v>100</v>
      </c>
      <c r="D348" s="191">
        <v>2455</v>
      </c>
      <c r="E348" s="186">
        <v>0</v>
      </c>
      <c r="F348" s="186">
        <v>0</v>
      </c>
      <c r="G348" s="186">
        <v>0</v>
      </c>
      <c r="H348" s="198">
        <v>0</v>
      </c>
      <c r="I348" s="186">
        <v>19</v>
      </c>
      <c r="J348" s="198">
        <v>5.2515201768933116E-3</v>
      </c>
      <c r="K348" s="186">
        <v>124</v>
      </c>
      <c r="L348" s="198">
        <v>3.7220471259192555E-3</v>
      </c>
      <c r="M348" s="198">
        <v>2.9911891009375222E-3</v>
      </c>
      <c r="N348" s="225">
        <v>3970.0242309906794</v>
      </c>
    </row>
    <row r="349" spans="1:16" x14ac:dyDescent="0.25">
      <c r="A349" s="218" t="s">
        <v>148</v>
      </c>
      <c r="B349" s="212" t="s">
        <v>152</v>
      </c>
      <c r="C349" s="191">
        <v>147</v>
      </c>
      <c r="D349" s="191">
        <v>2046</v>
      </c>
      <c r="E349" s="186">
        <v>0</v>
      </c>
      <c r="F349" s="186">
        <v>0</v>
      </c>
      <c r="G349" s="186">
        <v>0</v>
      </c>
      <c r="H349" s="198">
        <v>0</v>
      </c>
      <c r="I349" s="186">
        <v>0</v>
      </c>
      <c r="J349" s="198">
        <v>0</v>
      </c>
      <c r="K349" s="186">
        <v>5</v>
      </c>
      <c r="L349" s="198">
        <v>1.5008254539996998E-4</v>
      </c>
      <c r="M349" s="198">
        <v>5.0027515133323327E-5</v>
      </c>
      <c r="N349" s="225">
        <v>66.398492570495279</v>
      </c>
    </row>
    <row r="350" spans="1:16" x14ac:dyDescent="0.25">
      <c r="A350" s="218" t="s">
        <v>148</v>
      </c>
      <c r="B350" s="212" t="s">
        <v>153</v>
      </c>
      <c r="C350" s="191">
        <v>98</v>
      </c>
      <c r="D350" s="191">
        <v>2456</v>
      </c>
      <c r="E350" s="186">
        <v>0</v>
      </c>
      <c r="F350" s="186">
        <v>0</v>
      </c>
      <c r="G350" s="186">
        <v>0</v>
      </c>
      <c r="H350" s="198">
        <v>0</v>
      </c>
      <c r="I350" s="186">
        <v>23</v>
      </c>
      <c r="J350" s="198">
        <v>6.3571033720287448E-3</v>
      </c>
      <c r="K350" s="186">
        <v>150</v>
      </c>
      <c r="L350" s="198">
        <v>4.5024763619990991E-3</v>
      </c>
      <c r="M350" s="198">
        <v>3.6198599113426142E-3</v>
      </c>
      <c r="N350" s="225">
        <v>4804.4209429346001</v>
      </c>
    </row>
    <row r="351" spans="1:16" x14ac:dyDescent="0.25">
      <c r="A351" s="218" t="s">
        <v>148</v>
      </c>
      <c r="B351" s="212" t="s">
        <v>235</v>
      </c>
      <c r="C351" s="191">
        <v>262</v>
      </c>
      <c r="D351" s="191">
        <v>2058</v>
      </c>
      <c r="E351" s="186">
        <v>0</v>
      </c>
      <c r="F351" s="186">
        <v>0</v>
      </c>
      <c r="G351" s="186">
        <v>0</v>
      </c>
      <c r="H351" s="198">
        <v>0</v>
      </c>
      <c r="I351" s="186">
        <v>0</v>
      </c>
      <c r="J351" s="198">
        <v>0</v>
      </c>
      <c r="K351" s="186">
        <v>1</v>
      </c>
      <c r="L351" s="198">
        <v>3.0016509079993996E-5</v>
      </c>
      <c r="M351" s="198">
        <v>1.0005503026664666E-5</v>
      </c>
      <c r="N351" s="225">
        <v>13.279698514099056</v>
      </c>
    </row>
    <row r="352" spans="1:16" x14ac:dyDescent="0.25">
      <c r="A352" s="218" t="s">
        <v>148</v>
      </c>
      <c r="B352" s="212" t="s">
        <v>154</v>
      </c>
      <c r="C352" s="191">
        <v>496</v>
      </c>
      <c r="D352" s="191">
        <v>2141</v>
      </c>
      <c r="E352" s="186">
        <v>0</v>
      </c>
      <c r="F352" s="186">
        <v>1</v>
      </c>
      <c r="G352" s="186">
        <v>1</v>
      </c>
      <c r="H352" s="198">
        <v>3.916960438699569E-4</v>
      </c>
      <c r="I352" s="186">
        <v>92</v>
      </c>
      <c r="J352" s="198">
        <v>2.5428413488114979E-2</v>
      </c>
      <c r="K352" s="186">
        <v>172</v>
      </c>
      <c r="L352" s="198">
        <v>5.1628395617589673E-3</v>
      </c>
      <c r="M352" s="198">
        <v>1.0327649697914635E-2</v>
      </c>
      <c r="N352" s="225">
        <v>13707.264290664139</v>
      </c>
    </row>
    <row r="353" spans="1:14" x14ac:dyDescent="0.25">
      <c r="A353" s="218" t="s">
        <v>148</v>
      </c>
      <c r="B353" s="212" t="s">
        <v>155</v>
      </c>
      <c r="C353" s="191">
        <v>111</v>
      </c>
      <c r="D353" s="191">
        <v>2059</v>
      </c>
      <c r="E353" s="186">
        <v>0</v>
      </c>
      <c r="F353" s="186">
        <v>0</v>
      </c>
      <c r="G353" s="186">
        <v>0</v>
      </c>
      <c r="H353" s="198">
        <v>0</v>
      </c>
      <c r="I353" s="186">
        <v>0</v>
      </c>
      <c r="J353" s="198">
        <v>0</v>
      </c>
      <c r="K353" s="186">
        <v>24</v>
      </c>
      <c r="L353" s="198">
        <v>7.2039621791985587E-4</v>
      </c>
      <c r="M353" s="198">
        <v>2.4013207263995197E-4</v>
      </c>
      <c r="N353" s="225">
        <v>318.71276433837733</v>
      </c>
    </row>
    <row r="354" spans="1:14" x14ac:dyDescent="0.25">
      <c r="A354" s="218" t="s">
        <v>148</v>
      </c>
      <c r="B354" s="212" t="s">
        <v>156</v>
      </c>
      <c r="C354" s="191">
        <v>432</v>
      </c>
      <c r="D354" s="191">
        <v>2052</v>
      </c>
      <c r="E354" s="186">
        <v>0</v>
      </c>
      <c r="F354" s="186">
        <v>0</v>
      </c>
      <c r="G354" s="186">
        <v>0</v>
      </c>
      <c r="H354" s="198">
        <v>0</v>
      </c>
      <c r="I354" s="186">
        <v>8</v>
      </c>
      <c r="J354" s="198">
        <v>2.2111663902708678E-3</v>
      </c>
      <c r="K354" s="186">
        <v>22</v>
      </c>
      <c r="L354" s="198">
        <v>6.603631997598679E-4</v>
      </c>
      <c r="M354" s="198">
        <v>9.5717653001024512E-4</v>
      </c>
      <c r="N354" s="225">
        <v>1270.4024684648723</v>
      </c>
    </row>
    <row r="355" spans="1:14" x14ac:dyDescent="0.25">
      <c r="A355" s="218" t="s">
        <v>148</v>
      </c>
      <c r="B355" s="212" t="s">
        <v>157</v>
      </c>
      <c r="C355" s="191">
        <v>358</v>
      </c>
      <c r="D355" s="191">
        <v>2449</v>
      </c>
      <c r="E355" s="186">
        <v>12</v>
      </c>
      <c r="F355" s="186">
        <v>0</v>
      </c>
      <c r="G355" s="186">
        <v>12</v>
      </c>
      <c r="H355" s="198">
        <v>4.7003525264394828E-3</v>
      </c>
      <c r="I355" s="186">
        <v>0</v>
      </c>
      <c r="J355" s="198">
        <v>0</v>
      </c>
      <c r="K355" s="186">
        <v>408</v>
      </c>
      <c r="L355" s="198">
        <v>1.2246735704637551E-2</v>
      </c>
      <c r="M355" s="198">
        <v>5.6490294103590114E-3</v>
      </c>
      <c r="N355" s="225">
        <v>7497.6147892739664</v>
      </c>
    </row>
    <row r="356" spans="1:14" x14ac:dyDescent="0.25">
      <c r="A356" s="218" t="s">
        <v>148</v>
      </c>
      <c r="B356" s="212" t="s">
        <v>158</v>
      </c>
      <c r="C356" s="191">
        <v>329</v>
      </c>
      <c r="D356" s="191">
        <v>2447</v>
      </c>
      <c r="E356" s="186">
        <v>3</v>
      </c>
      <c r="F356" s="186">
        <v>0</v>
      </c>
      <c r="G356" s="186">
        <v>3</v>
      </c>
      <c r="H356" s="198">
        <v>1.1750881316098707E-3</v>
      </c>
      <c r="I356" s="186">
        <v>64</v>
      </c>
      <c r="J356" s="198">
        <v>1.7689331122166942E-2</v>
      </c>
      <c r="K356" s="186">
        <v>147</v>
      </c>
      <c r="L356" s="198">
        <v>4.4124268347591174E-3</v>
      </c>
      <c r="M356" s="198">
        <v>7.7589486961786433E-3</v>
      </c>
      <c r="N356" s="225">
        <v>10297.982939690495</v>
      </c>
    </row>
    <row r="357" spans="1:14" x14ac:dyDescent="0.25">
      <c r="A357" s="218" t="s">
        <v>148</v>
      </c>
      <c r="B357" s="212" t="s">
        <v>159</v>
      </c>
      <c r="C357" s="191">
        <v>308</v>
      </c>
      <c r="D357" s="191">
        <v>2214</v>
      </c>
      <c r="E357" s="186">
        <v>0</v>
      </c>
      <c r="F357" s="186">
        <v>0</v>
      </c>
      <c r="G357" s="186">
        <v>0</v>
      </c>
      <c r="H357" s="198">
        <v>0</v>
      </c>
      <c r="I357" s="186">
        <v>0</v>
      </c>
      <c r="J357" s="198">
        <v>0</v>
      </c>
      <c r="K357" s="186">
        <v>1</v>
      </c>
      <c r="L357" s="198">
        <v>3.0016509079993996E-5</v>
      </c>
      <c r="M357" s="198">
        <v>1.0005503026664666E-5</v>
      </c>
      <c r="N357" s="225">
        <v>13.279698514099056</v>
      </c>
    </row>
    <row r="358" spans="1:14" x14ac:dyDescent="0.25">
      <c r="A358" s="218" t="s">
        <v>148</v>
      </c>
      <c r="B358" s="212" t="s">
        <v>160</v>
      </c>
      <c r="C358" s="191">
        <v>124</v>
      </c>
      <c r="D358" s="191">
        <v>2047</v>
      </c>
      <c r="E358" s="186">
        <v>0</v>
      </c>
      <c r="F358" s="186">
        <v>0</v>
      </c>
      <c r="G358" s="186">
        <v>0</v>
      </c>
      <c r="H358" s="198">
        <v>0</v>
      </c>
      <c r="I358" s="186">
        <v>10</v>
      </c>
      <c r="J358" s="198">
        <v>2.7639579878385848E-3</v>
      </c>
      <c r="K358" s="186">
        <v>147</v>
      </c>
      <c r="L358" s="198">
        <v>4.4124268347591174E-3</v>
      </c>
      <c r="M358" s="198">
        <v>2.3921282741992344E-3</v>
      </c>
      <c r="N358" s="225">
        <v>3174.9270580159282</v>
      </c>
    </row>
    <row r="359" spans="1:14" x14ac:dyDescent="0.25">
      <c r="A359" s="218" t="s">
        <v>148</v>
      </c>
      <c r="B359" s="212" t="s">
        <v>161</v>
      </c>
      <c r="C359" s="191">
        <v>103</v>
      </c>
      <c r="D359" s="191">
        <v>2131</v>
      </c>
      <c r="E359" s="186">
        <v>0</v>
      </c>
      <c r="F359" s="186">
        <v>0</v>
      </c>
      <c r="G359" s="186">
        <v>0</v>
      </c>
      <c r="H359" s="198">
        <v>0</v>
      </c>
      <c r="I359" s="186">
        <v>11</v>
      </c>
      <c r="J359" s="198">
        <v>3.0403537866224434E-3</v>
      </c>
      <c r="K359" s="186">
        <v>116</v>
      </c>
      <c r="L359" s="198">
        <v>3.4819150532793036E-3</v>
      </c>
      <c r="M359" s="198">
        <v>2.1740896133005823E-3</v>
      </c>
      <c r="N359" s="225">
        <v>2885.5375417231935</v>
      </c>
    </row>
    <row r="360" spans="1:14" x14ac:dyDescent="0.25">
      <c r="A360" s="218" t="s">
        <v>148</v>
      </c>
      <c r="B360" s="212" t="s">
        <v>251</v>
      </c>
      <c r="C360" s="191">
        <v>155</v>
      </c>
      <c r="D360" s="191">
        <v>2215</v>
      </c>
      <c r="E360" s="186">
        <v>0</v>
      </c>
      <c r="F360" s="186">
        <v>0</v>
      </c>
      <c r="G360" s="186">
        <v>0</v>
      </c>
      <c r="H360" s="198">
        <v>0</v>
      </c>
      <c r="I360" s="186">
        <v>0</v>
      </c>
      <c r="J360" s="198">
        <v>0</v>
      </c>
      <c r="K360" s="186">
        <v>0</v>
      </c>
      <c r="L360" s="198">
        <v>0</v>
      </c>
      <c r="M360" s="198">
        <v>0</v>
      </c>
      <c r="N360" s="225">
        <v>0</v>
      </c>
    </row>
    <row r="361" spans="1:14" x14ac:dyDescent="0.25">
      <c r="A361" s="218" t="s">
        <v>148</v>
      </c>
      <c r="B361" s="212" t="s">
        <v>195</v>
      </c>
      <c r="C361" s="191">
        <v>533</v>
      </c>
      <c r="D361" s="191">
        <v>2136</v>
      </c>
      <c r="E361" s="186">
        <v>0</v>
      </c>
      <c r="F361" s="186">
        <v>0</v>
      </c>
      <c r="G361" s="186">
        <v>0</v>
      </c>
      <c r="H361" s="198">
        <v>0</v>
      </c>
      <c r="I361" s="186">
        <v>0</v>
      </c>
      <c r="J361" s="198">
        <v>0</v>
      </c>
      <c r="K361" s="186">
        <v>45</v>
      </c>
      <c r="L361" s="198">
        <v>1.3507429085997298E-3</v>
      </c>
      <c r="M361" s="198">
        <v>4.5024763619990995E-4</v>
      </c>
      <c r="N361" s="225">
        <v>597.58643313445748</v>
      </c>
    </row>
    <row r="362" spans="1:14" x14ac:dyDescent="0.25">
      <c r="A362" s="218" t="s">
        <v>148</v>
      </c>
      <c r="B362" s="212" t="s">
        <v>162</v>
      </c>
      <c r="C362" s="191">
        <v>277</v>
      </c>
      <c r="D362" s="191">
        <v>2049</v>
      </c>
      <c r="E362" s="186">
        <v>0</v>
      </c>
      <c r="F362" s="186">
        <v>0</v>
      </c>
      <c r="G362" s="186">
        <v>0</v>
      </c>
      <c r="H362" s="198">
        <v>0</v>
      </c>
      <c r="I362" s="186">
        <v>0</v>
      </c>
      <c r="J362" s="198">
        <v>0</v>
      </c>
      <c r="K362" s="186">
        <v>0</v>
      </c>
      <c r="L362" s="198">
        <v>0</v>
      </c>
      <c r="M362" s="198">
        <v>0</v>
      </c>
      <c r="N362" s="225">
        <v>0</v>
      </c>
    </row>
    <row r="363" spans="1:14" x14ac:dyDescent="0.25">
      <c r="A363" s="218" t="s">
        <v>148</v>
      </c>
      <c r="B363" s="212" t="s">
        <v>163</v>
      </c>
      <c r="C363" s="191">
        <v>403</v>
      </c>
      <c r="D363" s="191">
        <v>2061</v>
      </c>
      <c r="E363" s="186">
        <v>0</v>
      </c>
      <c r="F363" s="186">
        <v>0</v>
      </c>
      <c r="G363" s="186">
        <v>0</v>
      </c>
      <c r="H363" s="198">
        <v>0</v>
      </c>
      <c r="I363" s="186">
        <v>100</v>
      </c>
      <c r="J363" s="198">
        <v>2.7639579878385848E-2</v>
      </c>
      <c r="K363" s="186">
        <v>284</v>
      </c>
      <c r="L363" s="198">
        <v>8.5246885787182945E-3</v>
      </c>
      <c r="M363" s="198">
        <v>1.2054756152368049E-2</v>
      </c>
      <c r="N363" s="225">
        <v>15999.548142437798</v>
      </c>
    </row>
    <row r="364" spans="1:14" x14ac:dyDescent="0.25">
      <c r="A364" s="218" t="s">
        <v>148</v>
      </c>
      <c r="B364" s="212" t="s">
        <v>424</v>
      </c>
      <c r="C364" s="191">
        <v>266</v>
      </c>
      <c r="D364" s="191">
        <v>2056</v>
      </c>
      <c r="E364" s="186">
        <v>0</v>
      </c>
      <c r="F364" s="186">
        <v>0</v>
      </c>
      <c r="G364" s="186">
        <v>0</v>
      </c>
      <c r="H364" s="198">
        <v>0</v>
      </c>
      <c r="I364" s="186">
        <v>0</v>
      </c>
      <c r="J364" s="198">
        <v>0</v>
      </c>
      <c r="K364" s="186">
        <v>0</v>
      </c>
      <c r="L364" s="198">
        <v>0</v>
      </c>
      <c r="M364" s="198">
        <v>0</v>
      </c>
      <c r="N364" s="225">
        <v>0</v>
      </c>
    </row>
    <row r="365" spans="1:14" x14ac:dyDescent="0.25">
      <c r="A365" s="218" t="s">
        <v>148</v>
      </c>
      <c r="B365" s="212" t="s">
        <v>164</v>
      </c>
      <c r="C365" s="191">
        <v>102</v>
      </c>
      <c r="D365" s="191">
        <v>2450</v>
      </c>
      <c r="E365" s="186">
        <v>29</v>
      </c>
      <c r="F365" s="186">
        <v>0</v>
      </c>
      <c r="G365" s="186">
        <v>29</v>
      </c>
      <c r="H365" s="198">
        <v>1.1359185272228751E-2</v>
      </c>
      <c r="I365" s="186">
        <v>30</v>
      </c>
      <c r="J365" s="198">
        <v>8.291873963515755E-3</v>
      </c>
      <c r="K365" s="186">
        <v>169</v>
      </c>
      <c r="L365" s="198">
        <v>5.0727900345189855E-3</v>
      </c>
      <c r="M365" s="198">
        <v>8.2412830900878298E-3</v>
      </c>
      <c r="N365" s="225">
        <v>10938.156184056588</v>
      </c>
    </row>
    <row r="366" spans="1:14" x14ac:dyDescent="0.25">
      <c r="A366" s="218" t="s">
        <v>148</v>
      </c>
      <c r="B366" s="212" t="s">
        <v>425</v>
      </c>
      <c r="C366" s="191">
        <v>264</v>
      </c>
      <c r="D366" s="191">
        <v>2451</v>
      </c>
      <c r="E366" s="186">
        <v>0</v>
      </c>
      <c r="F366" s="186">
        <v>0</v>
      </c>
      <c r="G366" s="186">
        <v>0</v>
      </c>
      <c r="H366" s="198">
        <v>0</v>
      </c>
      <c r="I366" s="186">
        <v>0</v>
      </c>
      <c r="J366" s="198">
        <v>0</v>
      </c>
      <c r="K366" s="186">
        <v>4</v>
      </c>
      <c r="L366" s="198">
        <v>1.2006603631997598E-4</v>
      </c>
      <c r="M366" s="198">
        <v>4.0022012106658663E-5</v>
      </c>
      <c r="N366" s="225">
        <v>53.118794056396226</v>
      </c>
    </row>
    <row r="367" spans="1:14" x14ac:dyDescent="0.25">
      <c r="A367" s="218" t="s">
        <v>148</v>
      </c>
      <c r="B367" s="212" t="s">
        <v>426</v>
      </c>
      <c r="C367" s="191">
        <v>330</v>
      </c>
      <c r="D367" s="191">
        <v>2452</v>
      </c>
      <c r="E367" s="186">
        <v>0</v>
      </c>
      <c r="F367" s="186">
        <v>0</v>
      </c>
      <c r="G367" s="186">
        <v>0</v>
      </c>
      <c r="H367" s="198">
        <v>0</v>
      </c>
      <c r="I367" s="186">
        <v>0</v>
      </c>
      <c r="J367" s="198">
        <v>0</v>
      </c>
      <c r="K367" s="186">
        <v>9</v>
      </c>
      <c r="L367" s="198">
        <v>2.7014858171994598E-4</v>
      </c>
      <c r="M367" s="198">
        <v>9.0049527239981998E-5</v>
      </c>
      <c r="N367" s="225">
        <v>119.5172866268915</v>
      </c>
    </row>
    <row r="368" spans="1:14" x14ac:dyDescent="0.25">
      <c r="A368" s="218" t="s">
        <v>148</v>
      </c>
      <c r="B368" s="212" t="s">
        <v>165</v>
      </c>
      <c r="C368" s="191">
        <v>404</v>
      </c>
      <c r="D368" s="191">
        <v>1914</v>
      </c>
      <c r="E368" s="186">
        <v>0</v>
      </c>
      <c r="F368" s="186">
        <v>0</v>
      </c>
      <c r="G368" s="186">
        <v>0</v>
      </c>
      <c r="H368" s="198">
        <v>0</v>
      </c>
      <c r="I368" s="186">
        <v>0</v>
      </c>
      <c r="J368" s="198">
        <v>0</v>
      </c>
      <c r="K368" s="186">
        <v>16</v>
      </c>
      <c r="L368" s="198">
        <v>4.8026414527990393E-4</v>
      </c>
      <c r="M368" s="198">
        <v>1.6008804842663465E-4</v>
      </c>
      <c r="N368" s="225">
        <v>212.4751762255849</v>
      </c>
    </row>
    <row r="369" spans="1:16" x14ac:dyDescent="0.25">
      <c r="A369" s="218" t="s">
        <v>148</v>
      </c>
      <c r="B369" s="212" t="s">
        <v>419</v>
      </c>
      <c r="C369" s="191">
        <v>569</v>
      </c>
      <c r="D369" s="191">
        <v>2050</v>
      </c>
      <c r="E369" s="186">
        <v>0</v>
      </c>
      <c r="F369" s="186">
        <v>0</v>
      </c>
      <c r="G369" s="186">
        <v>0</v>
      </c>
      <c r="H369" s="198">
        <v>0</v>
      </c>
      <c r="I369" s="186">
        <v>0</v>
      </c>
      <c r="J369" s="198">
        <v>0</v>
      </c>
      <c r="K369" s="186">
        <v>24</v>
      </c>
      <c r="L369" s="198">
        <v>7.2039621791985587E-4</v>
      </c>
      <c r="M369" s="198">
        <v>2.4013207263995197E-4</v>
      </c>
      <c r="N369" s="225">
        <v>318.71276433837733</v>
      </c>
    </row>
    <row r="370" spans="1:16" x14ac:dyDescent="0.25">
      <c r="A370" s="218" t="s">
        <v>148</v>
      </c>
      <c r="B370" s="212" t="s">
        <v>166</v>
      </c>
      <c r="C370" s="191">
        <v>110</v>
      </c>
      <c r="D370" s="191">
        <v>2054</v>
      </c>
      <c r="E370" s="186">
        <v>3</v>
      </c>
      <c r="F370" s="186">
        <v>0</v>
      </c>
      <c r="G370" s="186">
        <v>3</v>
      </c>
      <c r="H370" s="198">
        <v>1.1750881316098707E-3</v>
      </c>
      <c r="I370" s="186">
        <v>0</v>
      </c>
      <c r="J370" s="198">
        <v>0</v>
      </c>
      <c r="K370" s="186">
        <v>32</v>
      </c>
      <c r="L370" s="198">
        <v>9.6052829055980787E-4</v>
      </c>
      <c r="M370" s="198">
        <v>7.1187214072322615E-4</v>
      </c>
      <c r="N370" s="225">
        <v>944.82480133155752</v>
      </c>
    </row>
    <row r="371" spans="1:16" x14ac:dyDescent="0.25">
      <c r="A371" s="218" t="s">
        <v>148</v>
      </c>
      <c r="B371" s="212" t="s">
        <v>417</v>
      </c>
      <c r="C371" s="191">
        <v>550</v>
      </c>
      <c r="D371" s="191">
        <v>1918</v>
      </c>
      <c r="E371" s="186">
        <v>0</v>
      </c>
      <c r="F371" s="186">
        <v>0</v>
      </c>
      <c r="G371" s="186">
        <v>0</v>
      </c>
      <c r="H371" s="198">
        <v>0</v>
      </c>
      <c r="I371" s="186">
        <v>0</v>
      </c>
      <c r="J371" s="198">
        <v>0</v>
      </c>
      <c r="K371" s="186">
        <v>163</v>
      </c>
      <c r="L371" s="198">
        <v>4.8926909800390212E-3</v>
      </c>
      <c r="M371" s="198">
        <v>1.6308969933463405E-3</v>
      </c>
      <c r="N371" s="225">
        <v>2164.5908577981459</v>
      </c>
    </row>
    <row r="372" spans="1:16" x14ac:dyDescent="0.25">
      <c r="A372" s="218" t="s">
        <v>148</v>
      </c>
      <c r="B372" s="212" t="s">
        <v>420</v>
      </c>
      <c r="C372" s="191">
        <v>280</v>
      </c>
      <c r="D372" s="191">
        <v>2134</v>
      </c>
      <c r="E372" s="186">
        <v>0</v>
      </c>
      <c r="F372" s="186">
        <v>0</v>
      </c>
      <c r="G372" s="186">
        <v>0</v>
      </c>
      <c r="H372" s="198">
        <v>0</v>
      </c>
      <c r="I372" s="186">
        <v>14</v>
      </c>
      <c r="J372" s="198">
        <v>3.869541182974019E-3</v>
      </c>
      <c r="K372" s="186">
        <v>14</v>
      </c>
      <c r="L372" s="198">
        <v>4.2023112711991596E-4</v>
      </c>
      <c r="M372" s="198">
        <v>1.4299241033646449E-3</v>
      </c>
      <c r="N372" s="225">
        <v>1897.8517062180999</v>
      </c>
    </row>
    <row r="373" spans="1:16" x14ac:dyDescent="0.25">
      <c r="A373" s="218" t="s">
        <v>148</v>
      </c>
      <c r="B373" s="212" t="s">
        <v>421</v>
      </c>
      <c r="C373" s="191">
        <v>434</v>
      </c>
      <c r="D373" s="191">
        <v>2443</v>
      </c>
      <c r="E373" s="186">
        <v>0</v>
      </c>
      <c r="F373" s="186">
        <v>0</v>
      </c>
      <c r="G373" s="186">
        <v>0</v>
      </c>
      <c r="H373" s="198">
        <v>0</v>
      </c>
      <c r="I373" s="186">
        <v>5</v>
      </c>
      <c r="J373" s="198">
        <v>1.3819789939192924E-3</v>
      </c>
      <c r="K373" s="186">
        <v>10</v>
      </c>
      <c r="L373" s="198">
        <v>3.0016509079993996E-4</v>
      </c>
      <c r="M373" s="198">
        <v>5.6071469490641087E-4</v>
      </c>
      <c r="N373" s="225">
        <v>744.20267336267398</v>
      </c>
    </row>
    <row r="374" spans="1:16" x14ac:dyDescent="0.25">
      <c r="A374" s="219" t="s">
        <v>148</v>
      </c>
      <c r="B374" s="213" t="s">
        <v>167</v>
      </c>
      <c r="C374" s="200"/>
      <c r="D374" s="200"/>
      <c r="E374" s="187">
        <v>53</v>
      </c>
      <c r="F374" s="187">
        <v>1</v>
      </c>
      <c r="G374" s="187">
        <v>54</v>
      </c>
      <c r="H374" s="188">
        <v>2.1151586368977671E-2</v>
      </c>
      <c r="I374" s="187">
        <v>541</v>
      </c>
      <c r="J374" s="188">
        <v>0.14953012714206743</v>
      </c>
      <c r="K374" s="187">
        <v>2738</v>
      </c>
      <c r="L374" s="188">
        <v>8.2185201861023599E-2</v>
      </c>
      <c r="M374" s="188">
        <v>8.4288971790689587E-2</v>
      </c>
      <c r="N374" s="226">
        <f>SUM(N342:N373)</f>
        <v>111871.65007703636</v>
      </c>
      <c r="P374" s="201"/>
    </row>
    <row r="375" spans="1:16" x14ac:dyDescent="0.25">
      <c r="A375" s="218" t="s">
        <v>478</v>
      </c>
      <c r="B375" s="212" t="s">
        <v>227</v>
      </c>
      <c r="C375" s="193" t="s">
        <v>237</v>
      </c>
      <c r="D375" s="191">
        <v>1979</v>
      </c>
      <c r="E375" s="186">
        <v>0</v>
      </c>
      <c r="F375" s="186">
        <v>0</v>
      </c>
      <c r="G375" s="186">
        <v>0</v>
      </c>
      <c r="H375" s="198">
        <v>0</v>
      </c>
      <c r="I375" s="186">
        <v>0</v>
      </c>
      <c r="J375" s="198">
        <v>0</v>
      </c>
      <c r="K375" s="186">
        <v>0</v>
      </c>
      <c r="L375" s="198">
        <v>0</v>
      </c>
      <c r="M375" s="198">
        <v>0</v>
      </c>
      <c r="N375" s="225">
        <v>0</v>
      </c>
    </row>
    <row r="376" spans="1:16" x14ac:dyDescent="0.25">
      <c r="A376" s="218" t="s">
        <v>478</v>
      </c>
      <c r="B376" s="212" t="s">
        <v>123</v>
      </c>
      <c r="C376" s="191">
        <v>86</v>
      </c>
      <c r="D376" s="191">
        <v>1980</v>
      </c>
      <c r="E376" s="186">
        <v>0</v>
      </c>
      <c r="F376" s="186">
        <v>0</v>
      </c>
      <c r="G376" s="186">
        <v>0</v>
      </c>
      <c r="H376" s="198">
        <v>0</v>
      </c>
      <c r="I376" s="186">
        <v>5</v>
      </c>
      <c r="J376" s="198">
        <v>1.3819789939192924E-3</v>
      </c>
      <c r="K376" s="186">
        <v>73</v>
      </c>
      <c r="L376" s="198">
        <v>2.1912051628395616E-3</v>
      </c>
      <c r="M376" s="198">
        <v>1.1910613855862847E-3</v>
      </c>
      <c r="N376" s="225">
        <v>1580.8236797509142</v>
      </c>
    </row>
    <row r="377" spans="1:16" x14ac:dyDescent="0.25">
      <c r="A377" s="218" t="s">
        <v>478</v>
      </c>
      <c r="B377" s="212" t="s">
        <v>124</v>
      </c>
      <c r="C377" s="191">
        <v>492</v>
      </c>
      <c r="D377" s="191">
        <v>2355</v>
      </c>
      <c r="E377" s="186">
        <v>0</v>
      </c>
      <c r="F377" s="186">
        <v>0</v>
      </c>
      <c r="G377" s="186">
        <v>0</v>
      </c>
      <c r="H377" s="198">
        <v>0</v>
      </c>
      <c r="I377" s="186">
        <v>0</v>
      </c>
      <c r="J377" s="198">
        <v>0</v>
      </c>
      <c r="K377" s="186">
        <v>54</v>
      </c>
      <c r="L377" s="198">
        <v>1.6208914903196759E-3</v>
      </c>
      <c r="M377" s="198">
        <v>5.4029716343989196E-4</v>
      </c>
      <c r="N377" s="225">
        <v>717.103719761349</v>
      </c>
    </row>
    <row r="378" spans="1:16" x14ac:dyDescent="0.25">
      <c r="A378" s="218" t="s">
        <v>478</v>
      </c>
      <c r="B378" s="212" t="s">
        <v>125</v>
      </c>
      <c r="C378" s="191">
        <v>87</v>
      </c>
      <c r="D378" s="191">
        <v>1981</v>
      </c>
      <c r="E378" s="186">
        <v>0</v>
      </c>
      <c r="F378" s="186">
        <v>0</v>
      </c>
      <c r="G378" s="186">
        <v>0</v>
      </c>
      <c r="H378" s="198">
        <v>0</v>
      </c>
      <c r="I378" s="186">
        <v>2</v>
      </c>
      <c r="J378" s="198">
        <v>5.5279159756771695E-4</v>
      </c>
      <c r="K378" s="186">
        <v>71</v>
      </c>
      <c r="L378" s="198">
        <v>2.1311721446795736E-3</v>
      </c>
      <c r="M378" s="198">
        <v>8.9465458074909686E-4</v>
      </c>
      <c r="N378" s="225">
        <v>1187.4208697897061</v>
      </c>
    </row>
    <row r="379" spans="1:16" x14ac:dyDescent="0.25">
      <c r="A379" s="218" t="s">
        <v>478</v>
      </c>
      <c r="B379" s="212" t="s">
        <v>191</v>
      </c>
      <c r="C379" s="191">
        <v>233</v>
      </c>
      <c r="D379" s="191">
        <v>1982</v>
      </c>
      <c r="E379" s="186">
        <v>0</v>
      </c>
      <c r="F379" s="186">
        <v>0</v>
      </c>
      <c r="G379" s="186">
        <v>0</v>
      </c>
      <c r="H379" s="198">
        <v>0</v>
      </c>
      <c r="I379" s="186">
        <v>4</v>
      </c>
      <c r="J379" s="198">
        <v>1.1055831951354339E-3</v>
      </c>
      <c r="K379" s="186">
        <v>7</v>
      </c>
      <c r="L379" s="198">
        <v>2.1011556355995798E-4</v>
      </c>
      <c r="M379" s="198">
        <v>4.3856625289846393E-4</v>
      </c>
      <c r="N379" s="225">
        <v>582.08244017604</v>
      </c>
    </row>
    <row r="380" spans="1:16" x14ac:dyDescent="0.25">
      <c r="A380" s="218" t="s">
        <v>478</v>
      </c>
      <c r="B380" s="212" t="s">
        <v>126</v>
      </c>
      <c r="C380" s="191">
        <v>234</v>
      </c>
      <c r="D380" s="191">
        <v>1983</v>
      </c>
      <c r="E380" s="186">
        <v>0</v>
      </c>
      <c r="F380" s="186">
        <v>0</v>
      </c>
      <c r="G380" s="186">
        <v>0</v>
      </c>
      <c r="H380" s="198">
        <v>0</v>
      </c>
      <c r="I380" s="186">
        <v>0</v>
      </c>
      <c r="J380" s="198">
        <v>0</v>
      </c>
      <c r="K380" s="186">
        <v>1</v>
      </c>
      <c r="L380" s="198">
        <v>3.0016509079993996E-5</v>
      </c>
      <c r="M380" s="198">
        <v>1.0005503026664666E-5</v>
      </c>
      <c r="N380" s="225">
        <v>13.279698514099056</v>
      </c>
    </row>
    <row r="381" spans="1:16" x14ac:dyDescent="0.25">
      <c r="A381" s="218" t="s">
        <v>478</v>
      </c>
      <c r="B381" s="212" t="s">
        <v>127</v>
      </c>
      <c r="C381" s="193">
        <v>235</v>
      </c>
      <c r="D381" s="191">
        <v>1984</v>
      </c>
      <c r="E381" s="186">
        <v>0</v>
      </c>
      <c r="F381" s="186">
        <v>0</v>
      </c>
      <c r="G381" s="186">
        <v>0</v>
      </c>
      <c r="H381" s="198">
        <v>0</v>
      </c>
      <c r="I381" s="186">
        <v>12</v>
      </c>
      <c r="J381" s="198">
        <v>3.3167495854063019E-3</v>
      </c>
      <c r="K381" s="186">
        <v>26</v>
      </c>
      <c r="L381" s="198">
        <v>7.8042923607984395E-4</v>
      </c>
      <c r="M381" s="198">
        <v>1.3657262738287152E-3</v>
      </c>
      <c r="N381" s="225">
        <v>1812.6458130986152</v>
      </c>
    </row>
    <row r="382" spans="1:16" x14ac:dyDescent="0.25">
      <c r="A382" s="218" t="s">
        <v>478</v>
      </c>
      <c r="B382" s="212" t="s">
        <v>192</v>
      </c>
      <c r="C382" s="191">
        <v>236</v>
      </c>
      <c r="D382" s="191">
        <v>1985</v>
      </c>
      <c r="E382" s="186">
        <v>0</v>
      </c>
      <c r="F382" s="186">
        <v>0</v>
      </c>
      <c r="G382" s="186">
        <v>0</v>
      </c>
      <c r="H382" s="198">
        <v>0</v>
      </c>
      <c r="I382" s="186">
        <v>27</v>
      </c>
      <c r="J382" s="198">
        <v>7.462686567164179E-3</v>
      </c>
      <c r="K382" s="186">
        <v>42</v>
      </c>
      <c r="L382" s="198">
        <v>1.2606933813597478E-3</v>
      </c>
      <c r="M382" s="198">
        <v>2.9077933161746421E-3</v>
      </c>
      <c r="N382" s="225">
        <v>3859.3380539892496</v>
      </c>
    </row>
    <row r="383" spans="1:16" x14ac:dyDescent="0.25">
      <c r="A383" s="218" t="s">
        <v>478</v>
      </c>
      <c r="B383" s="212" t="s">
        <v>128</v>
      </c>
      <c r="C383" s="191">
        <v>88</v>
      </c>
      <c r="D383" s="191">
        <v>3706</v>
      </c>
      <c r="E383" s="186">
        <v>16</v>
      </c>
      <c r="F383" s="186">
        <v>3</v>
      </c>
      <c r="G383" s="186">
        <v>19</v>
      </c>
      <c r="H383" s="198">
        <v>7.4422248335291813E-3</v>
      </c>
      <c r="I383" s="186">
        <v>59</v>
      </c>
      <c r="J383" s="198">
        <v>1.6307352128247649E-2</v>
      </c>
      <c r="K383" s="186">
        <v>1121</v>
      </c>
      <c r="L383" s="198">
        <v>3.3648506678673272E-2</v>
      </c>
      <c r="M383" s="198">
        <v>1.9132694546816698E-2</v>
      </c>
      <c r="N383" s="225">
        <v>25393.667331563356</v>
      </c>
    </row>
    <row r="384" spans="1:16" x14ac:dyDescent="0.25">
      <c r="A384" s="218" t="s">
        <v>478</v>
      </c>
      <c r="B384" s="212" t="s">
        <v>129</v>
      </c>
      <c r="C384" s="191">
        <v>84</v>
      </c>
      <c r="D384" s="191">
        <v>2066</v>
      </c>
      <c r="E384" s="186">
        <v>0</v>
      </c>
      <c r="F384" s="186">
        <v>0</v>
      </c>
      <c r="G384" s="186">
        <v>0</v>
      </c>
      <c r="H384" s="198">
        <v>0</v>
      </c>
      <c r="I384" s="186">
        <v>0</v>
      </c>
      <c r="J384" s="198">
        <v>0</v>
      </c>
      <c r="K384" s="186">
        <v>55</v>
      </c>
      <c r="L384" s="198">
        <v>1.6509079993996699E-3</v>
      </c>
      <c r="M384" s="198">
        <v>5.5030266646655666E-4</v>
      </c>
      <c r="N384" s="225">
        <v>730.38341827544809</v>
      </c>
    </row>
    <row r="385" spans="1:16" x14ac:dyDescent="0.25">
      <c r="A385" s="218" t="s">
        <v>478</v>
      </c>
      <c r="B385" s="212" t="s">
        <v>418</v>
      </c>
      <c r="C385" s="191">
        <v>112</v>
      </c>
      <c r="D385" s="191">
        <v>2123</v>
      </c>
      <c r="E385" s="186">
        <v>0</v>
      </c>
      <c r="F385" s="186">
        <v>0</v>
      </c>
      <c r="G385" s="186">
        <v>0</v>
      </c>
      <c r="H385" s="198">
        <v>0</v>
      </c>
      <c r="I385" s="186">
        <v>0</v>
      </c>
      <c r="J385" s="198">
        <v>0</v>
      </c>
      <c r="K385" s="186">
        <v>2</v>
      </c>
      <c r="L385" s="198">
        <v>6.0033018159987992E-5</v>
      </c>
      <c r="M385" s="198">
        <v>2.0011006053329332E-5</v>
      </c>
      <c r="N385" s="225">
        <v>26.559397028198113</v>
      </c>
    </row>
    <row r="386" spans="1:16" x14ac:dyDescent="0.25">
      <c r="A386" s="218" t="s">
        <v>478</v>
      </c>
      <c r="B386" s="212" t="s">
        <v>130</v>
      </c>
      <c r="C386" s="191">
        <v>356</v>
      </c>
      <c r="D386" s="191">
        <v>2316</v>
      </c>
      <c r="E386" s="186">
        <v>0</v>
      </c>
      <c r="F386" s="186">
        <v>0</v>
      </c>
      <c r="G386" s="186">
        <v>0</v>
      </c>
      <c r="H386" s="198">
        <v>0</v>
      </c>
      <c r="I386" s="186">
        <v>0</v>
      </c>
      <c r="J386" s="198">
        <v>0</v>
      </c>
      <c r="K386" s="186">
        <v>16</v>
      </c>
      <c r="L386" s="198">
        <v>4.8026414527990393E-4</v>
      </c>
      <c r="M386" s="198">
        <v>1.6008804842663465E-4</v>
      </c>
      <c r="N386" s="225">
        <v>212.4751762255849</v>
      </c>
    </row>
    <row r="387" spans="1:16" x14ac:dyDescent="0.25">
      <c r="A387" s="218" t="s">
        <v>478</v>
      </c>
      <c r="B387" s="212" t="s">
        <v>211</v>
      </c>
      <c r="C387" s="191">
        <v>20</v>
      </c>
      <c r="D387" s="191">
        <v>2356</v>
      </c>
      <c r="E387" s="186">
        <v>0</v>
      </c>
      <c r="F387" s="186">
        <v>0</v>
      </c>
      <c r="G387" s="186">
        <v>0</v>
      </c>
      <c r="H387" s="198">
        <v>0</v>
      </c>
      <c r="I387" s="186">
        <v>0</v>
      </c>
      <c r="J387" s="198">
        <v>0</v>
      </c>
      <c r="K387" s="186">
        <v>5</v>
      </c>
      <c r="L387" s="198">
        <v>1.5008254539996998E-4</v>
      </c>
      <c r="M387" s="198">
        <v>5.0027515133323327E-5</v>
      </c>
      <c r="N387" s="225">
        <v>66.398492570495279</v>
      </c>
    </row>
    <row r="388" spans="1:16" x14ac:dyDescent="0.25">
      <c r="A388" s="218" t="s">
        <v>478</v>
      </c>
      <c r="B388" s="212" t="s">
        <v>196</v>
      </c>
      <c r="C388" s="191">
        <v>546</v>
      </c>
      <c r="D388" s="191">
        <v>2002</v>
      </c>
      <c r="E388" s="186">
        <v>0</v>
      </c>
      <c r="F388" s="186">
        <v>0</v>
      </c>
      <c r="G388" s="186">
        <v>0</v>
      </c>
      <c r="H388" s="198">
        <v>0</v>
      </c>
      <c r="I388" s="186">
        <v>0</v>
      </c>
      <c r="J388" s="198">
        <v>0</v>
      </c>
      <c r="K388" s="186">
        <v>1</v>
      </c>
      <c r="L388" s="198">
        <v>3.0016509079993996E-5</v>
      </c>
      <c r="M388" s="198">
        <v>1.0005503026664666E-5</v>
      </c>
      <c r="N388" s="225">
        <v>13.279698514099056</v>
      </c>
    </row>
    <row r="389" spans="1:16" x14ac:dyDescent="0.25">
      <c r="A389" s="218" t="s">
        <v>478</v>
      </c>
      <c r="B389" s="212" t="s">
        <v>16</v>
      </c>
      <c r="C389" s="191">
        <v>68</v>
      </c>
      <c r="D389" s="191">
        <v>2358</v>
      </c>
      <c r="E389" s="186">
        <v>0</v>
      </c>
      <c r="F389" s="186">
        <v>0</v>
      </c>
      <c r="G389" s="186">
        <v>0</v>
      </c>
      <c r="H389" s="198">
        <v>0</v>
      </c>
      <c r="I389" s="186">
        <v>0</v>
      </c>
      <c r="J389" s="198">
        <v>0</v>
      </c>
      <c r="K389" s="186">
        <v>10</v>
      </c>
      <c r="L389" s="198">
        <v>3.0016509079993996E-4</v>
      </c>
      <c r="M389" s="198">
        <v>1.0005503026664665E-4</v>
      </c>
      <c r="N389" s="225">
        <v>132.79698514099056</v>
      </c>
    </row>
    <row r="390" spans="1:16" x14ac:dyDescent="0.25">
      <c r="A390" s="219" t="s">
        <v>478</v>
      </c>
      <c r="B390" s="213" t="s">
        <v>482</v>
      </c>
      <c r="C390" s="200"/>
      <c r="D390" s="200"/>
      <c r="E390" s="187">
        <v>16</v>
      </c>
      <c r="F390" s="187">
        <v>3</v>
      </c>
      <c r="G390" s="187">
        <v>19</v>
      </c>
      <c r="H390" s="188">
        <v>7.4422248335291813E-3</v>
      </c>
      <c r="I390" s="187">
        <v>109</v>
      </c>
      <c r="J390" s="188">
        <v>3.0127142067440573E-2</v>
      </c>
      <c r="K390" s="187">
        <v>1484</v>
      </c>
      <c r="L390" s="188">
        <v>4.4544499474711098E-2</v>
      </c>
      <c r="M390" s="188">
        <v>2.737128879189361E-2</v>
      </c>
      <c r="N390" s="226">
        <f>SUM(N375:N389)</f>
        <v>36328.254774398141</v>
      </c>
      <c r="P390" s="201"/>
    </row>
    <row r="391" spans="1:16" collapsed="1" x14ac:dyDescent="0.25">
      <c r="A391" s="222"/>
      <c r="B391" s="224" t="s">
        <v>481</v>
      </c>
      <c r="C391" s="202"/>
      <c r="D391" s="202"/>
      <c r="E391" s="194"/>
      <c r="F391" s="194"/>
      <c r="G391" s="194"/>
      <c r="H391" s="195"/>
      <c r="I391" s="194"/>
      <c r="J391" s="195"/>
      <c r="K391" s="194"/>
      <c r="L391" s="195"/>
      <c r="M391" s="195"/>
      <c r="N391" s="227">
        <f>N390+N374+N341+N334+N224+N206+N171+N100+N44+N22</f>
        <v>1327239.4679916303</v>
      </c>
      <c r="P391" s="201"/>
    </row>
    <row r="393" spans="1:16" x14ac:dyDescent="0.25">
      <c r="A393" s="223" t="s">
        <v>479</v>
      </c>
      <c r="B393" s="216" t="s">
        <v>168</v>
      </c>
      <c r="C393" s="206"/>
      <c r="D393" s="206"/>
      <c r="E393" s="197"/>
      <c r="F393" s="197"/>
    </row>
    <row r="394" spans="1:16" s="210" customFormat="1" ht="15" x14ac:dyDescent="0.2">
      <c r="A394" s="185" t="s">
        <v>479</v>
      </c>
      <c r="B394" s="217" t="s">
        <v>169</v>
      </c>
      <c r="C394" s="207">
        <v>460</v>
      </c>
      <c r="D394" s="207">
        <v>2427</v>
      </c>
      <c r="E394" s="196">
        <v>0</v>
      </c>
      <c r="F394" s="196">
        <v>0</v>
      </c>
      <c r="G394" s="196">
        <v>0</v>
      </c>
      <c r="H394" s="208">
        <v>0</v>
      </c>
      <c r="I394" s="196">
        <v>0</v>
      </c>
      <c r="J394" s="204">
        <v>0</v>
      </c>
      <c r="K394" s="196">
        <v>0</v>
      </c>
      <c r="L394" s="208"/>
      <c r="M394" s="208"/>
      <c r="N394" s="209"/>
    </row>
    <row r="395" spans="1:16" s="210" customFormat="1" ht="15" x14ac:dyDescent="0.2">
      <c r="A395" s="185" t="s">
        <v>479</v>
      </c>
      <c r="B395" s="217" t="s">
        <v>171</v>
      </c>
      <c r="C395" s="207">
        <v>104</v>
      </c>
      <c r="D395" s="207">
        <v>2439</v>
      </c>
      <c r="E395" s="196">
        <v>0</v>
      </c>
      <c r="F395" s="196">
        <v>0</v>
      </c>
      <c r="G395" s="196">
        <v>0</v>
      </c>
      <c r="H395" s="208">
        <v>0</v>
      </c>
      <c r="I395" s="196">
        <v>0</v>
      </c>
      <c r="J395" s="204">
        <v>0</v>
      </c>
      <c r="K395" s="196">
        <v>107</v>
      </c>
      <c r="L395" s="208"/>
      <c r="M395" s="208"/>
      <c r="N395" s="209"/>
    </row>
    <row r="396" spans="1:16" s="210" customFormat="1" ht="15" x14ac:dyDescent="0.2">
      <c r="A396" s="185" t="s">
        <v>479</v>
      </c>
      <c r="B396" s="217" t="s">
        <v>221</v>
      </c>
      <c r="C396" s="207">
        <v>285</v>
      </c>
      <c r="D396" s="207">
        <v>2144</v>
      </c>
      <c r="E396" s="196">
        <v>0</v>
      </c>
      <c r="F396" s="196">
        <v>0</v>
      </c>
      <c r="G396" s="196">
        <v>0</v>
      </c>
      <c r="H396" s="208">
        <v>0</v>
      </c>
      <c r="I396" s="196">
        <v>0</v>
      </c>
      <c r="J396" s="204">
        <v>0</v>
      </c>
      <c r="K396" s="196">
        <v>7</v>
      </c>
      <c r="L396" s="208"/>
      <c r="M396" s="208"/>
      <c r="N396" s="209"/>
    </row>
    <row r="397" spans="1:16" s="210" customFormat="1" ht="15" x14ac:dyDescent="0.2">
      <c r="A397" s="185" t="s">
        <v>479</v>
      </c>
      <c r="B397" s="217" t="s">
        <v>222</v>
      </c>
      <c r="C397" s="207">
        <v>163</v>
      </c>
      <c r="D397" s="207">
        <v>2145</v>
      </c>
      <c r="E397" s="196">
        <v>0</v>
      </c>
      <c r="F397" s="196">
        <v>0</v>
      </c>
      <c r="G397" s="196">
        <v>0</v>
      </c>
      <c r="H397" s="208">
        <v>0</v>
      </c>
      <c r="I397" s="196">
        <v>0</v>
      </c>
      <c r="J397" s="204">
        <v>0</v>
      </c>
      <c r="K397" s="196">
        <v>2</v>
      </c>
      <c r="L397" s="208"/>
      <c r="M397" s="208"/>
      <c r="N397" s="209"/>
    </row>
    <row r="398" spans="1:16" s="210" customFormat="1" ht="30" x14ac:dyDescent="0.2">
      <c r="A398" s="185" t="s">
        <v>479</v>
      </c>
      <c r="B398" s="217" t="s">
        <v>207</v>
      </c>
      <c r="C398" s="207" t="s">
        <v>238</v>
      </c>
      <c r="D398" s="207">
        <v>8</v>
      </c>
      <c r="E398" s="196">
        <v>22</v>
      </c>
      <c r="F398" s="196">
        <v>1</v>
      </c>
      <c r="G398" s="196">
        <v>23</v>
      </c>
      <c r="H398" s="208">
        <v>9.0090090090090089E-3</v>
      </c>
      <c r="I398" s="196">
        <v>3</v>
      </c>
      <c r="J398" s="204">
        <v>8.2918739635157548E-4</v>
      </c>
      <c r="K398" s="196">
        <v>60</v>
      </c>
      <c r="L398" s="208"/>
      <c r="M398" s="208"/>
      <c r="N398" s="209"/>
    </row>
    <row r="399" spans="1:16" s="210" customFormat="1" ht="15" x14ac:dyDescent="0.2">
      <c r="A399" s="185" t="s">
        <v>479</v>
      </c>
      <c r="B399" s="217" t="s">
        <v>380</v>
      </c>
      <c r="C399" s="207">
        <v>459</v>
      </c>
      <c r="D399" s="207">
        <v>2001</v>
      </c>
      <c r="E399" s="196">
        <v>0</v>
      </c>
      <c r="F399" s="196">
        <v>0</v>
      </c>
      <c r="G399" s="196">
        <v>0</v>
      </c>
      <c r="H399" s="208">
        <v>0</v>
      </c>
      <c r="I399" s="196">
        <v>0</v>
      </c>
      <c r="J399" s="204">
        <v>0</v>
      </c>
      <c r="K399" s="196">
        <v>27</v>
      </c>
      <c r="L399" s="208"/>
      <c r="M399" s="208"/>
      <c r="N399" s="209"/>
    </row>
  </sheetData>
  <autoFilter ref="A1:P391"/>
  <sortState ref="A2:P390">
    <sortCondition ref="A390"/>
  </sortState>
  <pageMargins left="0.25" right="0.25" top="0.75" bottom="0.75" header="0.3" footer="0.3"/>
  <pageSetup scale="45" fitToHeight="9" orientation="landscape" r:id="rId1"/>
  <headerFooter alignWithMargins="0">
    <oddHeader>&amp;R&amp;A</oddHeader>
    <oddFooter>&amp;L&amp;6&amp;Z&amp;F&amp;C&amp;P of &amp;N&amp;RPrinted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431"/>
  <sheetViews>
    <sheetView zoomScale="90" zoomScaleNormal="90" workbookViewId="0">
      <pane xSplit="1" ySplit="5" topLeftCell="B395" activePane="bottomRight" state="frozen"/>
      <selection pane="topRight" activeCell="B1" sqref="B1"/>
      <selection pane="bottomLeft" activeCell="A6" sqref="A6"/>
      <selection pane="bottomRight" activeCell="P407" sqref="P407"/>
    </sheetView>
  </sheetViews>
  <sheetFormatPr defaultColWidth="8.85546875" defaultRowHeight="12.75" outlineLevelRow="1" x14ac:dyDescent="0.2"/>
  <cols>
    <col min="1" max="1" width="49.28515625" style="3" bestFit="1" customWidth="1"/>
    <col min="2" max="2" width="13" style="9" bestFit="1" customWidth="1"/>
    <col min="3" max="3" width="13" style="58" customWidth="1"/>
    <col min="4" max="4" width="11.85546875" style="30" customWidth="1"/>
    <col min="5" max="5" width="9.140625" style="30" customWidth="1"/>
    <col min="6" max="6" width="10.42578125" style="26" customWidth="1"/>
    <col min="7" max="7" width="9.140625" style="27" customWidth="1"/>
    <col min="8" max="8" width="17.42578125" style="28" bestFit="1" customWidth="1"/>
    <col min="9" max="9" width="9.140625" style="27" customWidth="1"/>
    <col min="10" max="10" width="9.140625" style="28" customWidth="1"/>
    <col min="11" max="11" width="11.7109375" style="27" customWidth="1"/>
    <col min="12" max="12" width="12.7109375" style="29" customWidth="1"/>
    <col min="13" max="13" width="9.140625" style="1" customWidth="1"/>
    <col min="14" max="14" width="16.5703125" style="1" customWidth="1"/>
    <col min="15" max="15" width="16.7109375" style="3" customWidth="1"/>
    <col min="16" max="16" width="12" style="3" bestFit="1" customWidth="1"/>
    <col min="17" max="16384" width="8.85546875" style="3"/>
  </cols>
  <sheetData>
    <row r="1" spans="1:19" ht="12.75" customHeight="1" x14ac:dyDescent="0.2">
      <c r="A1" s="1" t="s">
        <v>0</v>
      </c>
      <c r="B1" s="24"/>
      <c r="C1" s="24"/>
      <c r="D1" s="25"/>
      <c r="E1" s="25"/>
      <c r="M1" s="232" t="s">
        <v>1</v>
      </c>
      <c r="N1" s="233"/>
      <c r="O1" s="234"/>
    </row>
    <row r="2" spans="1:19" ht="13.5" thickBot="1" x14ac:dyDescent="0.25">
      <c r="A2" s="1" t="s">
        <v>449</v>
      </c>
      <c r="B2" s="24"/>
      <c r="C2" s="24"/>
      <c r="D2" s="25"/>
      <c r="E2" s="25"/>
      <c r="M2" s="235"/>
      <c r="N2" s="236"/>
      <c r="O2" s="237"/>
    </row>
    <row r="3" spans="1:19" ht="13.5" thickBot="1" x14ac:dyDescent="0.25">
      <c r="M3" s="64"/>
      <c r="N3" s="65" t="s">
        <v>450</v>
      </c>
      <c r="O3" s="66"/>
      <c r="P3" s="3" t="s">
        <v>2</v>
      </c>
    </row>
    <row r="4" spans="1:19" ht="13.5" customHeight="1" x14ac:dyDescent="0.2">
      <c r="D4" s="31"/>
      <c r="E4" s="31"/>
      <c r="F4" s="228" t="s">
        <v>258</v>
      </c>
      <c r="G4" s="229"/>
      <c r="H4" s="230" t="s">
        <v>260</v>
      </c>
      <c r="I4" s="231"/>
      <c r="J4" s="230" t="s">
        <v>262</v>
      </c>
      <c r="K4" s="231"/>
      <c r="L4" s="32"/>
      <c r="S4" s="3" t="s">
        <v>247</v>
      </c>
    </row>
    <row r="5" spans="1:19" ht="63.75" x14ac:dyDescent="0.2">
      <c r="A5" s="5" t="s">
        <v>3</v>
      </c>
      <c r="B5" s="60" t="s">
        <v>265</v>
      </c>
      <c r="C5" s="60" t="s">
        <v>266</v>
      </c>
      <c r="D5" s="52" t="s">
        <v>254</v>
      </c>
      <c r="E5" s="52" t="s">
        <v>255</v>
      </c>
      <c r="F5" s="53" t="s">
        <v>256</v>
      </c>
      <c r="G5" s="61" t="s">
        <v>257</v>
      </c>
      <c r="H5" s="62" t="s">
        <v>259</v>
      </c>
      <c r="I5" s="61" t="s">
        <v>257</v>
      </c>
      <c r="J5" s="62" t="s">
        <v>261</v>
      </c>
      <c r="K5" s="61" t="s">
        <v>257</v>
      </c>
      <c r="L5" s="63" t="s">
        <v>263</v>
      </c>
      <c r="N5" s="17">
        <v>1002065</v>
      </c>
      <c r="O5" s="18" t="e">
        <f>N29+N66+N86+N159+N217+N329+N338+N356+N379+N414</f>
        <v>#DIV/0!</v>
      </c>
      <c r="P5" s="23" t="s">
        <v>5</v>
      </c>
    </row>
    <row r="7" spans="1:19" x14ac:dyDescent="0.2">
      <c r="A7" s="1" t="s">
        <v>198</v>
      </c>
      <c r="B7" s="24"/>
      <c r="C7" s="24"/>
      <c r="D7" s="25"/>
      <c r="E7" s="25"/>
    </row>
    <row r="8" spans="1:19" outlineLevel="1" x14ac:dyDescent="0.2">
      <c r="A8" s="54" t="s">
        <v>264</v>
      </c>
      <c r="B8" s="74" t="s">
        <v>245</v>
      </c>
      <c r="C8" s="68">
        <v>2442</v>
      </c>
      <c r="D8" s="40" t="str">
        <f>IF(ISERROR(MATCH('Budget Details Orig from GV'!C:C,#REF!,0)),"0", VLOOKUP('Budget Details Orig from GV'!C:C,#REF!,2,FALSE))</f>
        <v>0</v>
      </c>
      <c r="E8" s="40" t="str">
        <f>IF(ISERROR(MATCH('Budget Details Orig from GV'!C:C,#REF!,0)),"0", VLOOKUP('Budget Details Orig from GV'!C:C,#REF!,2,FALSE))</f>
        <v>0</v>
      </c>
      <c r="F8" s="40">
        <f>D8+E8</f>
        <v>0</v>
      </c>
      <c r="G8" s="27" t="e">
        <f t="shared" ref="G8:G29" si="0">+F8/$F$426</f>
        <v>#DIV/0!</v>
      </c>
      <c r="H8" s="28" t="str">
        <f>IF(ISERROR(MATCH('Budget Details Orig from GV'!C:C,#REF!,0)),"0", VLOOKUP('Budget Details Orig from GV'!C:C,#REF!,2,FALSE))</f>
        <v>0</v>
      </c>
      <c r="I8" s="27" t="e">
        <f t="shared" ref="I8:I29" si="1">+H8/$H$426</f>
        <v>#DIV/0!</v>
      </c>
      <c r="J8" s="28" t="str">
        <f>IF(ISERROR(MATCH('Budget Details Orig from GV'!C:C,#REF!,0)),"0", VLOOKUP('Budget Details Orig from GV'!C:C,#REF!,2,FALSE))</f>
        <v>0</v>
      </c>
      <c r="K8" s="27" t="e">
        <f t="shared" ref="K8:K29" si="2">+J8/$J$426</f>
        <v>#DIV/0!</v>
      </c>
      <c r="L8" s="32" t="e">
        <f>+(G8+I8+K8)/3</f>
        <v>#DIV/0!</v>
      </c>
      <c r="M8" s="6" t="e">
        <f>ROUND(L8,4)</f>
        <v>#DIV/0!</v>
      </c>
      <c r="N8" s="7" t="e">
        <f>$N$5*M8</f>
        <v>#DIV/0!</v>
      </c>
    </row>
    <row r="9" spans="1:19" s="55" customFormat="1" outlineLevel="1" x14ac:dyDescent="0.2">
      <c r="A9" s="54" t="s">
        <v>267</v>
      </c>
      <c r="B9" s="67"/>
      <c r="C9" s="68">
        <v>9341</v>
      </c>
      <c r="D9" s="40" t="str">
        <f>IF(ISERROR(MATCH('Budget Details Orig from GV'!C:C,#REF!,0)),"0", VLOOKUP('Budget Details Orig from GV'!C:C,#REF!,2,FALSE))</f>
        <v>0</v>
      </c>
      <c r="E9" s="40" t="str">
        <f>IF(ISERROR(MATCH('Budget Details Orig from GV'!C:C,#REF!,0)),"0", VLOOKUP('Budget Details Orig from GV'!C:C,#REF!,2,FALSE))</f>
        <v>0</v>
      </c>
      <c r="F9" s="40">
        <f t="shared" ref="F9:F28" si="3">D9+E9</f>
        <v>0</v>
      </c>
      <c r="G9" s="61" t="e">
        <f t="shared" si="0"/>
        <v>#DIV/0!</v>
      </c>
      <c r="H9" s="26" t="str">
        <f>IF(ISERROR(MATCH('Budget Details Orig from GV'!C:C,#REF!,0)),"0", VLOOKUP('Budget Details Orig from GV'!C:C,#REF!,2,FALSE))</f>
        <v>0</v>
      </c>
      <c r="I9" s="61" t="e">
        <f t="shared" si="1"/>
        <v>#DIV/0!</v>
      </c>
      <c r="J9" s="73" t="str">
        <f>IF(ISERROR(MATCH('Budget Details Orig from GV'!C:C,#REF!,0)),"0", VLOOKUP('Budget Details Orig from GV'!C:C,#REF!,2,FALSE))</f>
        <v>0</v>
      </c>
      <c r="K9" s="61" t="e">
        <f t="shared" si="2"/>
        <v>#DIV/0!</v>
      </c>
      <c r="L9" s="63" t="e">
        <f t="shared" ref="L9:L28" si="4">+(G9+I9+K9)/3</f>
        <v>#DIV/0!</v>
      </c>
      <c r="M9" s="56" t="e">
        <f t="shared" ref="M9:M28" si="5">ROUND(L9,4)</f>
        <v>#DIV/0!</v>
      </c>
      <c r="N9" s="57" t="e">
        <f t="shared" ref="N9:N28" si="6">$N$5*M9</f>
        <v>#DIV/0!</v>
      </c>
    </row>
    <row r="10" spans="1:19" s="55" customFormat="1" outlineLevel="1" x14ac:dyDescent="0.2">
      <c r="A10" s="54" t="s">
        <v>274</v>
      </c>
      <c r="B10" s="68">
        <v>139</v>
      </c>
      <c r="C10" s="68">
        <v>2436</v>
      </c>
      <c r="D10" s="40" t="str">
        <f>IF(ISERROR(MATCH('Budget Details Orig from GV'!C:C,#REF!,0)),"0", VLOOKUP('Budget Details Orig from GV'!C:C,#REF!,2,FALSE))</f>
        <v>0</v>
      </c>
      <c r="E10" s="40" t="str">
        <f>IF(ISERROR(MATCH('Budget Details Orig from GV'!C:C,#REF!,0)),"0", VLOOKUP('Budget Details Orig from GV'!C:C,#REF!,2,FALSE))</f>
        <v>0</v>
      </c>
      <c r="F10" s="40">
        <f t="shared" si="3"/>
        <v>0</v>
      </c>
      <c r="G10" s="61" t="e">
        <f t="shared" si="0"/>
        <v>#DIV/0!</v>
      </c>
      <c r="H10" s="26" t="str">
        <f>IF(ISERROR(MATCH('Budget Details Orig from GV'!C:C,#REF!,0)),"0", VLOOKUP('Budget Details Orig from GV'!C:C,#REF!,2,FALSE))</f>
        <v>0</v>
      </c>
      <c r="I10" s="61" t="e">
        <f t="shared" si="1"/>
        <v>#DIV/0!</v>
      </c>
      <c r="J10" s="73" t="str">
        <f>IF(ISERROR(MATCH('Budget Details Orig from GV'!C:C,#REF!,0)),"0", VLOOKUP('Budget Details Orig from GV'!C:C,#REF!,2,FALSE))</f>
        <v>0</v>
      </c>
      <c r="K10" s="61" t="e">
        <f t="shared" si="2"/>
        <v>#DIV/0!</v>
      </c>
      <c r="L10" s="63" t="e">
        <f t="shared" si="4"/>
        <v>#DIV/0!</v>
      </c>
      <c r="M10" s="56" t="e">
        <f t="shared" si="5"/>
        <v>#DIV/0!</v>
      </c>
      <c r="N10" s="57" t="e">
        <f t="shared" si="6"/>
        <v>#DIV/0!</v>
      </c>
    </row>
    <row r="11" spans="1:19" outlineLevel="1" x14ac:dyDescent="0.2">
      <c r="A11" s="54" t="s">
        <v>270</v>
      </c>
      <c r="B11" s="68">
        <v>187</v>
      </c>
      <c r="C11" s="68">
        <v>2188</v>
      </c>
      <c r="D11" s="40" t="str">
        <f>IF(ISERROR(MATCH('Budget Details Orig from GV'!C:C,#REF!,0)),"0", VLOOKUP('Budget Details Orig from GV'!C:C,#REF!,2,FALSE))</f>
        <v>0</v>
      </c>
      <c r="E11" s="40" t="str">
        <f>IF(ISERROR(MATCH('Budget Details Orig from GV'!C:C,#REF!,0)),"0", VLOOKUP('Budget Details Orig from GV'!C:C,#REF!,2,FALSE))</f>
        <v>0</v>
      </c>
      <c r="F11" s="40">
        <f t="shared" si="3"/>
        <v>0</v>
      </c>
      <c r="G11" s="61" t="e">
        <f t="shared" si="0"/>
        <v>#DIV/0!</v>
      </c>
      <c r="H11" s="26" t="str">
        <f>IF(ISERROR(MATCH('Budget Details Orig from GV'!C:C,#REF!,0)),"0", VLOOKUP('Budget Details Orig from GV'!C:C,#REF!,2,FALSE))</f>
        <v>0</v>
      </c>
      <c r="I11" s="61" t="e">
        <f t="shared" si="1"/>
        <v>#DIV/0!</v>
      </c>
      <c r="J11" s="73" t="str">
        <f>IF(ISERROR(MATCH('Budget Details Orig from GV'!C:C,#REF!,0)),"0", VLOOKUP('Budget Details Orig from GV'!C:C,#REF!,2,FALSE))</f>
        <v>0</v>
      </c>
      <c r="K11" s="61" t="e">
        <f t="shared" si="2"/>
        <v>#DIV/0!</v>
      </c>
      <c r="L11" s="63" t="e">
        <f t="shared" si="4"/>
        <v>#DIV/0!</v>
      </c>
      <c r="M11" s="56" t="e">
        <f t="shared" si="5"/>
        <v>#DIV/0!</v>
      </c>
      <c r="N11" s="57" t="e">
        <f t="shared" si="6"/>
        <v>#DIV/0!</v>
      </c>
    </row>
    <row r="12" spans="1:19" s="55" customFormat="1" outlineLevel="1" x14ac:dyDescent="0.2">
      <c r="A12" s="54" t="s">
        <v>226</v>
      </c>
      <c r="B12" s="75" t="s">
        <v>12</v>
      </c>
      <c r="C12" s="68">
        <v>2147</v>
      </c>
      <c r="D12" s="40" t="str">
        <f>IF(ISERROR(MATCH('Budget Details Orig from GV'!C:C,#REF!,0)),"0", VLOOKUP('Budget Details Orig from GV'!C:C,#REF!,2,FALSE))</f>
        <v>0</v>
      </c>
      <c r="E12" s="40" t="str">
        <f>IF(ISERROR(MATCH('Budget Details Orig from GV'!C:C,#REF!,0)),"0", VLOOKUP('Budget Details Orig from GV'!C:C,#REF!,2,FALSE))</f>
        <v>0</v>
      </c>
      <c r="F12" s="40">
        <f t="shared" si="3"/>
        <v>0</v>
      </c>
      <c r="G12" s="61" t="e">
        <f t="shared" si="0"/>
        <v>#DIV/0!</v>
      </c>
      <c r="H12" s="26" t="str">
        <f>IF(ISERROR(MATCH('Budget Details Orig from GV'!C:C,#REF!,0)),"0", VLOOKUP('Budget Details Orig from GV'!C:C,#REF!,2,FALSE))</f>
        <v>0</v>
      </c>
      <c r="I12" s="61" t="e">
        <f t="shared" si="1"/>
        <v>#DIV/0!</v>
      </c>
      <c r="J12" s="73" t="str">
        <f>IF(ISERROR(MATCH('Budget Details Orig from GV'!C:C,#REF!,0)),"0", VLOOKUP('Budget Details Orig from GV'!C:C,#REF!,2,FALSE))</f>
        <v>0</v>
      </c>
      <c r="K12" s="61" t="e">
        <f t="shared" si="2"/>
        <v>#DIV/0!</v>
      </c>
      <c r="L12" s="63" t="e">
        <f t="shared" si="4"/>
        <v>#DIV/0!</v>
      </c>
      <c r="M12" s="56" t="e">
        <f t="shared" si="5"/>
        <v>#DIV/0!</v>
      </c>
      <c r="N12" s="57" t="e">
        <f t="shared" si="6"/>
        <v>#DIV/0!</v>
      </c>
    </row>
    <row r="13" spans="1:19" outlineLevel="1" x14ac:dyDescent="0.2">
      <c r="A13" s="54" t="s">
        <v>268</v>
      </c>
      <c r="B13" s="68">
        <v>545</v>
      </c>
      <c r="C13" s="68">
        <v>2148</v>
      </c>
      <c r="D13" s="40" t="str">
        <f>IF(ISERROR(MATCH('Budget Details Orig from GV'!C:C,#REF!,0)),"0", VLOOKUP('Budget Details Orig from GV'!C:C,#REF!,2,FALSE))</f>
        <v>0</v>
      </c>
      <c r="E13" s="40" t="str">
        <f>IF(ISERROR(MATCH('Budget Details Orig from GV'!C:C,#REF!,0)),"0", VLOOKUP('Budget Details Orig from GV'!C:C,#REF!,2,FALSE))</f>
        <v>0</v>
      </c>
      <c r="F13" s="40">
        <f t="shared" si="3"/>
        <v>0</v>
      </c>
      <c r="G13" s="61" t="e">
        <f t="shared" si="0"/>
        <v>#DIV/0!</v>
      </c>
      <c r="H13" s="26" t="str">
        <f>IF(ISERROR(MATCH('Budget Details Orig from GV'!C:C,#REF!,0)),"0", VLOOKUP('Budget Details Orig from GV'!C:C,#REF!,2,FALSE))</f>
        <v>0</v>
      </c>
      <c r="I13" s="61" t="e">
        <f t="shared" si="1"/>
        <v>#DIV/0!</v>
      </c>
      <c r="J13" s="73" t="str">
        <f>IF(ISERROR(MATCH('Budget Details Orig from GV'!C:C,#REF!,0)),"0", VLOOKUP('Budget Details Orig from GV'!C:C,#REF!,2,FALSE))</f>
        <v>0</v>
      </c>
      <c r="K13" s="61" t="e">
        <f t="shared" si="2"/>
        <v>#DIV/0!</v>
      </c>
      <c r="L13" s="63" t="e">
        <f t="shared" si="4"/>
        <v>#DIV/0!</v>
      </c>
      <c r="M13" s="56" t="e">
        <f t="shared" si="5"/>
        <v>#DIV/0!</v>
      </c>
      <c r="N13" s="57" t="e">
        <f t="shared" si="6"/>
        <v>#DIV/0!</v>
      </c>
    </row>
    <row r="14" spans="1:19" outlineLevel="1" x14ac:dyDescent="0.2">
      <c r="A14" s="54" t="s">
        <v>249</v>
      </c>
      <c r="B14" s="69">
        <v>419</v>
      </c>
      <c r="C14" s="68">
        <v>2149</v>
      </c>
      <c r="D14" s="40" t="str">
        <f>IF(ISERROR(MATCH('Budget Details Orig from GV'!C:C,#REF!,0)),"0", VLOOKUP('Budget Details Orig from GV'!C:C,#REF!,2,FALSE))</f>
        <v>0</v>
      </c>
      <c r="E14" s="40" t="str">
        <f>IF(ISERROR(MATCH('Budget Details Orig from GV'!C:C,#REF!,0)),"0", VLOOKUP('Budget Details Orig from GV'!C:C,#REF!,2,FALSE))</f>
        <v>0</v>
      </c>
      <c r="F14" s="40">
        <f t="shared" si="3"/>
        <v>0</v>
      </c>
      <c r="G14" s="61" t="e">
        <f t="shared" si="0"/>
        <v>#DIV/0!</v>
      </c>
      <c r="H14" s="26" t="str">
        <f>IF(ISERROR(MATCH('Budget Details Orig from GV'!C:C,#REF!,0)),"0", VLOOKUP('Budget Details Orig from GV'!C:C,#REF!,2,FALSE))</f>
        <v>0</v>
      </c>
      <c r="I14" s="61" t="e">
        <f t="shared" si="1"/>
        <v>#DIV/0!</v>
      </c>
      <c r="J14" s="73" t="str">
        <f>IF(ISERROR(MATCH('Budget Details Orig from GV'!C:C,#REF!,0)),"0", VLOOKUP('Budget Details Orig from GV'!C:C,#REF!,2,FALSE))</f>
        <v>0</v>
      </c>
      <c r="K14" s="61" t="e">
        <f t="shared" si="2"/>
        <v>#DIV/0!</v>
      </c>
      <c r="L14" s="63" t="e">
        <f t="shared" si="4"/>
        <v>#DIV/0!</v>
      </c>
      <c r="M14" s="56" t="e">
        <f t="shared" si="5"/>
        <v>#DIV/0!</v>
      </c>
      <c r="N14" s="57" t="e">
        <f t="shared" si="6"/>
        <v>#DIV/0!</v>
      </c>
    </row>
    <row r="15" spans="1:19" outlineLevel="1" x14ac:dyDescent="0.2">
      <c r="A15" s="54" t="s">
        <v>269</v>
      </c>
      <c r="B15" s="69">
        <v>252</v>
      </c>
      <c r="C15" s="68">
        <v>2150</v>
      </c>
      <c r="D15" s="40" t="str">
        <f>IF(ISERROR(MATCH('Budget Details Orig from GV'!C:C,#REF!,0)),"0", VLOOKUP('Budget Details Orig from GV'!C:C,#REF!,2,FALSE))</f>
        <v>0</v>
      </c>
      <c r="E15" s="40" t="str">
        <f>IF(ISERROR(MATCH('Budget Details Orig from GV'!C:C,#REF!,0)),"0", VLOOKUP('Budget Details Orig from GV'!C:C,#REF!,2,FALSE))</f>
        <v>0</v>
      </c>
      <c r="F15" s="40">
        <f t="shared" si="3"/>
        <v>0</v>
      </c>
      <c r="G15" s="61" t="e">
        <f t="shared" si="0"/>
        <v>#DIV/0!</v>
      </c>
      <c r="H15" s="26" t="str">
        <f>IF(ISERROR(MATCH('Budget Details Orig from GV'!C:C,#REF!,0)),"0", VLOOKUP('Budget Details Orig from GV'!C:C,#REF!,2,FALSE))</f>
        <v>0</v>
      </c>
      <c r="I15" s="61" t="e">
        <f t="shared" si="1"/>
        <v>#DIV/0!</v>
      </c>
      <c r="J15" s="73" t="str">
        <f>IF(ISERROR(MATCH('Budget Details Orig from GV'!C:C,#REF!,0)),"0", VLOOKUP('Budget Details Orig from GV'!C:C,#REF!,2,FALSE))</f>
        <v>0</v>
      </c>
      <c r="K15" s="61" t="e">
        <f t="shared" si="2"/>
        <v>#DIV/0!</v>
      </c>
      <c r="L15" s="63" t="e">
        <f t="shared" si="4"/>
        <v>#DIV/0!</v>
      </c>
      <c r="M15" s="56" t="e">
        <f t="shared" si="5"/>
        <v>#DIV/0!</v>
      </c>
      <c r="N15" s="57" t="e">
        <f t="shared" si="6"/>
        <v>#DIV/0!</v>
      </c>
    </row>
    <row r="16" spans="1:19" outlineLevel="1" x14ac:dyDescent="0.2">
      <c r="A16" s="54" t="s">
        <v>13</v>
      </c>
      <c r="B16" s="69">
        <v>418</v>
      </c>
      <c r="C16" s="68">
        <v>2151</v>
      </c>
      <c r="D16" s="40" t="str">
        <f>IF(ISERROR(MATCH('Budget Details Orig from GV'!C:C,#REF!,0)),"0", VLOOKUP('Budget Details Orig from GV'!C:C,#REF!,2,FALSE))</f>
        <v>0</v>
      </c>
      <c r="E16" s="40" t="str">
        <f>IF(ISERROR(MATCH('Budget Details Orig from GV'!C:C,#REF!,0)),"0", VLOOKUP('Budget Details Orig from GV'!C:C,#REF!,2,FALSE))</f>
        <v>0</v>
      </c>
      <c r="F16" s="40">
        <f t="shared" si="3"/>
        <v>0</v>
      </c>
      <c r="G16" s="61" t="e">
        <f t="shared" si="0"/>
        <v>#DIV/0!</v>
      </c>
      <c r="H16" s="26" t="str">
        <f>IF(ISERROR(MATCH('Budget Details Orig from GV'!C:C,#REF!,0)),"0", VLOOKUP('Budget Details Orig from GV'!C:C,#REF!,2,FALSE))</f>
        <v>0</v>
      </c>
      <c r="I16" s="61" t="e">
        <f t="shared" si="1"/>
        <v>#DIV/0!</v>
      </c>
      <c r="J16" s="73" t="str">
        <f>IF(ISERROR(MATCH('Budget Details Orig from GV'!C:C,#REF!,0)),"0", VLOOKUP('Budget Details Orig from GV'!C:C,#REF!,2,FALSE))</f>
        <v>0</v>
      </c>
      <c r="K16" s="61" t="e">
        <f t="shared" si="2"/>
        <v>#DIV/0!</v>
      </c>
      <c r="L16" s="63" t="e">
        <f t="shared" si="4"/>
        <v>#DIV/0!</v>
      </c>
      <c r="M16" s="56" t="e">
        <f t="shared" si="5"/>
        <v>#DIV/0!</v>
      </c>
      <c r="N16" s="57" t="e">
        <f t="shared" si="6"/>
        <v>#DIV/0!</v>
      </c>
    </row>
    <row r="17" spans="1:19" outlineLevel="1" x14ac:dyDescent="0.2">
      <c r="A17" s="54" t="s">
        <v>14</v>
      </c>
      <c r="B17" s="69">
        <v>410</v>
      </c>
      <c r="C17" s="68">
        <v>2153</v>
      </c>
      <c r="D17" s="40" t="str">
        <f>IF(ISERROR(MATCH('Budget Details Orig from GV'!C:C,#REF!,0)),"0", VLOOKUP('Budget Details Orig from GV'!C:C,#REF!,2,FALSE))</f>
        <v>0</v>
      </c>
      <c r="E17" s="40" t="str">
        <f>IF(ISERROR(MATCH('Budget Details Orig from GV'!C:C,#REF!,0)),"0", VLOOKUP('Budget Details Orig from GV'!C:C,#REF!,2,FALSE))</f>
        <v>0</v>
      </c>
      <c r="F17" s="40">
        <f t="shared" si="3"/>
        <v>0</v>
      </c>
      <c r="G17" s="61" t="e">
        <f t="shared" si="0"/>
        <v>#DIV/0!</v>
      </c>
      <c r="H17" s="26" t="str">
        <f>IF(ISERROR(MATCH('Budget Details Orig from GV'!C:C,#REF!,0)),"0", VLOOKUP('Budget Details Orig from GV'!C:C,#REF!,2,FALSE))</f>
        <v>0</v>
      </c>
      <c r="I17" s="61" t="e">
        <f t="shared" si="1"/>
        <v>#DIV/0!</v>
      </c>
      <c r="J17" s="73" t="str">
        <f>IF(ISERROR(MATCH('Budget Details Orig from GV'!C:C,#REF!,0)),"0", VLOOKUP('Budget Details Orig from GV'!C:C,#REF!,2,FALSE))</f>
        <v>0</v>
      </c>
      <c r="K17" s="61" t="e">
        <f t="shared" si="2"/>
        <v>#DIV/0!</v>
      </c>
      <c r="L17" s="63" t="e">
        <f t="shared" si="4"/>
        <v>#DIV/0!</v>
      </c>
      <c r="M17" s="56" t="e">
        <f t="shared" si="5"/>
        <v>#DIV/0!</v>
      </c>
      <c r="N17" s="57" t="e">
        <f t="shared" si="6"/>
        <v>#DIV/0!</v>
      </c>
    </row>
    <row r="18" spans="1:19" outlineLevel="1" x14ac:dyDescent="0.2">
      <c r="A18" s="54" t="s">
        <v>15</v>
      </c>
      <c r="B18" s="69">
        <v>420</v>
      </c>
      <c r="C18" s="68">
        <v>2152</v>
      </c>
      <c r="D18" s="40" t="str">
        <f>IF(ISERROR(MATCH('Budget Details Orig from GV'!C:C,#REF!,0)),"0", VLOOKUP('Budget Details Orig from GV'!C:C,#REF!,2,FALSE))</f>
        <v>0</v>
      </c>
      <c r="E18" s="40" t="str">
        <f>IF(ISERROR(MATCH('Budget Details Orig from GV'!C:C,#REF!,0)),"0", VLOOKUP('Budget Details Orig from GV'!C:C,#REF!,2,FALSE))</f>
        <v>0</v>
      </c>
      <c r="F18" s="40">
        <f t="shared" si="3"/>
        <v>0</v>
      </c>
      <c r="G18" s="61" t="e">
        <f t="shared" si="0"/>
        <v>#DIV/0!</v>
      </c>
      <c r="H18" s="26" t="str">
        <f>IF(ISERROR(MATCH('Budget Details Orig from GV'!C:C,#REF!,0)),"0", VLOOKUP('Budget Details Orig from GV'!C:C,#REF!,2,FALSE))</f>
        <v>0</v>
      </c>
      <c r="I18" s="61" t="e">
        <f t="shared" si="1"/>
        <v>#DIV/0!</v>
      </c>
      <c r="J18" s="73" t="str">
        <f>IF(ISERROR(MATCH('Budget Details Orig from GV'!C:C,#REF!,0)),"0", VLOOKUP('Budget Details Orig from GV'!C:C,#REF!,2,FALSE))</f>
        <v>0</v>
      </c>
      <c r="K18" s="61" t="e">
        <f t="shared" si="2"/>
        <v>#DIV/0!</v>
      </c>
      <c r="L18" s="63" t="e">
        <f t="shared" si="4"/>
        <v>#DIV/0!</v>
      </c>
      <c r="M18" s="56" t="e">
        <f t="shared" si="5"/>
        <v>#DIV/0!</v>
      </c>
      <c r="N18" s="57" t="e">
        <f t="shared" si="6"/>
        <v>#DIV/0!</v>
      </c>
    </row>
    <row r="19" spans="1:19" s="55" customFormat="1" outlineLevel="1" x14ac:dyDescent="0.2">
      <c r="A19" s="54" t="s">
        <v>216</v>
      </c>
      <c r="B19" s="69">
        <v>556</v>
      </c>
      <c r="C19" s="68">
        <v>2165</v>
      </c>
      <c r="D19" s="40" t="str">
        <f>IF(ISERROR(MATCH('Budget Details Orig from GV'!C:C,#REF!,0)),"0", VLOOKUP('Budget Details Orig from GV'!C:C,#REF!,2,FALSE))</f>
        <v>0</v>
      </c>
      <c r="E19" s="40" t="str">
        <f>IF(ISERROR(MATCH('Budget Details Orig from GV'!C:C,#REF!,0)),"0", VLOOKUP('Budget Details Orig from GV'!C:C,#REF!,2,FALSE))</f>
        <v>0</v>
      </c>
      <c r="F19" s="40">
        <f t="shared" si="3"/>
        <v>0</v>
      </c>
      <c r="G19" s="61" t="e">
        <f t="shared" si="0"/>
        <v>#DIV/0!</v>
      </c>
      <c r="H19" s="28" t="str">
        <f>IF(ISERROR(MATCH('Budget Details Orig from GV'!C:C,#REF!,0)),"0", VLOOKUP('Budget Details Orig from GV'!C:C,#REF!,2,FALSE))</f>
        <v>0</v>
      </c>
      <c r="I19" s="61" t="e">
        <f t="shared" si="1"/>
        <v>#DIV/0!</v>
      </c>
      <c r="J19" s="28" t="str">
        <f>IF(ISERROR(MATCH('Budget Details Orig from GV'!C:C,#REF!,0)),"0", VLOOKUP('Budget Details Orig from GV'!C:C,#REF!,2,FALSE))</f>
        <v>0</v>
      </c>
      <c r="K19" s="61" t="e">
        <f t="shared" si="2"/>
        <v>#DIV/0!</v>
      </c>
      <c r="L19" s="63" t="e">
        <f t="shared" si="4"/>
        <v>#DIV/0!</v>
      </c>
      <c r="M19" s="56" t="e">
        <f t="shared" si="5"/>
        <v>#DIV/0!</v>
      </c>
      <c r="N19" s="57" t="e">
        <f t="shared" si="6"/>
        <v>#DIV/0!</v>
      </c>
    </row>
    <row r="20" spans="1:19" outlineLevel="1" x14ac:dyDescent="0.2">
      <c r="A20" s="54" t="s">
        <v>271</v>
      </c>
      <c r="B20" s="68">
        <v>304</v>
      </c>
      <c r="C20" s="68">
        <v>2189</v>
      </c>
      <c r="D20" s="40" t="str">
        <f>IF(ISERROR(MATCH('Budget Details Orig from GV'!C:C,#REF!,0)),"0", VLOOKUP('Budget Details Orig from GV'!C:C,#REF!,2,FALSE))</f>
        <v>0</v>
      </c>
      <c r="E20" s="40" t="str">
        <f>IF(ISERROR(MATCH('Budget Details Orig from GV'!C:C,#REF!,0)),"0", VLOOKUP('Budget Details Orig from GV'!C:C,#REF!,2,FALSE))</f>
        <v>0</v>
      </c>
      <c r="F20" s="40">
        <f t="shared" si="3"/>
        <v>0</v>
      </c>
      <c r="G20" s="61" t="e">
        <f t="shared" si="0"/>
        <v>#DIV/0!</v>
      </c>
      <c r="H20" s="28" t="str">
        <f>IF(ISERROR(MATCH('Budget Details Orig from GV'!C:C,#REF!,0)),"0", VLOOKUP('Budget Details Orig from GV'!C:C,#REF!,2,FALSE))</f>
        <v>0</v>
      </c>
      <c r="I20" s="61" t="e">
        <f t="shared" si="1"/>
        <v>#DIV/0!</v>
      </c>
      <c r="J20" s="28" t="str">
        <f>IF(ISERROR(MATCH('Budget Details Orig from GV'!C:C,#REF!,0)),"0", VLOOKUP('Budget Details Orig from GV'!C:C,#REF!,2,FALSE))</f>
        <v>0</v>
      </c>
      <c r="K20" s="61" t="e">
        <f t="shared" si="2"/>
        <v>#DIV/0!</v>
      </c>
      <c r="L20" s="63" t="e">
        <f t="shared" si="4"/>
        <v>#DIV/0!</v>
      </c>
      <c r="M20" s="56" t="e">
        <f t="shared" si="5"/>
        <v>#DIV/0!</v>
      </c>
      <c r="N20" s="57" t="e">
        <f t="shared" si="6"/>
        <v>#DIV/0!</v>
      </c>
    </row>
    <row r="21" spans="1:19" outlineLevel="1" x14ac:dyDescent="0.2">
      <c r="A21" s="54" t="s">
        <v>220</v>
      </c>
      <c r="B21" s="69">
        <v>30</v>
      </c>
      <c r="C21" s="68">
        <v>2211</v>
      </c>
      <c r="D21" s="40" t="str">
        <f>IF(ISERROR(MATCH('Budget Details Orig from GV'!C:C,#REF!,0)),"0", VLOOKUP('Budget Details Orig from GV'!C:C,#REF!,2,FALSE))</f>
        <v>0</v>
      </c>
      <c r="E21" s="40" t="str">
        <f>IF(ISERROR(MATCH('Budget Details Orig from GV'!C:C,#REF!,0)),"0", VLOOKUP('Budget Details Orig from GV'!C:C,#REF!,2,FALSE))</f>
        <v>0</v>
      </c>
      <c r="F21" s="40">
        <f t="shared" si="3"/>
        <v>0</v>
      </c>
      <c r="G21" s="61" t="e">
        <f t="shared" si="0"/>
        <v>#DIV/0!</v>
      </c>
      <c r="H21" s="73" t="str">
        <f>IF(ISERROR(MATCH('Budget Details Orig from GV'!C:C,#REF!,0)),"0", VLOOKUP('Budget Details Orig from GV'!C:C,#REF!,2,FALSE))</f>
        <v>0</v>
      </c>
      <c r="I21" s="61" t="e">
        <f t="shared" si="1"/>
        <v>#DIV/0!</v>
      </c>
      <c r="J21" s="73" t="str">
        <f>IF(ISERROR(MATCH('Budget Details Orig from GV'!C:C,#REF!,0)),"0", VLOOKUP('Budget Details Orig from GV'!C:C,#REF!,2,FALSE))</f>
        <v>0</v>
      </c>
      <c r="K21" s="61" t="e">
        <f t="shared" si="2"/>
        <v>#DIV/0!</v>
      </c>
      <c r="L21" s="63" t="e">
        <f t="shared" si="4"/>
        <v>#DIV/0!</v>
      </c>
      <c r="M21" s="56" t="e">
        <f t="shared" si="5"/>
        <v>#DIV/0!</v>
      </c>
      <c r="N21" s="57" t="e">
        <f t="shared" si="6"/>
        <v>#DIV/0!</v>
      </c>
    </row>
    <row r="22" spans="1:19" outlineLevel="1" x14ac:dyDescent="0.2">
      <c r="A22" s="54" t="s">
        <v>230</v>
      </c>
      <c r="B22" s="69">
        <v>549</v>
      </c>
      <c r="C22" s="68">
        <v>2205</v>
      </c>
      <c r="D22" s="40" t="str">
        <f>IF(ISERROR(MATCH('Budget Details Orig from GV'!C:C,#REF!,0)),"0", VLOOKUP('Budget Details Orig from GV'!C:C,#REF!,2,FALSE))</f>
        <v>0</v>
      </c>
      <c r="E22" s="40" t="str">
        <f>IF(ISERROR(MATCH('Budget Details Orig from GV'!C:C,#REF!,0)),"0", VLOOKUP('Budget Details Orig from GV'!C:C,#REF!,2,FALSE))</f>
        <v>0</v>
      </c>
      <c r="F22" s="40">
        <f t="shared" si="3"/>
        <v>0</v>
      </c>
      <c r="G22" s="61" t="e">
        <f t="shared" si="0"/>
        <v>#DIV/0!</v>
      </c>
      <c r="H22" s="73" t="str">
        <f>IF(ISERROR(MATCH('Budget Details Orig from GV'!C:C,#REF!,0)),"0", VLOOKUP('Budget Details Orig from GV'!C:C,#REF!,2,FALSE))</f>
        <v>0</v>
      </c>
      <c r="I22" s="61" t="e">
        <f t="shared" si="1"/>
        <v>#DIV/0!</v>
      </c>
      <c r="J22" s="73" t="str">
        <f>IF(ISERROR(MATCH('Budget Details Orig from GV'!C:C,#REF!,0)),"0", VLOOKUP('Budget Details Orig from GV'!C:C,#REF!,2,FALSE))</f>
        <v>0</v>
      </c>
      <c r="K22" s="61" t="e">
        <f t="shared" si="2"/>
        <v>#DIV/0!</v>
      </c>
      <c r="L22" s="63" t="e">
        <f t="shared" si="4"/>
        <v>#DIV/0!</v>
      </c>
      <c r="M22" s="56" t="e">
        <f t="shared" si="5"/>
        <v>#DIV/0!</v>
      </c>
      <c r="N22" s="57" t="e">
        <f t="shared" si="6"/>
        <v>#DIV/0!</v>
      </c>
    </row>
    <row r="23" spans="1:19" outlineLevel="1" x14ac:dyDescent="0.2">
      <c r="A23" s="54" t="s">
        <v>229</v>
      </c>
      <c r="B23" s="69">
        <v>547</v>
      </c>
      <c r="C23" s="68">
        <v>2206</v>
      </c>
      <c r="D23" s="40" t="str">
        <f>IF(ISERROR(MATCH('Budget Details Orig from GV'!C:C,#REF!,0)),"0", VLOOKUP('Budget Details Orig from GV'!C:C,#REF!,2,FALSE))</f>
        <v>0</v>
      </c>
      <c r="E23" s="40" t="str">
        <f>IF(ISERROR(MATCH('Budget Details Orig from GV'!C:C,#REF!,0)),"0", VLOOKUP('Budget Details Orig from GV'!C:C,#REF!,2,FALSE))</f>
        <v>0</v>
      </c>
      <c r="F23" s="40">
        <f t="shared" si="3"/>
        <v>0</v>
      </c>
      <c r="G23" s="61" t="e">
        <f t="shared" si="0"/>
        <v>#DIV/0!</v>
      </c>
      <c r="H23" s="73" t="str">
        <f>IF(ISERROR(MATCH('Budget Details Orig from GV'!C:C,#REF!,0)),"0", VLOOKUP('Budget Details Orig from GV'!C:C,#REF!,2,FALSE))</f>
        <v>0</v>
      </c>
      <c r="I23" s="61" t="e">
        <f t="shared" si="1"/>
        <v>#DIV/0!</v>
      </c>
      <c r="J23" s="73" t="str">
        <f>IF(ISERROR(MATCH('Budget Details Orig from GV'!C:C,#REF!,0)),"0", VLOOKUP('Budget Details Orig from GV'!C:C,#REF!,2,FALSE))</f>
        <v>0</v>
      </c>
      <c r="K23" s="61" t="e">
        <f t="shared" si="2"/>
        <v>#DIV/0!</v>
      </c>
      <c r="L23" s="63" t="e">
        <f t="shared" si="4"/>
        <v>#DIV/0!</v>
      </c>
      <c r="M23" s="56" t="e">
        <f t="shared" si="5"/>
        <v>#DIV/0!</v>
      </c>
      <c r="N23" s="57" t="e">
        <f t="shared" si="6"/>
        <v>#DIV/0!</v>
      </c>
    </row>
    <row r="24" spans="1:19" s="55" customFormat="1" outlineLevel="1" x14ac:dyDescent="0.2">
      <c r="A24" s="54" t="s">
        <v>272</v>
      </c>
      <c r="B24" s="68">
        <v>570</v>
      </c>
      <c r="C24" s="68">
        <v>2208</v>
      </c>
      <c r="D24" s="40" t="str">
        <f>IF(ISERROR(MATCH('Budget Details Orig from GV'!C:C,#REF!,0)),"0", VLOOKUP('Budget Details Orig from GV'!C:C,#REF!,2,FALSE))</f>
        <v>0</v>
      </c>
      <c r="E24" s="40" t="str">
        <f>IF(ISERROR(MATCH('Budget Details Orig from GV'!C:C,#REF!,0)),"0", VLOOKUP('Budget Details Orig from GV'!C:C,#REF!,2,FALSE))</f>
        <v>0</v>
      </c>
      <c r="F24" s="40">
        <f t="shared" si="3"/>
        <v>0</v>
      </c>
      <c r="G24" s="61" t="e">
        <f t="shared" si="0"/>
        <v>#DIV/0!</v>
      </c>
      <c r="H24" s="73" t="str">
        <f>IF(ISERROR(MATCH('Budget Details Orig from GV'!C:C,#REF!,0)),"0", VLOOKUP('Budget Details Orig from GV'!C:C,#REF!,2,FALSE))</f>
        <v>0</v>
      </c>
      <c r="I24" s="61" t="e">
        <f t="shared" si="1"/>
        <v>#DIV/0!</v>
      </c>
      <c r="J24" s="73" t="str">
        <f>IF(ISERROR(MATCH('Budget Details Orig from GV'!C:C,#REF!,0)),"0", VLOOKUP('Budget Details Orig from GV'!C:C,#REF!,2,FALSE))</f>
        <v>0</v>
      </c>
      <c r="K24" s="61" t="e">
        <f t="shared" si="2"/>
        <v>#DIV/0!</v>
      </c>
      <c r="L24" s="63" t="e">
        <f t="shared" si="4"/>
        <v>#DIV/0!</v>
      </c>
      <c r="M24" s="56" t="e">
        <f t="shared" si="5"/>
        <v>#DIV/0!</v>
      </c>
      <c r="N24" s="57" t="e">
        <f t="shared" si="6"/>
        <v>#DIV/0!</v>
      </c>
    </row>
    <row r="25" spans="1:19" s="55" customFormat="1" outlineLevel="1" x14ac:dyDescent="0.2">
      <c r="A25" s="54" t="s">
        <v>273</v>
      </c>
      <c r="B25" s="68">
        <v>31</v>
      </c>
      <c r="C25" s="68">
        <v>2209</v>
      </c>
      <c r="D25" s="40" t="str">
        <f>IF(ISERROR(MATCH('Budget Details Orig from GV'!C:C,#REF!,0)),"0", VLOOKUP('Budget Details Orig from GV'!C:C,#REF!,2,FALSE))</f>
        <v>0</v>
      </c>
      <c r="E25" s="40" t="str">
        <f>IF(ISERROR(MATCH('Budget Details Orig from GV'!C:C,#REF!,0)),"0", VLOOKUP('Budget Details Orig from GV'!C:C,#REF!,2,FALSE))</f>
        <v>0</v>
      </c>
      <c r="F25" s="40">
        <f t="shared" si="3"/>
        <v>0</v>
      </c>
      <c r="G25" s="61" t="e">
        <f t="shared" si="0"/>
        <v>#DIV/0!</v>
      </c>
      <c r="H25" s="73" t="str">
        <f>IF(ISERROR(MATCH('Budget Details Orig from GV'!C:C,#REF!,0)),"0", VLOOKUP('Budget Details Orig from GV'!C:C,#REF!,2,FALSE))</f>
        <v>0</v>
      </c>
      <c r="I25" s="61" t="e">
        <f t="shared" si="1"/>
        <v>#DIV/0!</v>
      </c>
      <c r="J25" s="73" t="str">
        <f>IF(ISERROR(MATCH('Budget Details Orig from GV'!C:C,#REF!,0)),"0", VLOOKUP('Budget Details Orig from GV'!C:C,#REF!,2,FALSE))</f>
        <v>0</v>
      </c>
      <c r="K25" s="61" t="e">
        <f t="shared" si="2"/>
        <v>#DIV/0!</v>
      </c>
      <c r="L25" s="63" t="e">
        <f t="shared" si="4"/>
        <v>#DIV/0!</v>
      </c>
      <c r="M25" s="56" t="e">
        <f t="shared" si="5"/>
        <v>#DIV/0!</v>
      </c>
      <c r="N25" s="57" t="e">
        <f t="shared" si="6"/>
        <v>#DIV/0!</v>
      </c>
    </row>
    <row r="26" spans="1:19" outlineLevel="1" x14ac:dyDescent="0.2">
      <c r="A26" s="54" t="s">
        <v>232</v>
      </c>
      <c r="B26" s="69">
        <v>525</v>
      </c>
      <c r="C26" s="68">
        <v>2210</v>
      </c>
      <c r="D26" s="40" t="str">
        <f>IF(ISERROR(MATCH('Budget Details Orig from GV'!C:C,#REF!,0)),"0", VLOOKUP('Budget Details Orig from GV'!C:C,#REF!,2,FALSE))</f>
        <v>0</v>
      </c>
      <c r="E26" s="40" t="str">
        <f>IF(ISERROR(MATCH('Budget Details Orig from GV'!C:C,#REF!,0)),"0", VLOOKUP('Budget Details Orig from GV'!C:C,#REF!,2,FALSE))</f>
        <v>0</v>
      </c>
      <c r="F26" s="40">
        <f t="shared" si="3"/>
        <v>0</v>
      </c>
      <c r="G26" s="61" t="e">
        <f t="shared" si="0"/>
        <v>#DIV/0!</v>
      </c>
      <c r="H26" s="73" t="str">
        <f>IF(ISERROR(MATCH('Budget Details Orig from GV'!C:C,#REF!,0)),"0", VLOOKUP('Budget Details Orig from GV'!C:C,#REF!,2,FALSE))</f>
        <v>0</v>
      </c>
      <c r="I26" s="61" t="e">
        <f t="shared" si="1"/>
        <v>#DIV/0!</v>
      </c>
      <c r="J26" s="73" t="str">
        <f>IF(ISERROR(MATCH('Budget Details Orig from GV'!C:C,#REF!,0)),"0", VLOOKUP('Budget Details Orig from GV'!C:C,#REF!,2,FALSE))</f>
        <v>0</v>
      </c>
      <c r="K26" s="61" t="e">
        <f t="shared" si="2"/>
        <v>#DIV/0!</v>
      </c>
      <c r="L26" s="63" t="e">
        <f t="shared" si="4"/>
        <v>#DIV/0!</v>
      </c>
      <c r="M26" s="56" t="e">
        <f t="shared" si="5"/>
        <v>#DIV/0!</v>
      </c>
      <c r="N26" s="57" t="e">
        <f t="shared" si="6"/>
        <v>#DIV/0!</v>
      </c>
    </row>
    <row r="27" spans="1:19" outlineLevel="1" x14ac:dyDescent="0.2">
      <c r="A27" s="54" t="s">
        <v>225</v>
      </c>
      <c r="B27" s="69">
        <v>408</v>
      </c>
      <c r="C27" s="68">
        <v>2207</v>
      </c>
      <c r="D27" s="40" t="str">
        <f>IF(ISERROR(MATCH('Budget Details Orig from GV'!C:C,#REF!,0)),"0", VLOOKUP('Budget Details Orig from GV'!C:C,#REF!,2,FALSE))</f>
        <v>0</v>
      </c>
      <c r="E27" s="40" t="str">
        <f>IF(ISERROR(MATCH('Budget Details Orig from GV'!C:C,#REF!,0)),"0", VLOOKUP('Budget Details Orig from GV'!C:C,#REF!,2,FALSE))</f>
        <v>0</v>
      </c>
      <c r="F27" s="40">
        <f t="shared" si="3"/>
        <v>0</v>
      </c>
      <c r="G27" s="61" t="e">
        <f t="shared" si="0"/>
        <v>#DIV/0!</v>
      </c>
      <c r="H27" s="73" t="str">
        <f>IF(ISERROR(MATCH('Budget Details Orig from GV'!C:C,#REF!,0)),"0", VLOOKUP('Budget Details Orig from GV'!C:C,#REF!,2,FALSE))</f>
        <v>0</v>
      </c>
      <c r="I27" s="61" t="e">
        <f t="shared" si="1"/>
        <v>#DIV/0!</v>
      </c>
      <c r="J27" s="73" t="str">
        <f>IF(ISERROR(MATCH('Budget Details Orig from GV'!C:C,#REF!,0)),"0", VLOOKUP('Budget Details Orig from GV'!C:C,#REF!,2,FALSE))</f>
        <v>0</v>
      </c>
      <c r="K27" s="61" t="e">
        <f t="shared" si="2"/>
        <v>#DIV/0!</v>
      </c>
      <c r="L27" s="63" t="e">
        <f t="shared" si="4"/>
        <v>#DIV/0!</v>
      </c>
      <c r="M27" s="56" t="e">
        <f t="shared" si="5"/>
        <v>#DIV/0!</v>
      </c>
      <c r="N27" s="57" t="e">
        <f t="shared" si="6"/>
        <v>#DIV/0!</v>
      </c>
    </row>
    <row r="28" spans="1:19" outlineLevel="1" x14ac:dyDescent="0.2">
      <c r="A28" s="54" t="s">
        <v>248</v>
      </c>
      <c r="B28" s="69">
        <v>567</v>
      </c>
      <c r="C28" s="68">
        <v>2212</v>
      </c>
      <c r="D28" s="40" t="str">
        <f>IF(ISERROR(MATCH('Budget Details Orig from GV'!C:C,#REF!,0)),"0", VLOOKUP('Budget Details Orig from GV'!C:C,#REF!,2,FALSE))</f>
        <v>0</v>
      </c>
      <c r="E28" s="40" t="str">
        <f>IF(ISERROR(MATCH('Budget Details Orig from GV'!C:C,#REF!,0)),"0", VLOOKUP('Budget Details Orig from GV'!C:C,#REF!,2,FALSE))</f>
        <v>0</v>
      </c>
      <c r="F28" s="40">
        <f t="shared" si="3"/>
        <v>0</v>
      </c>
      <c r="G28" s="61" t="e">
        <f t="shared" si="0"/>
        <v>#DIV/0!</v>
      </c>
      <c r="H28" s="73" t="str">
        <f>IF(ISERROR(MATCH('Budget Details Orig from GV'!C:C,#REF!,0)),"0", VLOOKUP('Budget Details Orig from GV'!C:C,#REF!,2,FALSE))</f>
        <v>0</v>
      </c>
      <c r="I28" s="61" t="e">
        <f t="shared" si="1"/>
        <v>#DIV/0!</v>
      </c>
      <c r="J28" s="73" t="str">
        <f>IF(ISERROR(MATCH('Budget Details Orig from GV'!C:C,#REF!,0)),"0", VLOOKUP('Budget Details Orig from GV'!C:C,#REF!,2,FALSE))</f>
        <v>0</v>
      </c>
      <c r="K28" s="61" t="e">
        <f t="shared" si="2"/>
        <v>#DIV/0!</v>
      </c>
      <c r="L28" s="63" t="e">
        <f t="shared" si="4"/>
        <v>#DIV/0!</v>
      </c>
      <c r="M28" s="56" t="e">
        <f t="shared" si="5"/>
        <v>#DIV/0!</v>
      </c>
      <c r="N28" s="57" t="e">
        <f t="shared" si="6"/>
        <v>#DIV/0!</v>
      </c>
    </row>
    <row r="29" spans="1:19" outlineLevel="1" x14ac:dyDescent="0.2">
      <c r="A29" s="19" t="s">
        <v>218</v>
      </c>
      <c r="B29" s="34"/>
      <c r="C29" s="34"/>
      <c r="D29" s="35">
        <f>SUM(D8:D28)</f>
        <v>0</v>
      </c>
      <c r="E29" s="35">
        <f>SUM(E8:E28)</f>
        <v>0</v>
      </c>
      <c r="F29" s="36">
        <f>SUM(F8:F28)</f>
        <v>0</v>
      </c>
      <c r="G29" s="37" t="e">
        <f t="shared" si="0"/>
        <v>#DIV/0!</v>
      </c>
      <c r="H29" s="38">
        <f>SUM(H8:H28)</f>
        <v>0</v>
      </c>
      <c r="I29" s="37" t="e">
        <f t="shared" si="1"/>
        <v>#DIV/0!</v>
      </c>
      <c r="J29" s="38">
        <f>SUM(J8:J28)</f>
        <v>0</v>
      </c>
      <c r="K29" s="37" t="e">
        <f t="shared" si="2"/>
        <v>#DIV/0!</v>
      </c>
      <c r="L29" s="39" t="e">
        <f>+(G29+I29+K29)/3</f>
        <v>#DIV/0!</v>
      </c>
      <c r="M29" s="20" t="e">
        <f>ROUND(L29,4)</f>
        <v>#DIV/0!</v>
      </c>
      <c r="N29" s="21" t="e">
        <f>$N$5*M29</f>
        <v>#DIV/0!</v>
      </c>
      <c r="S29" s="4">
        <f>F29+H29+J29</f>
        <v>0</v>
      </c>
    </row>
    <row r="30" spans="1:19" outlineLevel="1" x14ac:dyDescent="0.2">
      <c r="L30" s="32"/>
      <c r="M30" s="6"/>
      <c r="N30" s="7"/>
    </row>
    <row r="31" spans="1:19" outlineLevel="1" x14ac:dyDescent="0.2">
      <c r="A31" s="1" t="s">
        <v>6</v>
      </c>
      <c r="B31" s="24"/>
      <c r="C31" s="24"/>
      <c r="D31" s="25"/>
      <c r="E31" s="25"/>
      <c r="L31" s="32"/>
      <c r="M31" s="6"/>
      <c r="N31" s="7"/>
    </row>
    <row r="32" spans="1:19" outlineLevel="1" x14ac:dyDescent="0.2">
      <c r="A32" s="54" t="s">
        <v>7</v>
      </c>
      <c r="B32" s="76" t="s">
        <v>8</v>
      </c>
      <c r="C32" s="40">
        <v>1987</v>
      </c>
      <c r="D32" s="30" t="str">
        <f>IF(ISERROR(MATCH('Budget Details Orig from GV'!C:C,#REF!,0)),"0", VLOOKUP('Budget Details Orig from GV'!C:C,#REF!,2,FALSE))</f>
        <v>0</v>
      </c>
      <c r="E32" s="30" t="str">
        <f>IF(ISERROR(MATCH('Budget Details Orig from GV'!C:C,#REF!,0)),"0", VLOOKUP('Budget Details Orig from GV'!C:C,#REF!,2,FALSE))</f>
        <v>0</v>
      </c>
      <c r="F32" s="30">
        <f>D32+E32</f>
        <v>0</v>
      </c>
      <c r="G32" s="77" t="e">
        <f t="shared" ref="G32:G66" si="7">+F32/$F$426</f>
        <v>#DIV/0!</v>
      </c>
      <c r="H32" s="73" t="str">
        <f>IF(ISERROR(MATCH('Budget Details Orig from GV'!C:C,#REF!,0)),"0", VLOOKUP('Budget Details Orig from GV'!C:C,#REF!,2,FALSE))</f>
        <v>0</v>
      </c>
      <c r="I32" s="77" t="e">
        <f t="shared" ref="I32:I65" si="8">+H32/$F$426</f>
        <v>#DIV/0!</v>
      </c>
      <c r="J32" s="73" t="str">
        <f>IF(ISERROR(MATCH('Budget Details Orig from GV'!C:C,#REF!,0)),"0", VLOOKUP('Budget Details Orig from GV'!C:C,#REF!,2,FALSE))</f>
        <v>0</v>
      </c>
      <c r="K32" s="77" t="e">
        <f t="shared" ref="K32:K52" si="9">+J32/$F$426</f>
        <v>#DIV/0!</v>
      </c>
      <c r="L32" s="63" t="e">
        <f t="shared" ref="L32:L65" si="10">+(G32+I32+K32)/3</f>
        <v>#DIV/0!</v>
      </c>
      <c r="M32" s="56" t="e">
        <f t="shared" ref="M32:M65" si="11">ROUND(L32,4)</f>
        <v>#DIV/0!</v>
      </c>
      <c r="N32" s="57" t="e">
        <f t="shared" ref="N32:N65" si="12">$N$5*M32</f>
        <v>#DIV/0!</v>
      </c>
    </row>
    <row r="33" spans="1:16" outlineLevel="1" x14ac:dyDescent="0.2">
      <c r="A33" s="54" t="s">
        <v>200</v>
      </c>
      <c r="B33" s="30">
        <v>4</v>
      </c>
      <c r="C33" s="40">
        <v>2102</v>
      </c>
      <c r="D33" s="30" t="str">
        <f>IF(ISERROR(MATCH('Budget Details Orig from GV'!C:C,#REF!,0)),"0", VLOOKUP('Budget Details Orig from GV'!C:C,#REF!,2,FALSE))</f>
        <v>0</v>
      </c>
      <c r="E33" s="30" t="str">
        <f>IF(ISERROR(MATCH('Budget Details Orig from GV'!C:C,#REF!,0)),"0", VLOOKUP('Budget Details Orig from GV'!C:C,#REF!,2,FALSE))</f>
        <v>0</v>
      </c>
      <c r="F33" s="30">
        <f t="shared" ref="F33:F65" si="13">D33+E33</f>
        <v>0</v>
      </c>
      <c r="G33" s="77" t="e">
        <f t="shared" si="7"/>
        <v>#DIV/0!</v>
      </c>
      <c r="H33" s="73" t="str">
        <f>IF(ISERROR(MATCH('Budget Details Orig from GV'!C:C,#REF!,0)),"0", VLOOKUP('Budget Details Orig from GV'!C:C,#REF!,2,FALSE))</f>
        <v>0</v>
      </c>
      <c r="I33" s="77" t="e">
        <f t="shared" si="8"/>
        <v>#DIV/0!</v>
      </c>
      <c r="J33" s="73" t="str">
        <f>IF(ISERROR(MATCH('Budget Details Orig from GV'!C:C,#REF!,0)),"0", VLOOKUP('Budget Details Orig from GV'!C:C,#REF!,2,FALSE))</f>
        <v>0</v>
      </c>
      <c r="K33" s="77" t="e">
        <f t="shared" si="9"/>
        <v>#DIV/0!</v>
      </c>
      <c r="L33" s="63" t="e">
        <f t="shared" si="10"/>
        <v>#DIV/0!</v>
      </c>
      <c r="M33" s="56" t="e">
        <f t="shared" si="11"/>
        <v>#DIV/0!</v>
      </c>
      <c r="N33" s="57" t="e">
        <f t="shared" si="12"/>
        <v>#DIV/0!</v>
      </c>
      <c r="P33" s="3">
        <v>706204</v>
      </c>
    </row>
    <row r="34" spans="1:16" outlineLevel="1" x14ac:dyDescent="0.2">
      <c r="A34" s="54" t="s">
        <v>219</v>
      </c>
      <c r="B34" s="30">
        <v>226</v>
      </c>
      <c r="C34" s="40">
        <v>2103</v>
      </c>
      <c r="D34" s="30" t="str">
        <f>IF(ISERROR(MATCH('Budget Details Orig from GV'!C:C,#REF!,0)),"0", VLOOKUP('Budget Details Orig from GV'!C:C,#REF!,2,FALSE))</f>
        <v>0</v>
      </c>
      <c r="E34" s="30" t="str">
        <f>IF(ISERROR(MATCH('Budget Details Orig from GV'!C:C,#REF!,0)),"0", VLOOKUP('Budget Details Orig from GV'!C:C,#REF!,2,FALSE))</f>
        <v>0</v>
      </c>
      <c r="F34" s="30">
        <f t="shared" si="13"/>
        <v>0</v>
      </c>
      <c r="G34" s="77" t="e">
        <f t="shared" si="7"/>
        <v>#DIV/0!</v>
      </c>
      <c r="H34" s="73" t="str">
        <f>IF(ISERROR(MATCH('Budget Details Orig from GV'!C:C,#REF!,0)),"0", VLOOKUP('Budget Details Orig from GV'!C:C,#REF!,2,FALSE))</f>
        <v>0</v>
      </c>
      <c r="I34" s="77" t="e">
        <f t="shared" si="8"/>
        <v>#DIV/0!</v>
      </c>
      <c r="J34" s="73" t="str">
        <f>IF(ISERROR(MATCH('Budget Details Orig from GV'!C:C,#REF!,0)),"0", VLOOKUP('Budget Details Orig from GV'!C:C,#REF!,2,FALSE))</f>
        <v>0</v>
      </c>
      <c r="K34" s="77" t="e">
        <f t="shared" si="9"/>
        <v>#DIV/0!</v>
      </c>
      <c r="L34" s="63" t="e">
        <f t="shared" si="10"/>
        <v>#DIV/0!</v>
      </c>
      <c r="M34" s="56" t="e">
        <f t="shared" si="11"/>
        <v>#DIV/0!</v>
      </c>
      <c r="N34" s="57" t="e">
        <f t="shared" si="12"/>
        <v>#DIV/0!</v>
      </c>
    </row>
    <row r="35" spans="1:16" outlineLevel="1" x14ac:dyDescent="0.2">
      <c r="A35" s="54" t="s">
        <v>203</v>
      </c>
      <c r="B35" s="40">
        <v>10</v>
      </c>
      <c r="C35" s="40">
        <v>2104</v>
      </c>
      <c r="D35" s="30" t="str">
        <f>IF(ISERROR(MATCH('Budget Details Orig from GV'!C:C,#REF!,0)),"0", VLOOKUP('Budget Details Orig from GV'!C:C,#REF!,2,FALSE))</f>
        <v>0</v>
      </c>
      <c r="E35" s="30" t="str">
        <f>IF(ISERROR(MATCH('Budget Details Orig from GV'!C:C,#REF!,0)),"0", VLOOKUP('Budget Details Orig from GV'!C:C,#REF!,2,FALSE))</f>
        <v>0</v>
      </c>
      <c r="F35" s="30">
        <f t="shared" si="13"/>
        <v>0</v>
      </c>
      <c r="G35" s="77" t="e">
        <f t="shared" si="7"/>
        <v>#DIV/0!</v>
      </c>
      <c r="H35" s="73" t="str">
        <f>IF(ISERROR(MATCH('Budget Details Orig from GV'!C:C,#REF!,0)),"0", VLOOKUP('Budget Details Orig from GV'!C:C,#REF!,2,FALSE))</f>
        <v>0</v>
      </c>
      <c r="I35" s="77" t="e">
        <f t="shared" si="8"/>
        <v>#DIV/0!</v>
      </c>
      <c r="J35" s="73" t="str">
        <f>IF(ISERROR(MATCH('Budget Details Orig from GV'!C:C,#REF!,0)),"0", VLOOKUP('Budget Details Orig from GV'!C:C,#REF!,2,FALSE))</f>
        <v>0</v>
      </c>
      <c r="K35" s="77" t="e">
        <f t="shared" si="9"/>
        <v>#DIV/0!</v>
      </c>
      <c r="L35" s="63" t="e">
        <f t="shared" si="10"/>
        <v>#DIV/0!</v>
      </c>
      <c r="M35" s="56" t="e">
        <f t="shared" si="11"/>
        <v>#DIV/0!</v>
      </c>
      <c r="N35" s="57" t="e">
        <f t="shared" si="12"/>
        <v>#DIV/0!</v>
      </c>
      <c r="P35" s="3">
        <v>706202</v>
      </c>
    </row>
    <row r="36" spans="1:16" outlineLevel="1" x14ac:dyDescent="0.2">
      <c r="A36" s="54" t="s">
        <v>208</v>
      </c>
      <c r="B36" s="40">
        <v>15</v>
      </c>
      <c r="C36" s="40">
        <v>2106</v>
      </c>
      <c r="D36" s="30" t="str">
        <f>IF(ISERROR(MATCH('Budget Details Orig from GV'!C:C,#REF!,0)),"0", VLOOKUP('Budget Details Orig from GV'!C:C,#REF!,2,FALSE))</f>
        <v>0</v>
      </c>
      <c r="E36" s="30" t="str">
        <f>IF(ISERROR(MATCH('Budget Details Orig from GV'!C:C,#REF!,0)),"0", VLOOKUP('Budget Details Orig from GV'!C:C,#REF!,2,FALSE))</f>
        <v>0</v>
      </c>
      <c r="F36" s="30">
        <f t="shared" si="13"/>
        <v>0</v>
      </c>
      <c r="G36" s="77" t="e">
        <f t="shared" si="7"/>
        <v>#DIV/0!</v>
      </c>
      <c r="H36" s="73" t="str">
        <f>IF(ISERROR(MATCH('Budget Details Orig from GV'!C:C,#REF!,0)),"0", VLOOKUP('Budget Details Orig from GV'!C:C,#REF!,2,FALSE))</f>
        <v>0</v>
      </c>
      <c r="I36" s="77" t="e">
        <f t="shared" si="8"/>
        <v>#DIV/0!</v>
      </c>
      <c r="J36" s="73" t="str">
        <f>IF(ISERROR(MATCH('Budget Details Orig from GV'!C:C,#REF!,0)),"0", VLOOKUP('Budget Details Orig from GV'!C:C,#REF!,2,FALSE))</f>
        <v>0</v>
      </c>
      <c r="K36" s="77" t="e">
        <f t="shared" si="9"/>
        <v>#DIV/0!</v>
      </c>
      <c r="L36" s="63" t="e">
        <f t="shared" si="10"/>
        <v>#DIV/0!</v>
      </c>
      <c r="M36" s="56" t="e">
        <f t="shared" si="11"/>
        <v>#DIV/0!</v>
      </c>
      <c r="N36" s="57" t="e">
        <f t="shared" si="12"/>
        <v>#DIV/0!</v>
      </c>
    </row>
    <row r="37" spans="1:16" s="55" customFormat="1" outlineLevel="1" x14ac:dyDescent="0.2">
      <c r="A37" s="54" t="s">
        <v>276</v>
      </c>
      <c r="B37" s="40">
        <v>145</v>
      </c>
      <c r="C37" s="40">
        <v>2113</v>
      </c>
      <c r="D37" s="30" t="str">
        <f>IF(ISERROR(MATCH('Budget Details Orig from GV'!C:C,#REF!,0)),"0", VLOOKUP('Budget Details Orig from GV'!C:C,#REF!,2,FALSE))</f>
        <v>0</v>
      </c>
      <c r="E37" s="30" t="str">
        <f>IF(ISERROR(MATCH('Budget Details Orig from GV'!C:C,#REF!,0)),"0", VLOOKUP('Budget Details Orig from GV'!C:C,#REF!,2,FALSE))</f>
        <v>0</v>
      </c>
      <c r="F37" s="30">
        <f t="shared" si="13"/>
        <v>0</v>
      </c>
      <c r="G37" s="77" t="e">
        <f t="shared" si="7"/>
        <v>#DIV/0!</v>
      </c>
      <c r="H37" s="73" t="str">
        <f>IF(ISERROR(MATCH('Budget Details Orig from GV'!C:C,#REF!,0)),"0", VLOOKUP('Budget Details Orig from GV'!C:C,#REF!,2,FALSE))</f>
        <v>0</v>
      </c>
      <c r="I37" s="77" t="e">
        <f t="shared" si="8"/>
        <v>#DIV/0!</v>
      </c>
      <c r="J37" s="73" t="str">
        <f>IF(ISERROR(MATCH('Budget Details Orig from GV'!C:C,#REF!,0)),"0", VLOOKUP('Budget Details Orig from GV'!C:C,#REF!,2,FALSE))</f>
        <v>0</v>
      </c>
      <c r="K37" s="77" t="e">
        <f t="shared" si="9"/>
        <v>#DIV/0!</v>
      </c>
      <c r="L37" s="63" t="e">
        <f t="shared" si="10"/>
        <v>#DIV/0!</v>
      </c>
      <c r="M37" s="56" t="e">
        <f t="shared" si="11"/>
        <v>#DIV/0!</v>
      </c>
      <c r="N37" s="57" t="e">
        <f t="shared" si="12"/>
        <v>#DIV/0!</v>
      </c>
    </row>
    <row r="38" spans="1:16" outlineLevel="1" x14ac:dyDescent="0.2">
      <c r="A38" s="2" t="s">
        <v>202</v>
      </c>
      <c r="B38" s="30">
        <v>9</v>
      </c>
      <c r="C38" s="40">
        <v>2105</v>
      </c>
      <c r="D38" s="30" t="str">
        <f>IF(ISERROR(MATCH('Budget Details Orig from GV'!C:C,#REF!,0)),"0", VLOOKUP('Budget Details Orig from GV'!C:C,#REF!,2,FALSE))</f>
        <v>0</v>
      </c>
      <c r="E38" s="30" t="str">
        <f>IF(ISERROR(MATCH('Budget Details Orig from GV'!C:C,#REF!,0)),"0", VLOOKUP('Budget Details Orig from GV'!C:C,#REF!,2,FALSE))</f>
        <v>0</v>
      </c>
      <c r="F38" s="30">
        <f t="shared" si="13"/>
        <v>0</v>
      </c>
      <c r="G38" s="77" t="e">
        <f t="shared" si="7"/>
        <v>#DIV/0!</v>
      </c>
      <c r="H38" s="73" t="str">
        <f>IF(ISERROR(MATCH('Budget Details Orig from GV'!C:C,#REF!,0)),"0", VLOOKUP('Budget Details Orig from GV'!C:C,#REF!,2,FALSE))</f>
        <v>0</v>
      </c>
      <c r="I38" s="77" t="e">
        <f t="shared" si="8"/>
        <v>#DIV/0!</v>
      </c>
      <c r="J38" s="73" t="str">
        <f>IF(ISERROR(MATCH('Budget Details Orig from GV'!C:C,#REF!,0)),"0", VLOOKUP('Budget Details Orig from GV'!C:C,#REF!,2,FALSE))</f>
        <v>0</v>
      </c>
      <c r="K38" s="77" t="e">
        <f t="shared" si="9"/>
        <v>#DIV/0!</v>
      </c>
      <c r="L38" s="63" t="e">
        <f t="shared" si="10"/>
        <v>#DIV/0!</v>
      </c>
      <c r="M38" s="56" t="e">
        <f t="shared" si="11"/>
        <v>#DIV/0!</v>
      </c>
      <c r="N38" s="57" t="e">
        <f t="shared" si="12"/>
        <v>#DIV/0!</v>
      </c>
      <c r="P38" s="3">
        <v>706203</v>
      </c>
    </row>
    <row r="39" spans="1:16" outlineLevel="1" x14ac:dyDescent="0.2">
      <c r="A39" s="2" t="s">
        <v>201</v>
      </c>
      <c r="B39" s="30">
        <v>7</v>
      </c>
      <c r="C39" s="40">
        <v>2107</v>
      </c>
      <c r="D39" s="30" t="str">
        <f>IF(ISERROR(MATCH('Budget Details Orig from GV'!C:C,#REF!,0)),"0", VLOOKUP('Budget Details Orig from GV'!C:C,#REF!,2,FALSE))</f>
        <v>0</v>
      </c>
      <c r="E39" s="30" t="str">
        <f>IF(ISERROR(MATCH('Budget Details Orig from GV'!C:C,#REF!,0)),"0", VLOOKUP('Budget Details Orig from GV'!C:C,#REF!,2,FALSE))</f>
        <v>0</v>
      </c>
      <c r="F39" s="30">
        <f t="shared" si="13"/>
        <v>0</v>
      </c>
      <c r="G39" s="77" t="e">
        <f t="shared" si="7"/>
        <v>#DIV/0!</v>
      </c>
      <c r="H39" s="73" t="str">
        <f>IF(ISERROR(MATCH('Budget Details Orig from GV'!C:C,#REF!,0)),"0", VLOOKUP('Budget Details Orig from GV'!C:C,#REF!,2,FALSE))</f>
        <v>0</v>
      </c>
      <c r="I39" s="77" t="e">
        <f t="shared" si="8"/>
        <v>#DIV/0!</v>
      </c>
      <c r="J39" s="73" t="str">
        <f>IF(ISERROR(MATCH('Budget Details Orig from GV'!C:C,#REF!,0)),"0", VLOOKUP('Budget Details Orig from GV'!C:C,#REF!,2,FALSE))</f>
        <v>0</v>
      </c>
      <c r="K39" s="77" t="e">
        <f t="shared" si="9"/>
        <v>#DIV/0!</v>
      </c>
      <c r="L39" s="63" t="e">
        <f t="shared" si="10"/>
        <v>#DIV/0!</v>
      </c>
      <c r="M39" s="56" t="e">
        <f t="shared" si="11"/>
        <v>#DIV/0!</v>
      </c>
      <c r="N39" s="57" t="e">
        <f t="shared" si="12"/>
        <v>#DIV/0!</v>
      </c>
      <c r="P39" s="3">
        <v>706400</v>
      </c>
    </row>
    <row r="40" spans="1:16" outlineLevel="1" x14ac:dyDescent="0.2">
      <c r="A40" s="2" t="s">
        <v>277</v>
      </c>
      <c r="B40" s="76"/>
      <c r="C40" s="40">
        <v>9905</v>
      </c>
      <c r="D40" s="30" t="str">
        <f>IF(ISERROR(MATCH('Budget Details Orig from GV'!C:C,#REF!,0)),"0", VLOOKUP('Budget Details Orig from GV'!C:C,#REF!,2,FALSE))</f>
        <v>0</v>
      </c>
      <c r="E40" s="30" t="str">
        <f>IF(ISERROR(MATCH('Budget Details Orig from GV'!C:C,#REF!,0)),"0", VLOOKUP('Budget Details Orig from GV'!C:C,#REF!,2,FALSE))</f>
        <v>0</v>
      </c>
      <c r="F40" s="30">
        <f t="shared" si="13"/>
        <v>0</v>
      </c>
      <c r="G40" s="77" t="e">
        <f t="shared" si="7"/>
        <v>#DIV/0!</v>
      </c>
      <c r="H40" s="73" t="str">
        <f>IF(ISERROR(MATCH('Budget Details Orig from GV'!C:C,#REF!,0)),"0", VLOOKUP('Budget Details Orig from GV'!C:C,#REF!,2,FALSE))</f>
        <v>0</v>
      </c>
      <c r="I40" s="77" t="e">
        <f t="shared" si="8"/>
        <v>#DIV/0!</v>
      </c>
      <c r="J40" s="73" t="str">
        <f>IF(ISERROR(MATCH('Budget Details Orig from GV'!C:C,#REF!,0)),"0", VLOOKUP('Budget Details Orig from GV'!C:C,#REF!,2,FALSE))</f>
        <v>0</v>
      </c>
      <c r="K40" s="77" t="e">
        <f t="shared" si="9"/>
        <v>#DIV/0!</v>
      </c>
      <c r="L40" s="63" t="e">
        <f t="shared" si="10"/>
        <v>#DIV/0!</v>
      </c>
      <c r="M40" s="56" t="e">
        <f t="shared" si="11"/>
        <v>#DIV/0!</v>
      </c>
      <c r="N40" s="57" t="e">
        <f t="shared" si="12"/>
        <v>#DIV/0!</v>
      </c>
    </row>
    <row r="41" spans="1:16" s="55" customFormat="1" outlineLevel="1" x14ac:dyDescent="0.2">
      <c r="A41" s="54" t="s">
        <v>206</v>
      </c>
      <c r="B41" s="76" t="s">
        <v>185</v>
      </c>
      <c r="C41" s="40">
        <v>2109</v>
      </c>
      <c r="D41" s="30" t="str">
        <f>IF(ISERROR(MATCH('Budget Details Orig from GV'!C:C,#REF!,0)),"0", VLOOKUP('Budget Details Orig from GV'!C:C,#REF!,2,FALSE))</f>
        <v>0</v>
      </c>
      <c r="E41" s="30" t="str">
        <f>IF(ISERROR(MATCH('Budget Details Orig from GV'!C:C,#REF!,0)),"0", VLOOKUP('Budget Details Orig from GV'!C:C,#REF!,2,FALSE))</f>
        <v>0</v>
      </c>
      <c r="F41" s="30">
        <f t="shared" si="13"/>
        <v>0</v>
      </c>
      <c r="G41" s="77" t="e">
        <f t="shared" si="7"/>
        <v>#DIV/0!</v>
      </c>
      <c r="H41" s="73" t="str">
        <f>IF(ISERROR(MATCH('Budget Details Orig from GV'!C:C,#REF!,0)),"0", VLOOKUP('Budget Details Orig from GV'!C:C,#REF!,2,FALSE))</f>
        <v>0</v>
      </c>
      <c r="I41" s="77" t="e">
        <f t="shared" si="8"/>
        <v>#DIV/0!</v>
      </c>
      <c r="J41" s="73" t="str">
        <f>IF(ISERROR(MATCH('Budget Details Orig from GV'!C:C,#REF!,0)),"0", VLOOKUP('Budget Details Orig from GV'!C:C,#REF!,2,FALSE))</f>
        <v>0</v>
      </c>
      <c r="K41" s="77" t="e">
        <f t="shared" si="9"/>
        <v>#DIV/0!</v>
      </c>
      <c r="L41" s="63" t="e">
        <f t="shared" si="10"/>
        <v>#DIV/0!</v>
      </c>
      <c r="M41" s="56" t="e">
        <f t="shared" si="11"/>
        <v>#DIV/0!</v>
      </c>
      <c r="N41" s="57" t="e">
        <f t="shared" si="12"/>
        <v>#DIV/0!</v>
      </c>
      <c r="P41" s="55">
        <v>706207</v>
      </c>
    </row>
    <row r="42" spans="1:16" outlineLevel="1" x14ac:dyDescent="0.2">
      <c r="A42" s="2" t="s">
        <v>199</v>
      </c>
      <c r="B42" s="30">
        <v>8</v>
      </c>
      <c r="C42" s="40">
        <v>2110</v>
      </c>
      <c r="D42" s="30" t="str">
        <f>IF(ISERROR(MATCH('Budget Details Orig from GV'!C:C,#REF!,0)),"0", VLOOKUP('Budget Details Orig from GV'!C:C,#REF!,2,FALSE))</f>
        <v>0</v>
      </c>
      <c r="E42" s="30" t="str">
        <f>IF(ISERROR(MATCH('Budget Details Orig from GV'!C:C,#REF!,0)),"0", VLOOKUP('Budget Details Orig from GV'!C:C,#REF!,2,FALSE))</f>
        <v>0</v>
      </c>
      <c r="F42" s="30">
        <f t="shared" si="13"/>
        <v>0</v>
      </c>
      <c r="G42" s="77" t="e">
        <f t="shared" si="7"/>
        <v>#DIV/0!</v>
      </c>
      <c r="H42" s="73" t="str">
        <f>IF(ISERROR(MATCH('Budget Details Orig from GV'!C:C,#REF!,0)),"0", VLOOKUP('Budget Details Orig from GV'!C:C,#REF!,2,FALSE))</f>
        <v>0</v>
      </c>
      <c r="I42" s="77" t="e">
        <f t="shared" si="8"/>
        <v>#DIV/0!</v>
      </c>
      <c r="J42" s="73" t="str">
        <f>IF(ISERROR(MATCH('Budget Details Orig from GV'!C:C,#REF!,0)),"0", VLOOKUP('Budget Details Orig from GV'!C:C,#REF!,2,FALSE))</f>
        <v>0</v>
      </c>
      <c r="K42" s="77" t="e">
        <f t="shared" si="9"/>
        <v>#DIV/0!</v>
      </c>
      <c r="L42" s="63" t="e">
        <f t="shared" si="10"/>
        <v>#DIV/0!</v>
      </c>
      <c r="M42" s="56" t="e">
        <f t="shared" si="11"/>
        <v>#DIV/0!</v>
      </c>
      <c r="N42" s="57" t="e">
        <f t="shared" si="12"/>
        <v>#DIV/0!</v>
      </c>
    </row>
    <row r="43" spans="1:16" outlineLevel="1" x14ac:dyDescent="0.2">
      <c r="A43" s="2" t="s">
        <v>278</v>
      </c>
      <c r="B43" s="40">
        <v>122</v>
      </c>
      <c r="C43" s="40">
        <v>2111</v>
      </c>
      <c r="D43" s="30" t="str">
        <f>IF(ISERROR(MATCH('Budget Details Orig from GV'!C:C,#REF!,0)),"0", VLOOKUP('Budget Details Orig from GV'!C:C,#REF!,2,FALSE))</f>
        <v>0</v>
      </c>
      <c r="E43" s="30" t="str">
        <f>IF(ISERROR(MATCH('Budget Details Orig from GV'!C:C,#REF!,0)),"0", VLOOKUP('Budget Details Orig from GV'!C:C,#REF!,2,FALSE))</f>
        <v>0</v>
      </c>
      <c r="F43" s="30">
        <f t="shared" si="13"/>
        <v>0</v>
      </c>
      <c r="G43" s="77" t="e">
        <f t="shared" si="7"/>
        <v>#DIV/0!</v>
      </c>
      <c r="H43" s="73" t="str">
        <f>IF(ISERROR(MATCH('Budget Details Orig from GV'!C:C,#REF!,0)),"0", VLOOKUP('Budget Details Orig from GV'!C:C,#REF!,2,FALSE))</f>
        <v>0</v>
      </c>
      <c r="I43" s="77" t="e">
        <f t="shared" si="8"/>
        <v>#DIV/0!</v>
      </c>
      <c r="J43" s="73" t="str">
        <f>IF(ISERROR(MATCH('Budget Details Orig from GV'!C:C,#REF!,0)),"0", VLOOKUP('Budget Details Orig from GV'!C:C,#REF!,2,FALSE))</f>
        <v>0</v>
      </c>
      <c r="K43" s="77" t="e">
        <f t="shared" si="9"/>
        <v>#DIV/0!</v>
      </c>
      <c r="L43" s="63" t="e">
        <f t="shared" si="10"/>
        <v>#DIV/0!</v>
      </c>
      <c r="M43" s="56" t="e">
        <f t="shared" si="11"/>
        <v>#DIV/0!</v>
      </c>
      <c r="N43" s="57" t="e">
        <f t="shared" si="12"/>
        <v>#DIV/0!</v>
      </c>
    </row>
    <row r="44" spans="1:16" s="55" customFormat="1" outlineLevel="1" x14ac:dyDescent="0.2">
      <c r="A44" s="54" t="s">
        <v>204</v>
      </c>
      <c r="B44" s="40">
        <v>11</v>
      </c>
      <c r="C44" s="40">
        <v>2112</v>
      </c>
      <c r="D44" s="30" t="str">
        <f>IF(ISERROR(MATCH('Budget Details Orig from GV'!C:C,#REF!,0)),"0", VLOOKUP('Budget Details Orig from GV'!C:C,#REF!,2,FALSE))</f>
        <v>0</v>
      </c>
      <c r="E44" s="30" t="str">
        <f>IF(ISERROR(MATCH('Budget Details Orig from GV'!C:C,#REF!,0)),"0", VLOOKUP('Budget Details Orig from GV'!C:C,#REF!,2,FALSE))</f>
        <v>0</v>
      </c>
      <c r="F44" s="30">
        <f t="shared" si="13"/>
        <v>0</v>
      </c>
      <c r="G44" s="77" t="e">
        <f t="shared" si="7"/>
        <v>#DIV/0!</v>
      </c>
      <c r="H44" s="73" t="str">
        <f>IF(ISERROR(MATCH('Budget Details Orig from GV'!C:C,#REF!,0)),"0", VLOOKUP('Budget Details Orig from GV'!C:C,#REF!,2,FALSE))</f>
        <v>0</v>
      </c>
      <c r="I44" s="77" t="e">
        <f t="shared" si="8"/>
        <v>#DIV/0!</v>
      </c>
      <c r="J44" s="73" t="str">
        <f>IF(ISERROR(MATCH('Budget Details Orig from GV'!C:C,#REF!,0)),"0", VLOOKUP('Budget Details Orig from GV'!C:C,#REF!,2,FALSE))</f>
        <v>0</v>
      </c>
      <c r="K44" s="77" t="e">
        <f t="shared" si="9"/>
        <v>#DIV/0!</v>
      </c>
      <c r="L44" s="63" t="e">
        <f t="shared" si="10"/>
        <v>#DIV/0!</v>
      </c>
      <c r="M44" s="56" t="e">
        <f t="shared" si="11"/>
        <v>#DIV/0!</v>
      </c>
      <c r="N44" s="57" t="e">
        <f t="shared" si="12"/>
        <v>#DIV/0!</v>
      </c>
      <c r="P44" s="55">
        <v>706204</v>
      </c>
    </row>
    <row r="45" spans="1:16" outlineLevel="1" x14ac:dyDescent="0.2">
      <c r="A45" s="55" t="s">
        <v>194</v>
      </c>
      <c r="B45" s="30">
        <v>116</v>
      </c>
      <c r="C45" s="40">
        <v>2071</v>
      </c>
      <c r="D45" s="30" t="str">
        <f>IF(ISERROR(MATCH('Budget Details Orig from GV'!C:C,#REF!,0)),"0", VLOOKUP('Budget Details Orig from GV'!C:C,#REF!,2,FALSE))</f>
        <v>0</v>
      </c>
      <c r="E45" s="30" t="str">
        <f>IF(ISERROR(MATCH('Budget Details Orig from GV'!C:C,#REF!,0)),"0", VLOOKUP('Budget Details Orig from GV'!C:C,#REF!,2,FALSE))</f>
        <v>0</v>
      </c>
      <c r="F45" s="30">
        <f t="shared" si="13"/>
        <v>0</v>
      </c>
      <c r="G45" s="77" t="e">
        <f t="shared" si="7"/>
        <v>#DIV/0!</v>
      </c>
      <c r="H45" s="73" t="str">
        <f>IF(ISERROR(MATCH('Budget Details Orig from GV'!C:C,#REF!,0)),"0", VLOOKUP('Budget Details Orig from GV'!C:C,#REF!,2,FALSE))</f>
        <v>0</v>
      </c>
      <c r="I45" s="77" t="e">
        <f t="shared" si="8"/>
        <v>#DIV/0!</v>
      </c>
      <c r="J45" s="73" t="str">
        <f>IF(ISERROR(MATCH('Budget Details Orig from GV'!C:C,#REF!,0)),"0", VLOOKUP('Budget Details Orig from GV'!C:C,#REF!,2,FALSE))</f>
        <v>0</v>
      </c>
      <c r="K45" s="77" t="e">
        <f t="shared" si="9"/>
        <v>#DIV/0!</v>
      </c>
      <c r="L45" s="63" t="e">
        <f t="shared" si="10"/>
        <v>#DIV/0!</v>
      </c>
      <c r="M45" s="56" t="e">
        <f t="shared" si="11"/>
        <v>#DIV/0!</v>
      </c>
      <c r="N45" s="57" t="e">
        <f t="shared" si="12"/>
        <v>#DIV/0!</v>
      </c>
    </row>
    <row r="46" spans="1:16" outlineLevel="1" x14ac:dyDescent="0.2">
      <c r="A46" s="3" t="s">
        <v>10</v>
      </c>
      <c r="B46" s="76" t="s">
        <v>11</v>
      </c>
      <c r="C46" s="40">
        <v>2073</v>
      </c>
      <c r="D46" s="30" t="str">
        <f>IF(ISERROR(MATCH('Budget Details Orig from GV'!C:C,#REF!,0)),"0", VLOOKUP('Budget Details Orig from GV'!C:C,#REF!,2,FALSE))</f>
        <v>0</v>
      </c>
      <c r="E46" s="30" t="str">
        <f>IF(ISERROR(MATCH('Budget Details Orig from GV'!C:C,#REF!,0)),"0", VLOOKUP('Budget Details Orig from GV'!C:C,#REF!,2,FALSE))</f>
        <v>0</v>
      </c>
      <c r="F46" s="30">
        <f t="shared" si="13"/>
        <v>0</v>
      </c>
      <c r="G46" s="77" t="e">
        <f t="shared" si="7"/>
        <v>#DIV/0!</v>
      </c>
      <c r="H46" s="73" t="str">
        <f>IF(ISERROR(MATCH('Budget Details Orig from GV'!C:C,#REF!,0)),"0", VLOOKUP('Budget Details Orig from GV'!C:C,#REF!,2,FALSE))</f>
        <v>0</v>
      </c>
      <c r="I46" s="77" t="e">
        <f t="shared" si="8"/>
        <v>#DIV/0!</v>
      </c>
      <c r="J46" s="73" t="str">
        <f>IF(ISERROR(MATCH('Budget Details Orig from GV'!C:C,#REF!,0)),"0", VLOOKUP('Budget Details Orig from GV'!C:C,#REF!,2,FALSE))</f>
        <v>0</v>
      </c>
      <c r="K46" s="77" t="e">
        <f t="shared" si="9"/>
        <v>#DIV/0!</v>
      </c>
      <c r="L46" s="63" t="e">
        <f t="shared" si="10"/>
        <v>#DIV/0!</v>
      </c>
      <c r="M46" s="56" t="e">
        <f t="shared" si="11"/>
        <v>#DIV/0!</v>
      </c>
      <c r="N46" s="57" t="e">
        <f t="shared" si="12"/>
        <v>#DIV/0!</v>
      </c>
    </row>
    <row r="47" spans="1:16" outlineLevel="1" x14ac:dyDescent="0.2">
      <c r="A47" s="54" t="s">
        <v>212</v>
      </c>
      <c r="B47" s="30">
        <v>21</v>
      </c>
      <c r="C47" s="40">
        <v>2173</v>
      </c>
      <c r="D47" s="30" t="str">
        <f>IF(ISERROR(MATCH('Budget Details Orig from GV'!C:C,#REF!,0)),"0", VLOOKUP('Budget Details Orig from GV'!C:C,#REF!,2,FALSE))</f>
        <v>0</v>
      </c>
      <c r="E47" s="30" t="str">
        <f>IF(ISERROR(MATCH('Budget Details Orig from GV'!C:C,#REF!,0)),"0", VLOOKUP('Budget Details Orig from GV'!C:C,#REF!,2,FALSE))</f>
        <v>0</v>
      </c>
      <c r="F47" s="30">
        <f t="shared" si="13"/>
        <v>0</v>
      </c>
      <c r="G47" s="77" t="e">
        <f t="shared" si="7"/>
        <v>#DIV/0!</v>
      </c>
      <c r="H47" s="73" t="str">
        <f>IF(ISERROR(MATCH('Budget Details Orig from GV'!C:C,#REF!,0)),"0", VLOOKUP('Budget Details Orig from GV'!C:C,#REF!,2,FALSE))</f>
        <v>0</v>
      </c>
      <c r="I47" s="77" t="e">
        <f t="shared" si="8"/>
        <v>#DIV/0!</v>
      </c>
      <c r="J47" s="73" t="str">
        <f>IF(ISERROR(MATCH('Budget Details Orig from GV'!C:C,#REF!,0)),"0", VLOOKUP('Budget Details Orig from GV'!C:C,#REF!,2,FALSE))</f>
        <v>0</v>
      </c>
      <c r="K47" s="77" t="e">
        <f t="shared" si="9"/>
        <v>#DIV/0!</v>
      </c>
      <c r="L47" s="63" t="e">
        <f t="shared" si="10"/>
        <v>#DIV/0!</v>
      </c>
      <c r="M47" s="56" t="e">
        <f t="shared" si="11"/>
        <v>#DIV/0!</v>
      </c>
      <c r="N47" s="57" t="e">
        <f t="shared" si="12"/>
        <v>#DIV/0!</v>
      </c>
    </row>
    <row r="48" spans="1:16" outlineLevel="1" x14ac:dyDescent="0.2">
      <c r="A48" s="54" t="s">
        <v>275</v>
      </c>
      <c r="B48" s="30">
        <v>565</v>
      </c>
      <c r="C48" s="40">
        <v>2175</v>
      </c>
      <c r="D48" s="30" t="str">
        <f>IF(ISERROR(MATCH('Budget Details Orig from GV'!C:C,#REF!,0)),"0", VLOOKUP('Budget Details Orig from GV'!C:C,#REF!,2,FALSE))</f>
        <v>0</v>
      </c>
      <c r="E48" s="30" t="str">
        <f>IF(ISERROR(MATCH('Budget Details Orig from GV'!C:C,#REF!,0)),"0", VLOOKUP('Budget Details Orig from GV'!C:C,#REF!,2,FALSE))</f>
        <v>0</v>
      </c>
      <c r="F48" s="30">
        <f t="shared" si="13"/>
        <v>0</v>
      </c>
      <c r="G48" s="77" t="e">
        <f t="shared" si="7"/>
        <v>#DIV/0!</v>
      </c>
      <c r="H48" s="73" t="str">
        <f>IF(ISERROR(MATCH('Budget Details Orig from GV'!C:C,#REF!,0)),"0", VLOOKUP('Budget Details Orig from GV'!C:C,#REF!,2,FALSE))</f>
        <v>0</v>
      </c>
      <c r="I48" s="77" t="e">
        <f t="shared" si="8"/>
        <v>#DIV/0!</v>
      </c>
      <c r="J48" s="73" t="str">
        <f>IF(ISERROR(MATCH('Budget Details Orig from GV'!C:C,#REF!,0)),"0", VLOOKUP('Budget Details Orig from GV'!C:C,#REF!,2,FALSE))</f>
        <v>0</v>
      </c>
      <c r="K48" s="77" t="e">
        <f t="shared" si="9"/>
        <v>#DIV/0!</v>
      </c>
      <c r="L48" s="63" t="e">
        <f t="shared" si="10"/>
        <v>#DIV/0!</v>
      </c>
      <c r="M48" s="56" t="e">
        <f t="shared" si="11"/>
        <v>#DIV/0!</v>
      </c>
      <c r="N48" s="57" t="e">
        <f t="shared" si="12"/>
        <v>#DIV/0!</v>
      </c>
    </row>
    <row r="49" spans="1:14" s="55" customFormat="1" outlineLevel="1" x14ac:dyDescent="0.2">
      <c r="A49" s="54" t="s">
        <v>444</v>
      </c>
      <c r="B49" s="30" t="s">
        <v>445</v>
      </c>
      <c r="C49" s="40">
        <v>10008</v>
      </c>
      <c r="D49" s="30" t="str">
        <f>IF(ISERROR(MATCH('Budget Details Orig from GV'!C:C,#REF!,0)),"0", VLOOKUP('Budget Details Orig from GV'!C:C,#REF!,2,FALSE))</f>
        <v>0</v>
      </c>
      <c r="E49" s="30" t="str">
        <f>IF(ISERROR(MATCH('Budget Details Orig from GV'!C:C,#REF!,0)),"0", VLOOKUP('Budget Details Orig from GV'!C:C,#REF!,2,FALSE))</f>
        <v>0</v>
      </c>
      <c r="F49" s="30">
        <f t="shared" ref="F49" si="14">D49+E49</f>
        <v>0</v>
      </c>
      <c r="G49" s="77" t="e">
        <f t="shared" si="7"/>
        <v>#DIV/0!</v>
      </c>
      <c r="H49" s="73" t="str">
        <f>IF(ISERROR(MATCH('Budget Details Orig from GV'!C:C,#REF!,0)),"0", VLOOKUP('Budget Details Orig from GV'!C:C,#REF!,2,FALSE))</f>
        <v>0</v>
      </c>
      <c r="I49" s="77" t="e">
        <f t="shared" si="8"/>
        <v>#DIV/0!</v>
      </c>
      <c r="J49" s="73" t="str">
        <f>IF(ISERROR(MATCH('Budget Details Orig from GV'!C:C,#REF!,0)),"0", VLOOKUP('Budget Details Orig from GV'!C:C,#REF!,2,FALSE))</f>
        <v>0</v>
      </c>
      <c r="K49" s="77" t="e">
        <f t="shared" si="9"/>
        <v>#DIV/0!</v>
      </c>
      <c r="L49" s="63" t="e">
        <f t="shared" si="10"/>
        <v>#DIV/0!</v>
      </c>
      <c r="M49" s="56" t="e">
        <f t="shared" si="11"/>
        <v>#DIV/0!</v>
      </c>
      <c r="N49" s="57" t="e">
        <f t="shared" si="12"/>
        <v>#DIV/0!</v>
      </c>
    </row>
    <row r="50" spans="1:14" outlineLevel="1" x14ac:dyDescent="0.2">
      <c r="A50" s="2" t="s">
        <v>213</v>
      </c>
      <c r="B50" s="30">
        <v>26</v>
      </c>
      <c r="C50" s="40">
        <v>2176</v>
      </c>
      <c r="D50" s="30" t="str">
        <f>IF(ISERROR(MATCH('Budget Details Orig from GV'!C:C,#REF!,0)),"0", VLOOKUP('Budget Details Orig from GV'!C:C,#REF!,2,FALSE))</f>
        <v>0</v>
      </c>
      <c r="E50" s="30" t="str">
        <f>IF(ISERROR(MATCH('Budget Details Orig from GV'!C:C,#REF!,0)),"0", VLOOKUP('Budget Details Orig from GV'!C:C,#REF!,2,FALSE))</f>
        <v>0</v>
      </c>
      <c r="F50" s="30">
        <f t="shared" si="13"/>
        <v>0</v>
      </c>
      <c r="G50" s="77" t="e">
        <f t="shared" si="7"/>
        <v>#DIV/0!</v>
      </c>
      <c r="H50" s="73" t="str">
        <f>IF(ISERROR(MATCH('Budget Details Orig from GV'!C:C,#REF!,0)),"0", VLOOKUP('Budget Details Orig from GV'!C:C,#REF!,2,FALSE))</f>
        <v>0</v>
      </c>
      <c r="I50" s="77" t="e">
        <f t="shared" si="8"/>
        <v>#DIV/0!</v>
      </c>
      <c r="J50" s="73" t="str">
        <f>IF(ISERROR(MATCH('Budget Details Orig from GV'!C:C,#REF!,0)),"0", VLOOKUP('Budget Details Orig from GV'!C:C,#REF!,2,FALSE))</f>
        <v>0</v>
      </c>
      <c r="K50" s="77" t="e">
        <f t="shared" si="9"/>
        <v>#DIV/0!</v>
      </c>
      <c r="L50" s="63" t="e">
        <f t="shared" si="10"/>
        <v>#DIV/0!</v>
      </c>
      <c r="M50" s="56" t="e">
        <f t="shared" si="11"/>
        <v>#DIV/0!</v>
      </c>
      <c r="N50" s="57" t="e">
        <f t="shared" si="12"/>
        <v>#DIV/0!</v>
      </c>
    </row>
    <row r="51" spans="1:14" outlineLevel="1" x14ac:dyDescent="0.2">
      <c r="A51" s="2" t="s">
        <v>214</v>
      </c>
      <c r="B51" s="30">
        <v>28</v>
      </c>
      <c r="C51" s="40">
        <v>2177</v>
      </c>
      <c r="D51" s="30" t="str">
        <f>IF(ISERROR(MATCH('Budget Details Orig from GV'!C:C,#REF!,0)),"0", VLOOKUP('Budget Details Orig from GV'!C:C,#REF!,2,FALSE))</f>
        <v>0</v>
      </c>
      <c r="E51" s="30" t="str">
        <f>IF(ISERROR(MATCH('Budget Details Orig from GV'!C:C,#REF!,0)),"0", VLOOKUP('Budget Details Orig from GV'!C:C,#REF!,2,FALSE))</f>
        <v>0</v>
      </c>
      <c r="F51" s="30">
        <f t="shared" si="13"/>
        <v>0</v>
      </c>
      <c r="G51" s="77" t="e">
        <f t="shared" si="7"/>
        <v>#DIV/0!</v>
      </c>
      <c r="H51" s="73" t="str">
        <f>IF(ISERROR(MATCH('Budget Details Orig from GV'!C:C,#REF!,0)),"0", VLOOKUP('Budget Details Orig from GV'!C:C,#REF!,2,FALSE))</f>
        <v>0</v>
      </c>
      <c r="I51" s="77" t="e">
        <f t="shared" si="8"/>
        <v>#DIV/0!</v>
      </c>
      <c r="J51" s="73" t="str">
        <f>IF(ISERROR(MATCH('Budget Details Orig from GV'!C:C,#REF!,0)),"0", VLOOKUP('Budget Details Orig from GV'!C:C,#REF!,2,FALSE))</f>
        <v>0</v>
      </c>
      <c r="K51" s="77" t="e">
        <f t="shared" si="9"/>
        <v>#DIV/0!</v>
      </c>
      <c r="L51" s="63" t="e">
        <f t="shared" si="10"/>
        <v>#DIV/0!</v>
      </c>
      <c r="M51" s="56" t="e">
        <f t="shared" si="11"/>
        <v>#DIV/0!</v>
      </c>
      <c r="N51" s="57" t="e">
        <f t="shared" si="12"/>
        <v>#DIV/0!</v>
      </c>
    </row>
    <row r="52" spans="1:14" outlineLevel="1" x14ac:dyDescent="0.2">
      <c r="A52" s="55" t="s">
        <v>228</v>
      </c>
      <c r="B52" s="30">
        <v>532</v>
      </c>
      <c r="C52" s="40">
        <v>2178</v>
      </c>
      <c r="D52" s="30" t="str">
        <f>IF(ISERROR(MATCH('Budget Details Orig from GV'!C:C,#REF!,0)),"0", VLOOKUP('Budget Details Orig from GV'!C:C,#REF!,2,FALSE))</f>
        <v>0</v>
      </c>
      <c r="E52" s="30" t="str">
        <f>IF(ISERROR(MATCH('Budget Details Orig from GV'!C:C,#REF!,0)),"0", VLOOKUP('Budget Details Orig from GV'!C:C,#REF!,2,FALSE))</f>
        <v>0</v>
      </c>
      <c r="F52" s="30">
        <f t="shared" si="13"/>
        <v>0</v>
      </c>
      <c r="G52" s="77" t="e">
        <f t="shared" si="7"/>
        <v>#DIV/0!</v>
      </c>
      <c r="H52" s="73" t="str">
        <f>IF(ISERROR(MATCH('Budget Details Orig from GV'!C:C,#REF!,0)),"0", VLOOKUP('Budget Details Orig from GV'!C:C,#REF!,2,FALSE))</f>
        <v>0</v>
      </c>
      <c r="I52" s="77" t="e">
        <f t="shared" si="8"/>
        <v>#DIV/0!</v>
      </c>
      <c r="J52" s="73" t="str">
        <f>IF(ISERROR(MATCH('Budget Details Orig from GV'!C:C,#REF!,0)),"0", VLOOKUP('Budget Details Orig from GV'!C:C,#REF!,2,FALSE))</f>
        <v>0</v>
      </c>
      <c r="K52" s="77" t="e">
        <f t="shared" si="9"/>
        <v>#DIV/0!</v>
      </c>
      <c r="L52" s="63" t="e">
        <f t="shared" si="10"/>
        <v>#DIV/0!</v>
      </c>
      <c r="M52" s="56" t="e">
        <f t="shared" si="11"/>
        <v>#DIV/0!</v>
      </c>
      <c r="N52" s="57" t="e">
        <f t="shared" si="12"/>
        <v>#DIV/0!</v>
      </c>
    </row>
    <row r="53" spans="1:14" outlineLevel="1" x14ac:dyDescent="0.2">
      <c r="A53" s="54" t="s">
        <v>205</v>
      </c>
      <c r="B53" s="76" t="s">
        <v>9</v>
      </c>
      <c r="C53" s="40">
        <v>2179</v>
      </c>
      <c r="D53" s="30" t="str">
        <f>IF(ISERROR(MATCH('Budget Details Orig from GV'!C:C,#REF!,0)),"0", VLOOKUP('Budget Details Orig from GV'!C:C,#REF!,2,FALSE))</f>
        <v>0</v>
      </c>
      <c r="E53" s="30" t="str">
        <f>IF(ISERROR(MATCH('Budget Details Orig from GV'!C:C,#REF!,0)),"0", VLOOKUP('Budget Details Orig from GV'!C:C,#REF!,2,FALSE))</f>
        <v>0</v>
      </c>
      <c r="F53" s="30">
        <f t="shared" si="13"/>
        <v>0</v>
      </c>
      <c r="G53" s="77" t="e">
        <f t="shared" si="7"/>
        <v>#DIV/0!</v>
      </c>
      <c r="H53" s="73" t="str">
        <f>IF(ISERROR(MATCH('Budget Details Orig from GV'!C:C,#REF!,0)),"0", VLOOKUP('Budget Details Orig from GV'!C:C,#REF!,2,FALSE))</f>
        <v>0</v>
      </c>
      <c r="I53" s="77" t="e">
        <f t="shared" si="8"/>
        <v>#DIV/0!</v>
      </c>
      <c r="J53" s="73" t="str">
        <f>IF(ISERROR(MATCH('Budget Details Orig from GV'!C:C,#REF!,0)),"0", VLOOKUP('Budget Details Orig from GV'!C:C,#REF!,2,FALSE))</f>
        <v>0</v>
      </c>
      <c r="K53" s="77" t="e">
        <f t="shared" ref="K53:K65" si="15">+J53/$F$426</f>
        <v>#DIV/0!</v>
      </c>
      <c r="L53" s="63" t="e">
        <f t="shared" si="10"/>
        <v>#DIV/0!</v>
      </c>
      <c r="M53" s="56" t="e">
        <f t="shared" si="11"/>
        <v>#DIV/0!</v>
      </c>
      <c r="N53" s="57" t="e">
        <f t="shared" si="12"/>
        <v>#DIV/0!</v>
      </c>
    </row>
    <row r="54" spans="1:14" outlineLevel="1" x14ac:dyDescent="0.2">
      <c r="A54" s="2" t="s">
        <v>217</v>
      </c>
      <c r="B54" s="30">
        <v>33</v>
      </c>
      <c r="C54" s="40">
        <v>2180</v>
      </c>
      <c r="D54" s="30" t="str">
        <f>IF(ISERROR(MATCH('Budget Details Orig from GV'!C:C,#REF!,0)),"0", VLOOKUP('Budget Details Orig from GV'!C:C,#REF!,2,FALSE))</f>
        <v>0</v>
      </c>
      <c r="E54" s="30" t="str">
        <f>IF(ISERROR(MATCH('Budget Details Orig from GV'!C:C,#REF!,0)),"0", VLOOKUP('Budget Details Orig from GV'!C:C,#REF!,2,FALSE))</f>
        <v>0</v>
      </c>
      <c r="F54" s="30">
        <f t="shared" si="13"/>
        <v>0</v>
      </c>
      <c r="G54" s="77" t="e">
        <f t="shared" si="7"/>
        <v>#DIV/0!</v>
      </c>
      <c r="H54" s="73" t="str">
        <f>IF(ISERROR(MATCH('Budget Details Orig from GV'!C:C,#REF!,0)),"0", VLOOKUP('Budget Details Orig from GV'!C:C,#REF!,2,FALSE))</f>
        <v>0</v>
      </c>
      <c r="I54" s="77" t="e">
        <f t="shared" si="8"/>
        <v>#DIV/0!</v>
      </c>
      <c r="J54" s="73" t="str">
        <f>IF(ISERROR(MATCH('Budget Details Orig from GV'!C:C,#REF!,0)),"0", VLOOKUP('Budget Details Orig from GV'!C:C,#REF!,2,FALSE))</f>
        <v>0</v>
      </c>
      <c r="K54" s="77" t="e">
        <f t="shared" si="15"/>
        <v>#DIV/0!</v>
      </c>
      <c r="L54" s="63" t="e">
        <f t="shared" si="10"/>
        <v>#DIV/0!</v>
      </c>
      <c r="M54" s="56" t="e">
        <f t="shared" si="11"/>
        <v>#DIV/0!</v>
      </c>
      <c r="N54" s="57" t="e">
        <f t="shared" si="12"/>
        <v>#DIV/0!</v>
      </c>
    </row>
    <row r="55" spans="1:14" outlineLevel="1" x14ac:dyDescent="0.2">
      <c r="A55" s="2" t="s">
        <v>215</v>
      </c>
      <c r="B55" s="30">
        <v>29</v>
      </c>
      <c r="C55" s="40">
        <v>2181</v>
      </c>
      <c r="D55" s="30" t="str">
        <f>IF(ISERROR(MATCH('Budget Details Orig from GV'!C:C,#REF!,0)),"0", VLOOKUP('Budget Details Orig from GV'!C:C,#REF!,2,FALSE))</f>
        <v>0</v>
      </c>
      <c r="E55" s="30" t="str">
        <f>IF(ISERROR(MATCH('Budget Details Orig from GV'!C:C,#REF!,0)),"0", VLOOKUP('Budget Details Orig from GV'!C:C,#REF!,2,FALSE))</f>
        <v>0</v>
      </c>
      <c r="F55" s="30">
        <f t="shared" si="13"/>
        <v>0</v>
      </c>
      <c r="G55" s="77" t="e">
        <f t="shared" si="7"/>
        <v>#DIV/0!</v>
      </c>
      <c r="H55" s="73" t="str">
        <f>IF(ISERROR(MATCH('Budget Details Orig from GV'!C:C,#REF!,0)),"0", VLOOKUP('Budget Details Orig from GV'!C:C,#REF!,2,FALSE))</f>
        <v>0</v>
      </c>
      <c r="I55" s="77" t="e">
        <f t="shared" si="8"/>
        <v>#DIV/0!</v>
      </c>
      <c r="J55" s="73" t="str">
        <f>IF(ISERROR(MATCH('Budget Details Orig from GV'!C:C,#REF!,0)),"0", VLOOKUP('Budget Details Orig from GV'!C:C,#REF!,2,FALSE))</f>
        <v>0</v>
      </c>
      <c r="K55" s="77" t="e">
        <f t="shared" si="15"/>
        <v>#DIV/0!</v>
      </c>
      <c r="L55" s="63" t="e">
        <f t="shared" si="10"/>
        <v>#DIV/0!</v>
      </c>
      <c r="M55" s="56" t="e">
        <f t="shared" si="11"/>
        <v>#DIV/0!</v>
      </c>
      <c r="N55" s="57" t="e">
        <f t="shared" si="12"/>
        <v>#DIV/0!</v>
      </c>
    </row>
    <row r="56" spans="1:14" outlineLevel="1" x14ac:dyDescent="0.2">
      <c r="A56" s="54" t="s">
        <v>210</v>
      </c>
      <c r="B56" s="30">
        <v>19</v>
      </c>
      <c r="C56" s="40">
        <v>1995</v>
      </c>
      <c r="D56" s="30" t="str">
        <f>IF(ISERROR(MATCH('Budget Details Orig from GV'!C:C,#REF!,0)),"0", VLOOKUP('Budget Details Orig from GV'!C:C,#REF!,2,FALSE))</f>
        <v>0</v>
      </c>
      <c r="E56" s="30" t="str">
        <f>IF(ISERROR(MATCH('Budget Details Orig from GV'!C:C,#REF!,0)),"0", VLOOKUP('Budget Details Orig from GV'!C:C,#REF!,2,FALSE))</f>
        <v>0</v>
      </c>
      <c r="F56" s="30">
        <f t="shared" si="13"/>
        <v>0</v>
      </c>
      <c r="G56" s="77" t="e">
        <f t="shared" si="7"/>
        <v>#DIV/0!</v>
      </c>
      <c r="H56" s="73" t="str">
        <f>IF(ISERROR(MATCH('Budget Details Orig from GV'!C:C,#REF!,0)),"0", VLOOKUP('Budget Details Orig from GV'!C:C,#REF!,2,FALSE))</f>
        <v>0</v>
      </c>
      <c r="I56" s="77" t="e">
        <f t="shared" si="8"/>
        <v>#DIV/0!</v>
      </c>
      <c r="J56" s="73" t="str">
        <f>IF(ISERROR(MATCH('Budget Details Orig from GV'!C:C,#REF!,0)),"0", VLOOKUP('Budget Details Orig from GV'!C:C,#REF!,2,FALSE))</f>
        <v>0</v>
      </c>
      <c r="K56" s="77" t="e">
        <f t="shared" si="15"/>
        <v>#DIV/0!</v>
      </c>
      <c r="L56" s="63" t="e">
        <f t="shared" si="10"/>
        <v>#DIV/0!</v>
      </c>
      <c r="M56" s="56" t="e">
        <f t="shared" si="11"/>
        <v>#DIV/0!</v>
      </c>
      <c r="N56" s="57" t="e">
        <f t="shared" si="12"/>
        <v>#DIV/0!</v>
      </c>
    </row>
    <row r="57" spans="1:14" outlineLevel="1" x14ac:dyDescent="0.2">
      <c r="A57" s="2" t="s">
        <v>280</v>
      </c>
      <c r="B57" s="76"/>
      <c r="C57" s="40">
        <v>9435</v>
      </c>
      <c r="D57" s="30" t="str">
        <f>IF(ISERROR(MATCH('Budget Details Orig from GV'!C:C,#REF!,0)),"0", VLOOKUP('Budget Details Orig from GV'!C:C,#REF!,2,FALSE))</f>
        <v>0</v>
      </c>
      <c r="E57" s="30" t="str">
        <f>IF(ISERROR(MATCH('Budget Details Orig from GV'!C:C,#REF!,0)),"0", VLOOKUP('Budget Details Orig from GV'!C:C,#REF!,2,FALSE))</f>
        <v>0</v>
      </c>
      <c r="F57" s="30">
        <f t="shared" si="13"/>
        <v>0</v>
      </c>
      <c r="G57" s="77" t="e">
        <f t="shared" si="7"/>
        <v>#DIV/0!</v>
      </c>
      <c r="H57" s="73" t="str">
        <f>IF(ISERROR(MATCH('Budget Details Orig from GV'!C:C,#REF!,0)),"0", VLOOKUP('Budget Details Orig from GV'!C:C,#REF!,2,FALSE))</f>
        <v>0</v>
      </c>
      <c r="I57" s="77" t="e">
        <f t="shared" si="8"/>
        <v>#DIV/0!</v>
      </c>
      <c r="J57" s="73" t="str">
        <f>IF(ISERROR(MATCH('Budget Details Orig from GV'!C:C,#REF!,0)),"0", VLOOKUP('Budget Details Orig from GV'!C:C,#REF!,2,FALSE))</f>
        <v>0</v>
      </c>
      <c r="K57" s="77" t="e">
        <f t="shared" si="15"/>
        <v>#DIV/0!</v>
      </c>
      <c r="L57" s="63" t="e">
        <f t="shared" si="10"/>
        <v>#DIV/0!</v>
      </c>
      <c r="M57" s="56" t="e">
        <f t="shared" si="11"/>
        <v>#DIV/0!</v>
      </c>
      <c r="N57" s="57" t="e">
        <f t="shared" si="12"/>
        <v>#DIV/0!</v>
      </c>
    </row>
    <row r="58" spans="1:14" s="55" customFormat="1" outlineLevel="1" x14ac:dyDescent="0.2">
      <c r="A58" s="54" t="s">
        <v>436</v>
      </c>
      <c r="B58" s="76"/>
      <c r="C58" s="40">
        <v>9641</v>
      </c>
      <c r="D58" s="30" t="str">
        <f>IF(ISERROR(MATCH('Budget Details Orig from GV'!C:C,#REF!,0)),"0", VLOOKUP('Budget Details Orig from GV'!C:C,#REF!,2,FALSE))</f>
        <v>0</v>
      </c>
      <c r="E58" s="30" t="str">
        <f>IF(ISERROR(MATCH('Budget Details Orig from GV'!C:C,#REF!,0)),"0", VLOOKUP('Budget Details Orig from GV'!C:C,#REF!,2,FALSE))</f>
        <v>0</v>
      </c>
      <c r="F58" s="30">
        <f>D58+E58</f>
        <v>0</v>
      </c>
      <c r="G58" s="77" t="e">
        <f t="shared" si="7"/>
        <v>#DIV/0!</v>
      </c>
      <c r="H58" s="73" t="str">
        <f>IF(ISERROR(MATCH('Budget Details Orig from GV'!C:C,#REF!,0)),"0", VLOOKUP('Budget Details Orig from GV'!C:C,#REF!,2,FALSE))</f>
        <v>0</v>
      </c>
      <c r="I58" s="77" t="e">
        <f t="shared" si="8"/>
        <v>#DIV/0!</v>
      </c>
      <c r="J58" s="73" t="str">
        <f>IF(ISERROR(MATCH('Budget Details Orig from GV'!C:C,#REF!,0)),"0", VLOOKUP('Budget Details Orig from GV'!C:C,#REF!,2,FALSE))</f>
        <v>0</v>
      </c>
      <c r="K58" s="77" t="e">
        <f t="shared" si="15"/>
        <v>#DIV/0!</v>
      </c>
      <c r="L58" s="63" t="e">
        <f t="shared" si="10"/>
        <v>#DIV/0!</v>
      </c>
      <c r="M58" s="56" t="e">
        <f t="shared" si="11"/>
        <v>#DIV/0!</v>
      </c>
      <c r="N58" s="57" t="e">
        <f t="shared" si="12"/>
        <v>#DIV/0!</v>
      </c>
    </row>
    <row r="59" spans="1:14" s="55" customFormat="1" outlineLevel="1" x14ac:dyDescent="0.2">
      <c r="A59" s="55" t="s">
        <v>224</v>
      </c>
      <c r="B59" s="30">
        <v>391</v>
      </c>
      <c r="C59" s="40">
        <v>2197</v>
      </c>
      <c r="D59" s="30" t="str">
        <f>IF(ISERROR(MATCH('Budget Details Orig from GV'!C:C,#REF!,0)),"0", VLOOKUP('Budget Details Orig from GV'!C:C,#REF!,2,FALSE))</f>
        <v>0</v>
      </c>
      <c r="E59" s="30" t="str">
        <f>IF(ISERROR(MATCH('Budget Details Orig from GV'!C:C,#REF!,0)),"0", VLOOKUP('Budget Details Orig from GV'!C:C,#REF!,2,FALSE))</f>
        <v>0</v>
      </c>
      <c r="F59" s="30">
        <f t="shared" si="13"/>
        <v>0</v>
      </c>
      <c r="G59" s="77" t="e">
        <f t="shared" si="7"/>
        <v>#DIV/0!</v>
      </c>
      <c r="H59" s="73" t="str">
        <f>IF(ISERROR(MATCH('Budget Details Orig from GV'!C:C,#REF!,0)),"0", VLOOKUP('Budget Details Orig from GV'!C:C,#REF!,2,FALSE))</f>
        <v>0</v>
      </c>
      <c r="I59" s="77" t="e">
        <f t="shared" si="8"/>
        <v>#DIV/0!</v>
      </c>
      <c r="J59" s="73" t="str">
        <f>IF(ISERROR(MATCH('Budget Details Orig from GV'!C:C,#REF!,0)),"0", VLOOKUP('Budget Details Orig from GV'!C:C,#REF!,2,FALSE))</f>
        <v>0</v>
      </c>
      <c r="K59" s="77" t="e">
        <f t="shared" si="15"/>
        <v>#DIV/0!</v>
      </c>
      <c r="L59" s="63" t="e">
        <f t="shared" si="10"/>
        <v>#DIV/0!</v>
      </c>
      <c r="M59" s="56" t="e">
        <f t="shared" si="11"/>
        <v>#DIV/0!</v>
      </c>
      <c r="N59" s="57" t="e">
        <f t="shared" si="12"/>
        <v>#DIV/0!</v>
      </c>
    </row>
    <row r="60" spans="1:14" outlineLevel="1" x14ac:dyDescent="0.2">
      <c r="A60" s="54" t="s">
        <v>279</v>
      </c>
      <c r="B60" s="30">
        <v>18</v>
      </c>
      <c r="C60" s="40">
        <v>2203</v>
      </c>
      <c r="D60" s="30" t="str">
        <f>IF(ISERROR(MATCH('Budget Details Orig from GV'!C:C,#REF!,0)),"0", VLOOKUP('Budget Details Orig from GV'!C:C,#REF!,2,FALSE))</f>
        <v>0</v>
      </c>
      <c r="E60" s="30" t="str">
        <f>IF(ISERROR(MATCH('Budget Details Orig from GV'!C:C,#REF!,0)),"0", VLOOKUP('Budget Details Orig from GV'!C:C,#REF!,2,FALSE))</f>
        <v>0</v>
      </c>
      <c r="F60" s="30">
        <f t="shared" si="13"/>
        <v>0</v>
      </c>
      <c r="G60" s="77" t="e">
        <f t="shared" si="7"/>
        <v>#DIV/0!</v>
      </c>
      <c r="H60" s="73" t="str">
        <f>IF(ISERROR(MATCH('Budget Details Orig from GV'!C:C,#REF!,0)),"0", VLOOKUP('Budget Details Orig from GV'!C:C,#REF!,2,FALSE))</f>
        <v>0</v>
      </c>
      <c r="I60" s="77" t="e">
        <f t="shared" si="8"/>
        <v>#DIV/0!</v>
      </c>
      <c r="J60" s="73" t="str">
        <f>IF(ISERROR(MATCH('Budget Details Orig from GV'!C:C,#REF!,0)),"0", VLOOKUP('Budget Details Orig from GV'!C:C,#REF!,2,FALSE))</f>
        <v>0</v>
      </c>
      <c r="K60" s="77" t="e">
        <f t="shared" si="15"/>
        <v>#DIV/0!</v>
      </c>
      <c r="L60" s="63" t="e">
        <f t="shared" si="10"/>
        <v>#DIV/0!</v>
      </c>
      <c r="M60" s="56" t="e">
        <f t="shared" si="11"/>
        <v>#DIV/0!</v>
      </c>
      <c r="N60" s="57" t="e">
        <f t="shared" si="12"/>
        <v>#DIV/0!</v>
      </c>
    </row>
    <row r="61" spans="1:14" s="55" customFormat="1" outlineLevel="1" x14ac:dyDescent="0.2">
      <c r="A61" s="54" t="s">
        <v>282</v>
      </c>
      <c r="B61" s="40">
        <v>395</v>
      </c>
      <c r="C61" s="40">
        <v>2198</v>
      </c>
      <c r="D61" s="30" t="str">
        <f>IF(ISERROR(MATCH('Budget Details Orig from GV'!C:C,#REF!,0)),"0", VLOOKUP('Budget Details Orig from GV'!C:C,#REF!,2,FALSE))</f>
        <v>0</v>
      </c>
      <c r="E61" s="30" t="str">
        <f>IF(ISERROR(MATCH('Budget Details Orig from GV'!C:C,#REF!,0)),"0", VLOOKUP('Budget Details Orig from GV'!C:C,#REF!,2,FALSE))</f>
        <v>0</v>
      </c>
      <c r="F61" s="30">
        <f t="shared" si="13"/>
        <v>0</v>
      </c>
      <c r="G61" s="77" t="e">
        <f t="shared" si="7"/>
        <v>#DIV/0!</v>
      </c>
      <c r="H61" s="73" t="str">
        <f>IF(ISERROR(MATCH('Budget Details Orig from GV'!C:C,#REF!,0)),"0", VLOOKUP('Budget Details Orig from GV'!C:C,#REF!,2,FALSE))</f>
        <v>0</v>
      </c>
      <c r="I61" s="77" t="e">
        <f t="shared" si="8"/>
        <v>#DIV/0!</v>
      </c>
      <c r="J61" s="73" t="str">
        <f>IF(ISERROR(MATCH('Budget Details Orig from GV'!C:C,#REF!,0)),"0", VLOOKUP('Budget Details Orig from GV'!C:C,#REF!,2,FALSE))</f>
        <v>0</v>
      </c>
      <c r="K61" s="77" t="e">
        <f t="shared" si="15"/>
        <v>#DIV/0!</v>
      </c>
      <c r="L61" s="63" t="e">
        <f t="shared" si="10"/>
        <v>#DIV/0!</v>
      </c>
      <c r="M61" s="56" t="e">
        <f t="shared" si="11"/>
        <v>#DIV/0!</v>
      </c>
      <c r="N61" s="57" t="e">
        <f t="shared" si="12"/>
        <v>#DIV/0!</v>
      </c>
    </row>
    <row r="62" spans="1:14" outlineLevel="1" x14ac:dyDescent="0.2">
      <c r="A62" s="54" t="s">
        <v>283</v>
      </c>
      <c r="B62" s="30">
        <v>530</v>
      </c>
      <c r="C62" s="40">
        <v>2201</v>
      </c>
      <c r="D62" s="30" t="str">
        <f>IF(ISERROR(MATCH('Budget Details Orig from GV'!C:C,#REF!,0)),"0", VLOOKUP('Budget Details Orig from GV'!C:C,#REF!,2,FALSE))</f>
        <v>0</v>
      </c>
      <c r="E62" s="30" t="str">
        <f>IF(ISERROR(MATCH('Budget Details Orig from GV'!C:C,#REF!,0)),"0", VLOOKUP('Budget Details Orig from GV'!C:C,#REF!,2,FALSE))</f>
        <v>0</v>
      </c>
      <c r="F62" s="30">
        <f t="shared" si="13"/>
        <v>0</v>
      </c>
      <c r="G62" s="77" t="e">
        <f t="shared" si="7"/>
        <v>#DIV/0!</v>
      </c>
      <c r="H62" s="73" t="str">
        <f>IF(ISERROR(MATCH('Budget Details Orig from GV'!C:C,#REF!,0)),"0", VLOOKUP('Budget Details Orig from GV'!C:C,#REF!,2,FALSE))</f>
        <v>0</v>
      </c>
      <c r="I62" s="77" t="e">
        <f t="shared" si="8"/>
        <v>#DIV/0!</v>
      </c>
      <c r="J62" s="73" t="str">
        <f>IF(ISERROR(MATCH('Budget Details Orig from GV'!C:C,#REF!,0)),"0", VLOOKUP('Budget Details Orig from GV'!C:C,#REF!,2,FALSE))</f>
        <v>0</v>
      </c>
      <c r="K62" s="77" t="e">
        <f t="shared" si="15"/>
        <v>#DIV/0!</v>
      </c>
      <c r="L62" s="63" t="e">
        <f t="shared" si="10"/>
        <v>#DIV/0!</v>
      </c>
      <c r="M62" s="56" t="e">
        <f t="shared" si="11"/>
        <v>#DIV/0!</v>
      </c>
      <c r="N62" s="57" t="e">
        <f t="shared" si="12"/>
        <v>#DIV/0!</v>
      </c>
    </row>
    <row r="63" spans="1:14" s="55" customFormat="1" outlineLevel="1" x14ac:dyDescent="0.2">
      <c r="A63" s="54" t="s">
        <v>284</v>
      </c>
      <c r="B63" s="40">
        <v>393</v>
      </c>
      <c r="C63" s="40">
        <v>2202</v>
      </c>
      <c r="D63" s="30" t="str">
        <f>IF(ISERROR(MATCH('Budget Details Orig from GV'!C:C,#REF!,0)),"0", VLOOKUP('Budget Details Orig from GV'!C:C,#REF!,2,FALSE))</f>
        <v>0</v>
      </c>
      <c r="E63" s="30" t="str">
        <f>IF(ISERROR(MATCH('Budget Details Orig from GV'!C:C,#REF!,0)),"0", VLOOKUP('Budget Details Orig from GV'!C:C,#REF!,2,FALSE))</f>
        <v>0</v>
      </c>
      <c r="F63" s="30">
        <f t="shared" si="13"/>
        <v>0</v>
      </c>
      <c r="G63" s="77" t="e">
        <f t="shared" si="7"/>
        <v>#DIV/0!</v>
      </c>
      <c r="H63" s="73" t="str">
        <f>IF(ISERROR(MATCH('Budget Details Orig from GV'!C:C,#REF!,0)),"0", VLOOKUP('Budget Details Orig from GV'!C:C,#REF!,2,FALSE))</f>
        <v>0</v>
      </c>
      <c r="I63" s="77" t="e">
        <f t="shared" si="8"/>
        <v>#DIV/0!</v>
      </c>
      <c r="J63" s="73" t="str">
        <f>IF(ISERROR(MATCH('Budget Details Orig from GV'!C:C,#REF!,0)),"0", VLOOKUP('Budget Details Orig from GV'!C:C,#REF!,2,FALSE))</f>
        <v>0</v>
      </c>
      <c r="K63" s="77" t="e">
        <f t="shared" si="15"/>
        <v>#DIV/0!</v>
      </c>
      <c r="L63" s="63" t="e">
        <f t="shared" si="10"/>
        <v>#DIV/0!</v>
      </c>
      <c r="M63" s="56" t="e">
        <f t="shared" si="11"/>
        <v>#DIV/0!</v>
      </c>
      <c r="N63" s="57" t="e">
        <f t="shared" si="12"/>
        <v>#DIV/0!</v>
      </c>
    </row>
    <row r="64" spans="1:14" s="55" customFormat="1" outlineLevel="1" x14ac:dyDescent="0.2">
      <c r="A64" s="54" t="s">
        <v>209</v>
      </c>
      <c r="B64" s="30">
        <v>16</v>
      </c>
      <c r="C64" s="40">
        <v>2199</v>
      </c>
      <c r="D64" s="30" t="str">
        <f>IF(ISERROR(MATCH('Budget Details Orig from GV'!C:C,#REF!,0)),"0", VLOOKUP('Budget Details Orig from GV'!C:C,#REF!,2,FALSE))</f>
        <v>0</v>
      </c>
      <c r="E64" s="30" t="str">
        <f>IF(ISERROR(MATCH('Budget Details Orig from GV'!C:C,#REF!,0)),"0", VLOOKUP('Budget Details Orig from GV'!C:C,#REF!,2,FALSE))</f>
        <v>0</v>
      </c>
      <c r="F64" s="30">
        <f t="shared" si="13"/>
        <v>0</v>
      </c>
      <c r="G64" s="77" t="e">
        <f t="shared" si="7"/>
        <v>#DIV/0!</v>
      </c>
      <c r="H64" s="73" t="str">
        <f>IF(ISERROR(MATCH('Budget Details Orig from GV'!C:C,#REF!,0)),"0", VLOOKUP('Budget Details Orig from GV'!C:C,#REF!,2,FALSE))</f>
        <v>0</v>
      </c>
      <c r="I64" s="77" t="e">
        <f t="shared" si="8"/>
        <v>#DIV/0!</v>
      </c>
      <c r="J64" s="73" t="str">
        <f>IF(ISERROR(MATCH('Budget Details Orig from GV'!C:C,#REF!,0)),"0", VLOOKUP('Budget Details Orig from GV'!C:C,#REF!,2,FALSE))</f>
        <v>0</v>
      </c>
      <c r="K64" s="77" t="e">
        <f t="shared" si="15"/>
        <v>#DIV/0!</v>
      </c>
      <c r="L64" s="63" t="e">
        <f t="shared" si="10"/>
        <v>#DIV/0!</v>
      </c>
      <c r="M64" s="56" t="e">
        <f t="shared" si="11"/>
        <v>#DIV/0!</v>
      </c>
      <c r="N64" s="57" t="e">
        <f t="shared" si="12"/>
        <v>#DIV/0!</v>
      </c>
    </row>
    <row r="65" spans="1:19" outlineLevel="1" x14ac:dyDescent="0.2">
      <c r="A65" s="2" t="s">
        <v>281</v>
      </c>
      <c r="B65" s="30">
        <v>228</v>
      </c>
      <c r="C65" s="40">
        <v>2174</v>
      </c>
      <c r="D65" s="30" t="str">
        <f>IF(ISERROR(MATCH('Budget Details Orig from GV'!C:C,#REF!,0)),"0", VLOOKUP('Budget Details Orig from GV'!C:C,#REF!,2,FALSE))</f>
        <v>0</v>
      </c>
      <c r="E65" s="30" t="str">
        <f>IF(ISERROR(MATCH('Budget Details Orig from GV'!C:C,#REF!,0)),"0", VLOOKUP('Budget Details Orig from GV'!C:C,#REF!,2,FALSE))</f>
        <v>0</v>
      </c>
      <c r="F65" s="30">
        <f t="shared" si="13"/>
        <v>0</v>
      </c>
      <c r="G65" s="77" t="e">
        <f t="shared" si="7"/>
        <v>#DIV/0!</v>
      </c>
      <c r="H65" s="73" t="str">
        <f>IF(ISERROR(MATCH('Budget Details Orig from GV'!C:C,#REF!,0)),"0", VLOOKUP('Budget Details Orig from GV'!C:C,#REF!,2,FALSE))</f>
        <v>0</v>
      </c>
      <c r="I65" s="77" t="e">
        <f t="shared" si="8"/>
        <v>#DIV/0!</v>
      </c>
      <c r="J65" s="73" t="str">
        <f>IF(ISERROR(MATCH('Budget Details Orig from GV'!C:C,#REF!,0)),"0", VLOOKUP('Budget Details Orig from GV'!C:C,#REF!,2,FALSE))</f>
        <v>0</v>
      </c>
      <c r="K65" s="77" t="e">
        <f t="shared" si="15"/>
        <v>#DIV/0!</v>
      </c>
      <c r="L65" s="63" t="e">
        <f t="shared" si="10"/>
        <v>#DIV/0!</v>
      </c>
      <c r="M65" s="56" t="e">
        <f t="shared" si="11"/>
        <v>#DIV/0!</v>
      </c>
      <c r="N65" s="57" t="e">
        <f t="shared" si="12"/>
        <v>#DIV/0!</v>
      </c>
    </row>
    <row r="66" spans="1:19" outlineLevel="1" x14ac:dyDescent="0.2">
      <c r="A66" s="19" t="s">
        <v>17</v>
      </c>
      <c r="B66" s="34"/>
      <c r="C66" s="34"/>
      <c r="D66" s="35">
        <f>SUM(D32:D65)</f>
        <v>0</v>
      </c>
      <c r="E66" s="35">
        <f>SUM(E32:E65)</f>
        <v>0</v>
      </c>
      <c r="F66" s="36">
        <f>SUM(F32:F65)</f>
        <v>0</v>
      </c>
      <c r="G66" s="37" t="e">
        <f t="shared" si="7"/>
        <v>#DIV/0!</v>
      </c>
      <c r="H66" s="38">
        <f>SUM(H32:H65)</f>
        <v>0</v>
      </c>
      <c r="I66" s="37" t="e">
        <f>+H66/$H$426</f>
        <v>#DIV/0!</v>
      </c>
      <c r="J66" s="38">
        <f>SUM(J32:J65)</f>
        <v>0</v>
      </c>
      <c r="K66" s="37" t="e">
        <f>+J66/$J$426</f>
        <v>#DIV/0!</v>
      </c>
      <c r="L66" s="39" t="e">
        <f>+(G66+I66+K66)/3</f>
        <v>#DIV/0!</v>
      </c>
      <c r="M66" s="20" t="e">
        <f>ROUND(L66,4)</f>
        <v>#DIV/0!</v>
      </c>
      <c r="N66" s="21" t="e">
        <f>$N$5*M66</f>
        <v>#DIV/0!</v>
      </c>
      <c r="S66" s="4">
        <f>F66+H66+J66</f>
        <v>0</v>
      </c>
    </row>
    <row r="67" spans="1:19" outlineLevel="1" x14ac:dyDescent="0.2">
      <c r="L67" s="32"/>
      <c r="M67" s="6"/>
      <c r="N67" s="7"/>
    </row>
    <row r="68" spans="1:19" outlineLevel="1" x14ac:dyDescent="0.2">
      <c r="A68" s="1" t="s">
        <v>18</v>
      </c>
      <c r="B68" s="24"/>
      <c r="C68" s="24"/>
      <c r="D68" s="25"/>
      <c r="E68" s="25"/>
      <c r="L68" s="32"/>
      <c r="M68" s="6"/>
      <c r="N68" s="7"/>
    </row>
    <row r="69" spans="1:19" outlineLevel="1" x14ac:dyDescent="0.2">
      <c r="A69" s="54" t="s">
        <v>285</v>
      </c>
      <c r="B69" s="69">
        <v>3</v>
      </c>
      <c r="C69" s="68">
        <v>1973</v>
      </c>
      <c r="D69" s="30" t="str">
        <f>IF(ISERROR(MATCH('Budget Details Orig from GV'!C:C,#REF!,0)),"0", VLOOKUP('Budget Details Orig from GV'!C:C,#REF!,2,FALSE))</f>
        <v>0</v>
      </c>
      <c r="E69" s="30" t="str">
        <f>IF(ISERROR(MATCH('Budget Details Orig from GV'!C:C,#REF!,0)),"0", VLOOKUP('Budget Details Orig from GV'!C:C,#REF!,2,FALSE))</f>
        <v>0</v>
      </c>
      <c r="F69" s="30">
        <f>D69+E69</f>
        <v>0</v>
      </c>
      <c r="G69" s="27" t="e">
        <f t="shared" ref="G69:G86" si="16">+F69/$F$426</f>
        <v>#DIV/0!</v>
      </c>
      <c r="H69" s="73" t="str">
        <f>IF(ISERROR(MATCH('Budget Details Orig from GV'!C:C,#REF!,0)),"0", VLOOKUP('Budget Details Orig from GV'!C:C,#REF!,2,FALSE))</f>
        <v>0</v>
      </c>
      <c r="I69" s="27" t="e">
        <f t="shared" ref="I69:I86" si="17">+H69/$H$426</f>
        <v>#DIV/0!</v>
      </c>
      <c r="J69" s="73" t="str">
        <f>IF(ISERROR(MATCH('Budget Details Orig from GV'!C:C,#REF!,0)),"0", VLOOKUP('Budget Details Orig from GV'!C:C,#REF!,2,FALSE))</f>
        <v>0</v>
      </c>
      <c r="K69" s="27" t="e">
        <f t="shared" ref="K69:K86" si="18">+J69/$J$426</f>
        <v>#DIV/0!</v>
      </c>
      <c r="L69" s="32" t="e">
        <f>+(G69+I69+K69)/3</f>
        <v>#DIV/0!</v>
      </c>
      <c r="M69" s="6" t="e">
        <f>ROUND(L69,4)</f>
        <v>#DIV/0!</v>
      </c>
      <c r="N69" s="7" t="e">
        <f>$N$5*M69</f>
        <v>#DIV/0!</v>
      </c>
    </row>
    <row r="70" spans="1:19" outlineLevel="1" x14ac:dyDescent="0.2">
      <c r="A70" s="3" t="s">
        <v>19</v>
      </c>
      <c r="B70" s="69">
        <v>523</v>
      </c>
      <c r="C70" s="68">
        <v>1974</v>
      </c>
      <c r="D70" s="30" t="str">
        <f>IF(ISERROR(MATCH('Budget Details Orig from GV'!C:C,#REF!,0)),"0", VLOOKUP('Budget Details Orig from GV'!C:C,#REF!,2,FALSE))</f>
        <v>0</v>
      </c>
      <c r="E70" s="30" t="str">
        <f>IF(ISERROR(MATCH('Budget Details Orig from GV'!C:C,#REF!,0)),"0", VLOOKUP('Budget Details Orig from GV'!C:C,#REF!,2,FALSE))</f>
        <v>0</v>
      </c>
      <c r="F70" s="30">
        <f t="shared" ref="F70:F85" si="19">D70+E70</f>
        <v>0</v>
      </c>
      <c r="G70" s="61" t="e">
        <f t="shared" si="16"/>
        <v>#DIV/0!</v>
      </c>
      <c r="H70" s="73" t="str">
        <f>IF(ISERROR(MATCH('Budget Details Orig from GV'!C:C,#REF!,0)),"0", VLOOKUP('Budget Details Orig from GV'!C:C,#REF!,2,FALSE))</f>
        <v>0</v>
      </c>
      <c r="I70" s="61" t="e">
        <f t="shared" si="17"/>
        <v>#DIV/0!</v>
      </c>
      <c r="J70" s="73" t="str">
        <f>IF(ISERROR(MATCH('Budget Details Orig from GV'!C:C,#REF!,0)),"0", VLOOKUP('Budget Details Orig from GV'!C:C,#REF!,2,FALSE))</f>
        <v>0</v>
      </c>
      <c r="K70" s="61" t="e">
        <f t="shared" si="18"/>
        <v>#DIV/0!</v>
      </c>
      <c r="L70" s="63" t="e">
        <f t="shared" ref="L70:L84" si="20">+(G70+I70+K70)/3</f>
        <v>#DIV/0!</v>
      </c>
      <c r="M70" s="56" t="e">
        <f t="shared" ref="M70:M84" si="21">ROUND(L70,4)</f>
        <v>#DIV/0!</v>
      </c>
      <c r="N70" s="57" t="e">
        <f t="shared" ref="N70:N85" si="22">$N$5*M70</f>
        <v>#DIV/0!</v>
      </c>
    </row>
    <row r="71" spans="1:19" outlineLevel="1" x14ac:dyDescent="0.2">
      <c r="A71" s="3" t="s">
        <v>20</v>
      </c>
      <c r="B71" s="69">
        <v>524</v>
      </c>
      <c r="C71" s="68">
        <v>1975</v>
      </c>
      <c r="D71" s="30" t="str">
        <f>IF(ISERROR(MATCH('Budget Details Orig from GV'!C:C,#REF!,0)),"0", VLOOKUP('Budget Details Orig from GV'!C:C,#REF!,2,FALSE))</f>
        <v>0</v>
      </c>
      <c r="E71" s="30" t="str">
        <f>IF(ISERROR(MATCH('Budget Details Orig from GV'!C:C,#REF!,0)),"0", VLOOKUP('Budget Details Orig from GV'!C:C,#REF!,2,FALSE))</f>
        <v>0</v>
      </c>
      <c r="F71" s="30">
        <f t="shared" si="19"/>
        <v>0</v>
      </c>
      <c r="G71" s="61" t="e">
        <f t="shared" si="16"/>
        <v>#DIV/0!</v>
      </c>
      <c r="H71" s="73" t="str">
        <f>IF(ISERROR(MATCH('Budget Details Orig from GV'!C:C,#REF!,0)),"0", VLOOKUP('Budget Details Orig from GV'!C:C,#REF!,2,FALSE))</f>
        <v>0</v>
      </c>
      <c r="I71" s="61" t="e">
        <f t="shared" si="17"/>
        <v>#DIV/0!</v>
      </c>
      <c r="J71" s="73" t="str">
        <f>IF(ISERROR(MATCH('Budget Details Orig from GV'!C:C,#REF!,0)),"0", VLOOKUP('Budget Details Orig from GV'!C:C,#REF!,2,FALSE))</f>
        <v>0</v>
      </c>
      <c r="K71" s="61" t="e">
        <f t="shared" si="18"/>
        <v>#DIV/0!</v>
      </c>
      <c r="L71" s="63" t="e">
        <f t="shared" si="20"/>
        <v>#DIV/0!</v>
      </c>
      <c r="M71" s="56" t="e">
        <f t="shared" si="21"/>
        <v>#DIV/0!</v>
      </c>
      <c r="N71" s="57" t="e">
        <f t="shared" si="22"/>
        <v>#DIV/0!</v>
      </c>
    </row>
    <row r="72" spans="1:19" outlineLevel="1" x14ac:dyDescent="0.2">
      <c r="A72" s="3" t="s">
        <v>10</v>
      </c>
      <c r="B72" s="33" t="s">
        <v>286</v>
      </c>
      <c r="C72" s="68">
        <v>2074</v>
      </c>
      <c r="D72" s="30" t="str">
        <f>IF(ISERROR(MATCH('Budget Details Orig from GV'!C:C,#REF!,0)),"0", VLOOKUP('Budget Details Orig from GV'!C:C,#REF!,2,FALSE))</f>
        <v>0</v>
      </c>
      <c r="E72" s="30" t="str">
        <f>IF(ISERROR(MATCH('Budget Details Orig from GV'!C:C,#REF!,0)),"0", VLOOKUP('Budget Details Orig from GV'!C:C,#REF!,2,FALSE))</f>
        <v>0</v>
      </c>
      <c r="F72" s="30">
        <f t="shared" si="19"/>
        <v>0</v>
      </c>
      <c r="G72" s="61" t="e">
        <f t="shared" si="16"/>
        <v>#DIV/0!</v>
      </c>
      <c r="H72" s="73" t="str">
        <f>IF(ISERROR(MATCH('Budget Details Orig from GV'!C:C,#REF!,0)),"0", VLOOKUP('Budget Details Orig from GV'!C:C,#REF!,2,FALSE))</f>
        <v>0</v>
      </c>
      <c r="I72" s="61" t="e">
        <f t="shared" si="17"/>
        <v>#DIV/0!</v>
      </c>
      <c r="J72" s="73" t="str">
        <f>IF(ISERROR(MATCH('Budget Details Orig from GV'!C:C,#REF!,0)),"0", VLOOKUP('Budget Details Orig from GV'!C:C,#REF!,2,FALSE))</f>
        <v>0</v>
      </c>
      <c r="K72" s="61" t="e">
        <f t="shared" si="18"/>
        <v>#DIV/0!</v>
      </c>
      <c r="L72" s="63" t="e">
        <f t="shared" si="20"/>
        <v>#DIV/0!</v>
      </c>
      <c r="M72" s="56" t="e">
        <f t="shared" si="21"/>
        <v>#DIV/0!</v>
      </c>
      <c r="N72" s="57" t="e">
        <f t="shared" si="22"/>
        <v>#DIV/0!</v>
      </c>
    </row>
    <row r="73" spans="1:19" outlineLevel="1" x14ac:dyDescent="0.2">
      <c r="A73" s="3" t="s">
        <v>21</v>
      </c>
      <c r="B73" s="69">
        <v>17</v>
      </c>
      <c r="C73" s="68">
        <v>2122</v>
      </c>
      <c r="D73" s="30" t="str">
        <f>IF(ISERROR(MATCH('Budget Details Orig from GV'!C:C,#REF!,0)),"0", VLOOKUP('Budget Details Orig from GV'!C:C,#REF!,2,FALSE))</f>
        <v>0</v>
      </c>
      <c r="E73" s="30" t="str">
        <f>IF(ISERROR(MATCH('Budget Details Orig from GV'!C:C,#REF!,0)),"0", VLOOKUP('Budget Details Orig from GV'!C:C,#REF!,2,FALSE))</f>
        <v>0</v>
      </c>
      <c r="F73" s="30">
        <f t="shared" si="19"/>
        <v>0</v>
      </c>
      <c r="G73" s="61" t="e">
        <f t="shared" si="16"/>
        <v>#DIV/0!</v>
      </c>
      <c r="H73" s="73" t="str">
        <f>IF(ISERROR(MATCH('Budget Details Orig from GV'!C:C,#REF!,0)),"0", VLOOKUP('Budget Details Orig from GV'!C:C,#REF!,2,FALSE))</f>
        <v>0</v>
      </c>
      <c r="I73" s="61" t="e">
        <f t="shared" si="17"/>
        <v>#DIV/0!</v>
      </c>
      <c r="J73" s="73" t="str">
        <f>IF(ISERROR(MATCH('Budget Details Orig from GV'!C:C,#REF!,0)),"0", VLOOKUP('Budget Details Orig from GV'!C:C,#REF!,2,FALSE))</f>
        <v>0</v>
      </c>
      <c r="K73" s="61" t="e">
        <f t="shared" si="18"/>
        <v>#DIV/0!</v>
      </c>
      <c r="L73" s="63" t="e">
        <f t="shared" si="20"/>
        <v>#DIV/0!</v>
      </c>
      <c r="M73" s="56" t="e">
        <f t="shared" si="21"/>
        <v>#DIV/0!</v>
      </c>
      <c r="N73" s="57" t="e">
        <f t="shared" si="22"/>
        <v>#DIV/0!</v>
      </c>
    </row>
    <row r="74" spans="1:19" s="55" customFormat="1" outlineLevel="1" x14ac:dyDescent="0.2">
      <c r="A74" s="59" t="s">
        <v>287</v>
      </c>
      <c r="B74" s="68">
        <v>491</v>
      </c>
      <c r="C74" s="68">
        <v>2143</v>
      </c>
      <c r="D74" s="30" t="str">
        <f>IF(ISERROR(MATCH('Budget Details Orig from GV'!C:C,#REF!,0)),"0", VLOOKUP('Budget Details Orig from GV'!C:C,#REF!,2,FALSE))</f>
        <v>0</v>
      </c>
      <c r="E74" s="30" t="str">
        <f>IF(ISERROR(MATCH('Budget Details Orig from GV'!C:C,#REF!,0)),"0", VLOOKUP('Budget Details Orig from GV'!C:C,#REF!,2,FALSE))</f>
        <v>0</v>
      </c>
      <c r="F74" s="30">
        <f t="shared" si="19"/>
        <v>0</v>
      </c>
      <c r="G74" s="61" t="e">
        <f t="shared" si="16"/>
        <v>#DIV/0!</v>
      </c>
      <c r="H74" s="73" t="str">
        <f>IF(ISERROR(MATCH('Budget Details Orig from GV'!C:C,#REF!,0)),"0", VLOOKUP('Budget Details Orig from GV'!C:C,#REF!,2,FALSE))</f>
        <v>0</v>
      </c>
      <c r="I74" s="61" t="e">
        <f t="shared" si="17"/>
        <v>#DIV/0!</v>
      </c>
      <c r="J74" s="73" t="str">
        <f>IF(ISERROR(MATCH('Budget Details Orig from GV'!C:C,#REF!,0)),"0", VLOOKUP('Budget Details Orig from GV'!C:C,#REF!,2,FALSE))</f>
        <v>0</v>
      </c>
      <c r="K74" s="61" t="e">
        <f t="shared" si="18"/>
        <v>#DIV/0!</v>
      </c>
      <c r="L74" s="63" t="e">
        <f t="shared" si="20"/>
        <v>#DIV/0!</v>
      </c>
      <c r="M74" s="56" t="e">
        <f t="shared" si="21"/>
        <v>#DIV/0!</v>
      </c>
      <c r="N74" s="57" t="e">
        <f t="shared" si="22"/>
        <v>#DIV/0!</v>
      </c>
    </row>
    <row r="75" spans="1:19" outlineLevel="1" x14ac:dyDescent="0.2">
      <c r="A75" s="55" t="s">
        <v>22</v>
      </c>
      <c r="B75" s="69">
        <v>520</v>
      </c>
      <c r="C75" s="68">
        <v>2305</v>
      </c>
      <c r="D75" s="30" t="str">
        <f>IF(ISERROR(MATCH('Budget Details Orig from GV'!C:C,#REF!,0)),"0", VLOOKUP('Budget Details Orig from GV'!C:C,#REF!,2,FALSE))</f>
        <v>0</v>
      </c>
      <c r="E75" s="30" t="str">
        <f>IF(ISERROR(MATCH('Budget Details Orig from GV'!C:C,#REF!,0)),"0", VLOOKUP('Budget Details Orig from GV'!C:C,#REF!,2,FALSE))</f>
        <v>0</v>
      </c>
      <c r="F75" s="30">
        <f t="shared" si="19"/>
        <v>0</v>
      </c>
      <c r="G75" s="61" t="e">
        <f t="shared" si="16"/>
        <v>#DIV/0!</v>
      </c>
      <c r="H75" s="73" t="str">
        <f>IF(ISERROR(MATCH('Budget Details Orig from GV'!C:C,#REF!,0)),"0", VLOOKUP('Budget Details Orig from GV'!C:C,#REF!,2,FALSE))</f>
        <v>0</v>
      </c>
      <c r="I75" s="61" t="e">
        <f t="shared" si="17"/>
        <v>#DIV/0!</v>
      </c>
      <c r="J75" s="73" t="str">
        <f>IF(ISERROR(MATCH('Budget Details Orig from GV'!C:C,#REF!,0)),"0", VLOOKUP('Budget Details Orig from GV'!C:C,#REF!,2,FALSE))</f>
        <v>0</v>
      </c>
      <c r="K75" s="61" t="e">
        <f t="shared" si="18"/>
        <v>#DIV/0!</v>
      </c>
      <c r="L75" s="63" t="e">
        <f t="shared" si="20"/>
        <v>#DIV/0!</v>
      </c>
      <c r="M75" s="56" t="e">
        <f t="shared" si="21"/>
        <v>#DIV/0!</v>
      </c>
      <c r="N75" s="57" t="e">
        <f t="shared" si="22"/>
        <v>#DIV/0!</v>
      </c>
    </row>
    <row r="76" spans="1:19" outlineLevel="1" x14ac:dyDescent="0.2">
      <c r="A76" s="3" t="s">
        <v>23</v>
      </c>
      <c r="B76" s="69">
        <v>263</v>
      </c>
      <c r="C76" s="68">
        <v>2304</v>
      </c>
      <c r="D76" s="30" t="str">
        <f>IF(ISERROR(MATCH('Budget Details Orig from GV'!C:C,#REF!,0)),"0", VLOOKUP('Budget Details Orig from GV'!C:C,#REF!,2,FALSE))</f>
        <v>0</v>
      </c>
      <c r="E76" s="30" t="str">
        <f>IF(ISERROR(MATCH('Budget Details Orig from GV'!C:C,#REF!,0)),"0", VLOOKUP('Budget Details Orig from GV'!C:C,#REF!,2,FALSE))</f>
        <v>0</v>
      </c>
      <c r="F76" s="30">
        <f t="shared" si="19"/>
        <v>0</v>
      </c>
      <c r="G76" s="61" t="e">
        <f t="shared" si="16"/>
        <v>#DIV/0!</v>
      </c>
      <c r="H76" s="73" t="str">
        <f>IF(ISERROR(MATCH('Budget Details Orig from GV'!C:C,#REF!,0)),"0", VLOOKUP('Budget Details Orig from GV'!C:C,#REF!,2,FALSE))</f>
        <v>0</v>
      </c>
      <c r="I76" s="61" t="e">
        <f t="shared" si="17"/>
        <v>#DIV/0!</v>
      </c>
      <c r="J76" s="73" t="str">
        <f>IF(ISERROR(MATCH('Budget Details Orig from GV'!C:C,#REF!,0)),"0", VLOOKUP('Budget Details Orig from GV'!C:C,#REF!,2,FALSE))</f>
        <v>0</v>
      </c>
      <c r="K76" s="61" t="e">
        <f t="shared" si="18"/>
        <v>#DIV/0!</v>
      </c>
      <c r="L76" s="63" t="e">
        <f t="shared" si="20"/>
        <v>#DIV/0!</v>
      </c>
      <c r="M76" s="56" t="e">
        <f t="shared" si="21"/>
        <v>#DIV/0!</v>
      </c>
      <c r="N76" s="57" t="e">
        <f t="shared" si="22"/>
        <v>#DIV/0!</v>
      </c>
    </row>
    <row r="77" spans="1:19" s="55" customFormat="1" outlineLevel="1" x14ac:dyDescent="0.2">
      <c r="A77" s="59" t="s">
        <v>438</v>
      </c>
      <c r="B77" s="69">
        <v>383</v>
      </c>
      <c r="C77" s="68">
        <v>2315</v>
      </c>
      <c r="D77" s="30" t="str">
        <f>IF(ISERROR(MATCH('Budget Details Orig from GV'!C:C,#REF!,0)),"0", VLOOKUP('Budget Details Orig from GV'!C:C,#REF!,2,FALSE))</f>
        <v>0</v>
      </c>
      <c r="E77" s="30" t="str">
        <f>IF(ISERROR(MATCH('Budget Details Orig from GV'!C:C,#REF!,0)),"0", VLOOKUP('Budget Details Orig from GV'!C:C,#REF!,2,FALSE))</f>
        <v>0</v>
      </c>
      <c r="F77" s="30">
        <f>D77+E77</f>
        <v>0</v>
      </c>
      <c r="G77" s="61" t="e">
        <f t="shared" si="16"/>
        <v>#DIV/0!</v>
      </c>
      <c r="H77" s="73" t="str">
        <f>IF(ISERROR(MATCH('Budget Details Orig from GV'!C:C,#REF!,0)),"0", VLOOKUP('Budget Details Orig from GV'!C:C,#REF!,2,FALSE))</f>
        <v>0</v>
      </c>
      <c r="I77" s="61" t="e">
        <f t="shared" si="17"/>
        <v>#DIV/0!</v>
      </c>
      <c r="J77" s="73" t="str">
        <f>IF(ISERROR(MATCH('Budget Details Orig from GV'!C:C,#REF!,0)),"0", VLOOKUP('Budget Details Orig from GV'!C:C,#REF!,2,FALSE))</f>
        <v>0</v>
      </c>
      <c r="K77" s="61" t="e">
        <f t="shared" si="18"/>
        <v>#DIV/0!</v>
      </c>
      <c r="L77" s="63" t="e">
        <f>+(G77+I77+K77)/3</f>
        <v>#DIV/0!</v>
      </c>
      <c r="M77" s="56" t="e">
        <f>ROUND(L77,4)</f>
        <v>#DIV/0!</v>
      </c>
      <c r="N77" s="57" t="e">
        <f t="shared" si="22"/>
        <v>#DIV/0!</v>
      </c>
    </row>
    <row r="78" spans="1:19" outlineLevel="1" x14ac:dyDescent="0.2">
      <c r="A78" s="54" t="s">
        <v>288</v>
      </c>
      <c r="B78" s="68">
        <v>521</v>
      </c>
      <c r="C78" s="68">
        <v>2308</v>
      </c>
      <c r="D78" s="30" t="str">
        <f>IF(ISERROR(MATCH('Budget Details Orig from GV'!C:C,#REF!,0)),"0", VLOOKUP('Budget Details Orig from GV'!C:C,#REF!,2,FALSE))</f>
        <v>0</v>
      </c>
      <c r="E78" s="30" t="str">
        <f>IF(ISERROR(MATCH('Budget Details Orig from GV'!C:C,#REF!,0)),"0", VLOOKUP('Budget Details Orig from GV'!C:C,#REF!,2,FALSE))</f>
        <v>0</v>
      </c>
      <c r="F78" s="30">
        <f t="shared" si="19"/>
        <v>0</v>
      </c>
      <c r="G78" s="61" t="e">
        <f t="shared" si="16"/>
        <v>#DIV/0!</v>
      </c>
      <c r="H78" s="73" t="str">
        <f>IF(ISERROR(MATCH('Budget Details Orig from GV'!C:C,#REF!,0)),"0", VLOOKUP('Budget Details Orig from GV'!C:C,#REF!,2,FALSE))</f>
        <v>0</v>
      </c>
      <c r="I78" s="61" t="e">
        <f t="shared" si="17"/>
        <v>#DIV/0!</v>
      </c>
      <c r="J78" s="73" t="str">
        <f>IF(ISERROR(MATCH('Budget Details Orig from GV'!C:C,#REF!,0)),"0", VLOOKUP('Budget Details Orig from GV'!C:C,#REF!,2,FALSE))</f>
        <v>0</v>
      </c>
      <c r="K78" s="61" t="e">
        <f t="shared" si="18"/>
        <v>#DIV/0!</v>
      </c>
      <c r="L78" s="63" t="e">
        <f t="shared" si="20"/>
        <v>#DIV/0!</v>
      </c>
      <c r="M78" s="56" t="e">
        <f t="shared" si="21"/>
        <v>#DIV/0!</v>
      </c>
      <c r="N78" s="57" t="e">
        <f t="shared" si="22"/>
        <v>#DIV/0!</v>
      </c>
    </row>
    <row r="79" spans="1:19" outlineLevel="1" x14ac:dyDescent="0.2">
      <c r="A79" s="3" t="s">
        <v>24</v>
      </c>
      <c r="B79" s="69">
        <v>519</v>
      </c>
      <c r="C79" s="68">
        <v>2306</v>
      </c>
      <c r="D79" s="30" t="str">
        <f>IF(ISERROR(MATCH('Budget Details Orig from GV'!C:C,#REF!,0)),"0", VLOOKUP('Budget Details Orig from GV'!C:C,#REF!,2,FALSE))</f>
        <v>0</v>
      </c>
      <c r="E79" s="30" t="str">
        <f>IF(ISERROR(MATCH('Budget Details Orig from GV'!C:C,#REF!,0)),"0", VLOOKUP('Budget Details Orig from GV'!C:C,#REF!,2,FALSE))</f>
        <v>0</v>
      </c>
      <c r="F79" s="30">
        <f t="shared" si="19"/>
        <v>0</v>
      </c>
      <c r="G79" s="61" t="e">
        <f t="shared" si="16"/>
        <v>#DIV/0!</v>
      </c>
      <c r="H79" s="73" t="str">
        <f>IF(ISERROR(MATCH('Budget Details Orig from GV'!C:C,#REF!,0)),"0", VLOOKUP('Budget Details Orig from GV'!C:C,#REF!,2,FALSE))</f>
        <v>0</v>
      </c>
      <c r="I79" s="61" t="e">
        <f t="shared" si="17"/>
        <v>#DIV/0!</v>
      </c>
      <c r="J79" s="73" t="str">
        <f>IF(ISERROR(MATCH('Budget Details Orig from GV'!C:C,#REF!,0)),"0", VLOOKUP('Budget Details Orig from GV'!C:C,#REF!,2,FALSE))</f>
        <v>0</v>
      </c>
      <c r="K79" s="61" t="e">
        <f t="shared" si="18"/>
        <v>#DIV/0!</v>
      </c>
      <c r="L79" s="63" t="e">
        <f t="shared" si="20"/>
        <v>#DIV/0!</v>
      </c>
      <c r="M79" s="56" t="e">
        <f t="shared" si="21"/>
        <v>#DIV/0!</v>
      </c>
      <c r="N79" s="57" t="e">
        <f t="shared" si="22"/>
        <v>#DIV/0!</v>
      </c>
    </row>
    <row r="80" spans="1:19" s="55" customFormat="1" outlineLevel="1" x14ac:dyDescent="0.2">
      <c r="A80" s="59" t="s">
        <v>289</v>
      </c>
      <c r="B80" s="68">
        <v>126</v>
      </c>
      <c r="C80" s="68">
        <v>2309</v>
      </c>
      <c r="D80" s="30" t="str">
        <f>IF(ISERROR(MATCH('Budget Details Orig from GV'!C:C,#REF!,0)),"0", VLOOKUP('Budget Details Orig from GV'!C:C,#REF!,2,FALSE))</f>
        <v>0</v>
      </c>
      <c r="E80" s="30" t="str">
        <f>IF(ISERROR(MATCH('Budget Details Orig from GV'!C:C,#REF!,0)),"0", VLOOKUP('Budget Details Orig from GV'!C:C,#REF!,2,FALSE))</f>
        <v>0</v>
      </c>
      <c r="F80" s="30">
        <f t="shared" si="19"/>
        <v>0</v>
      </c>
      <c r="G80" s="61" t="e">
        <f t="shared" si="16"/>
        <v>#DIV/0!</v>
      </c>
      <c r="H80" s="73" t="str">
        <f>IF(ISERROR(MATCH('Budget Details Orig from GV'!C:C,#REF!,0)),"0", VLOOKUP('Budget Details Orig from GV'!C:C,#REF!,2,FALSE))</f>
        <v>0</v>
      </c>
      <c r="I80" s="61" t="e">
        <f t="shared" si="17"/>
        <v>#DIV/0!</v>
      </c>
      <c r="J80" s="73" t="str">
        <f>IF(ISERROR(MATCH('Budget Details Orig from GV'!C:C,#REF!,0)),"0", VLOOKUP('Budget Details Orig from GV'!C:C,#REF!,2,FALSE))</f>
        <v>0</v>
      </c>
      <c r="K80" s="61" t="e">
        <f t="shared" si="18"/>
        <v>#DIV/0!</v>
      </c>
      <c r="L80" s="63" t="e">
        <f t="shared" si="20"/>
        <v>#DIV/0!</v>
      </c>
      <c r="M80" s="56" t="e">
        <f t="shared" si="21"/>
        <v>#DIV/0!</v>
      </c>
      <c r="N80" s="57" t="e">
        <f t="shared" si="22"/>
        <v>#DIV/0!</v>
      </c>
    </row>
    <row r="81" spans="1:19" s="55" customFormat="1" outlineLevel="1" x14ac:dyDescent="0.2">
      <c r="A81" s="59" t="s">
        <v>291</v>
      </c>
      <c r="B81" s="68">
        <v>465</v>
      </c>
      <c r="C81" s="68">
        <v>2311</v>
      </c>
      <c r="D81" s="30" t="str">
        <f>IF(ISERROR(MATCH('Budget Details Orig from GV'!C:C,#REF!,0)),"0", VLOOKUP('Budget Details Orig from GV'!C:C,#REF!,2,FALSE))</f>
        <v>0</v>
      </c>
      <c r="E81" s="30" t="str">
        <f>IF(ISERROR(MATCH('Budget Details Orig from GV'!C:C,#REF!,0)),"0", VLOOKUP('Budget Details Orig from GV'!C:C,#REF!,2,FALSE))</f>
        <v>0</v>
      </c>
      <c r="F81" s="30">
        <f t="shared" si="19"/>
        <v>0</v>
      </c>
      <c r="G81" s="61" t="e">
        <f t="shared" si="16"/>
        <v>#DIV/0!</v>
      </c>
      <c r="H81" s="73" t="str">
        <f>IF(ISERROR(MATCH('Budget Details Orig from GV'!C:C,#REF!,0)),"0", VLOOKUP('Budget Details Orig from GV'!C:C,#REF!,2,FALSE))</f>
        <v>0</v>
      </c>
      <c r="I81" s="61" t="e">
        <f t="shared" si="17"/>
        <v>#DIV/0!</v>
      </c>
      <c r="J81" s="73" t="str">
        <f>IF(ISERROR(MATCH('Budget Details Orig from GV'!C:C,#REF!,0)),"0", VLOOKUP('Budget Details Orig from GV'!C:C,#REF!,2,FALSE))</f>
        <v>0</v>
      </c>
      <c r="K81" s="61" t="e">
        <f t="shared" si="18"/>
        <v>#DIV/0!</v>
      </c>
      <c r="L81" s="63" t="e">
        <f t="shared" si="20"/>
        <v>#DIV/0!</v>
      </c>
      <c r="M81" s="56" t="e">
        <f t="shared" si="21"/>
        <v>#DIV/0!</v>
      </c>
      <c r="N81" s="57" t="e">
        <f t="shared" si="22"/>
        <v>#DIV/0!</v>
      </c>
    </row>
    <row r="82" spans="1:19" s="55" customFormat="1" outlineLevel="1" x14ac:dyDescent="0.2">
      <c r="A82" s="59" t="s">
        <v>290</v>
      </c>
      <c r="B82" s="68">
        <v>140</v>
      </c>
      <c r="C82" s="68">
        <v>2310</v>
      </c>
      <c r="D82" s="30" t="str">
        <f>IF(ISERROR(MATCH('Budget Details Orig from GV'!C:C,#REF!,0)),"0", VLOOKUP('Budget Details Orig from GV'!C:C,#REF!,2,FALSE))</f>
        <v>0</v>
      </c>
      <c r="E82" s="30" t="str">
        <f>IF(ISERROR(MATCH('Budget Details Orig from GV'!C:C,#REF!,0)),"0", VLOOKUP('Budget Details Orig from GV'!C:C,#REF!,2,FALSE))</f>
        <v>0</v>
      </c>
      <c r="F82" s="30">
        <f t="shared" si="19"/>
        <v>0</v>
      </c>
      <c r="G82" s="61" t="e">
        <f t="shared" si="16"/>
        <v>#DIV/0!</v>
      </c>
      <c r="H82" s="73" t="str">
        <f>IF(ISERROR(MATCH('Budget Details Orig from GV'!C:C,#REF!,0)),"0", VLOOKUP('Budget Details Orig from GV'!C:C,#REF!,2,FALSE))</f>
        <v>0</v>
      </c>
      <c r="I82" s="61" t="e">
        <f t="shared" si="17"/>
        <v>#DIV/0!</v>
      </c>
      <c r="J82" s="73" t="str">
        <f>IF(ISERROR(MATCH('Budget Details Orig from GV'!C:C,#REF!,0)),"0", VLOOKUP('Budget Details Orig from GV'!C:C,#REF!,2,FALSE))</f>
        <v>0</v>
      </c>
      <c r="K82" s="61" t="e">
        <f t="shared" si="18"/>
        <v>#DIV/0!</v>
      </c>
      <c r="L82" s="63" t="e">
        <f t="shared" si="20"/>
        <v>#DIV/0!</v>
      </c>
      <c r="M82" s="56" t="e">
        <f t="shared" si="21"/>
        <v>#DIV/0!</v>
      </c>
      <c r="N82" s="57" t="e">
        <f t="shared" si="22"/>
        <v>#DIV/0!</v>
      </c>
    </row>
    <row r="83" spans="1:19" outlineLevel="1" x14ac:dyDescent="0.2">
      <c r="A83" s="3" t="s">
        <v>189</v>
      </c>
      <c r="B83" s="69">
        <v>503</v>
      </c>
      <c r="C83" s="68">
        <v>2312</v>
      </c>
      <c r="D83" s="30" t="str">
        <f>IF(ISERROR(MATCH('Budget Details Orig from GV'!C:C,#REF!,0)),"0", VLOOKUP('Budget Details Orig from GV'!C:C,#REF!,2,FALSE))</f>
        <v>0</v>
      </c>
      <c r="E83" s="30" t="str">
        <f>IF(ISERROR(MATCH('Budget Details Orig from GV'!C:C,#REF!,0)),"0", VLOOKUP('Budget Details Orig from GV'!C:C,#REF!,2,FALSE))</f>
        <v>0</v>
      </c>
      <c r="F83" s="30">
        <f t="shared" si="19"/>
        <v>0</v>
      </c>
      <c r="G83" s="27" t="e">
        <f t="shared" si="16"/>
        <v>#DIV/0!</v>
      </c>
      <c r="H83" s="73" t="str">
        <f>IF(ISERROR(MATCH('Budget Details Orig from GV'!C:C,#REF!,0)),"0", VLOOKUP('Budget Details Orig from GV'!C:C,#REF!,2,FALSE))</f>
        <v>0</v>
      </c>
      <c r="I83" s="61" t="e">
        <f t="shared" si="17"/>
        <v>#DIV/0!</v>
      </c>
      <c r="J83" s="73" t="str">
        <f>IF(ISERROR(MATCH('Budget Details Orig from GV'!C:C,#REF!,0)),"0", VLOOKUP('Budget Details Orig from GV'!C:C,#REF!,2,FALSE))</f>
        <v>0</v>
      </c>
      <c r="K83" s="61" t="e">
        <f t="shared" si="18"/>
        <v>#DIV/0!</v>
      </c>
      <c r="L83" s="63" t="e">
        <f t="shared" si="20"/>
        <v>#DIV/0!</v>
      </c>
      <c r="M83" s="56" t="e">
        <f t="shared" si="21"/>
        <v>#DIV/0!</v>
      </c>
      <c r="N83" s="57" t="e">
        <f t="shared" si="22"/>
        <v>#DIV/0!</v>
      </c>
    </row>
    <row r="84" spans="1:19" outlineLevel="1" x14ac:dyDescent="0.2">
      <c r="A84" s="3" t="s">
        <v>188</v>
      </c>
      <c r="B84" s="69">
        <v>502</v>
      </c>
      <c r="C84" s="68">
        <v>2307</v>
      </c>
      <c r="D84" s="30" t="str">
        <f>IF(ISERROR(MATCH('Budget Details Orig from GV'!C:C,#REF!,0)),"0", VLOOKUP('Budget Details Orig from GV'!C:C,#REF!,2,FALSE))</f>
        <v>0</v>
      </c>
      <c r="E84" s="30" t="str">
        <f>IF(ISERROR(MATCH('Budget Details Orig from GV'!C:C,#REF!,0)),"0", VLOOKUP('Budget Details Orig from GV'!C:C,#REF!,2,FALSE))</f>
        <v>0</v>
      </c>
      <c r="F84" s="30">
        <f t="shared" si="19"/>
        <v>0</v>
      </c>
      <c r="G84" s="27" t="e">
        <f t="shared" si="16"/>
        <v>#DIV/0!</v>
      </c>
      <c r="H84" s="73" t="str">
        <f>IF(ISERROR(MATCH('Budget Details Orig from GV'!C:C,#REF!,0)),"0", VLOOKUP('Budget Details Orig from GV'!C:C,#REF!,2,FALSE))</f>
        <v>0</v>
      </c>
      <c r="I84" s="61" t="e">
        <f t="shared" si="17"/>
        <v>#DIV/0!</v>
      </c>
      <c r="J84" s="73" t="str">
        <f>IF(ISERROR(MATCH('Budget Details Orig from GV'!C:C,#REF!,0)),"0", VLOOKUP('Budget Details Orig from GV'!C:C,#REF!,2,FALSE))</f>
        <v>0</v>
      </c>
      <c r="K84" s="61" t="e">
        <f t="shared" si="18"/>
        <v>#DIV/0!</v>
      </c>
      <c r="L84" s="63" t="e">
        <f t="shared" si="20"/>
        <v>#DIV/0!</v>
      </c>
      <c r="M84" s="56" t="e">
        <f t="shared" si="21"/>
        <v>#DIV/0!</v>
      </c>
      <c r="N84" s="57" t="e">
        <f t="shared" si="22"/>
        <v>#DIV/0!</v>
      </c>
    </row>
    <row r="85" spans="1:19" outlineLevel="1" x14ac:dyDescent="0.2">
      <c r="A85" s="3" t="s">
        <v>25</v>
      </c>
      <c r="B85" s="69">
        <v>120</v>
      </c>
      <c r="C85" s="68">
        <v>2314</v>
      </c>
      <c r="D85" s="30" t="str">
        <f>IF(ISERROR(MATCH('Budget Details Orig from GV'!C:C,#REF!,0)),"0", VLOOKUP('Budget Details Orig from GV'!C:C,#REF!,2,FALSE))</f>
        <v>0</v>
      </c>
      <c r="E85" s="30" t="str">
        <f>IF(ISERROR(MATCH('Budget Details Orig from GV'!C:C,#REF!,0)),"0", VLOOKUP('Budget Details Orig from GV'!C:C,#REF!,2,FALSE))</f>
        <v>0</v>
      </c>
      <c r="F85" s="30">
        <f t="shared" si="19"/>
        <v>0</v>
      </c>
      <c r="G85" s="27" t="e">
        <f t="shared" si="16"/>
        <v>#DIV/0!</v>
      </c>
      <c r="H85" s="73" t="str">
        <f>IF(ISERROR(MATCH('Budget Details Orig from GV'!C:C,#REF!,0)),"0", VLOOKUP('Budget Details Orig from GV'!C:C,#REF!,2,FALSE))</f>
        <v>0</v>
      </c>
      <c r="I85" s="27" t="e">
        <f t="shared" si="17"/>
        <v>#DIV/0!</v>
      </c>
      <c r="J85" s="73" t="str">
        <f>IF(ISERROR(MATCH('Budget Details Orig from GV'!C:C,#REF!,0)),"0", VLOOKUP('Budget Details Orig from GV'!C:C,#REF!,2,FALSE))</f>
        <v>0</v>
      </c>
      <c r="K85" s="27" t="e">
        <f t="shared" si="18"/>
        <v>#DIV/0!</v>
      </c>
      <c r="L85" s="32" t="e">
        <f>+(G85+I85+K85)/3</f>
        <v>#DIV/0!</v>
      </c>
      <c r="M85" s="6" t="e">
        <f>ROUND(L85,4)</f>
        <v>#DIV/0!</v>
      </c>
      <c r="N85" s="57" t="e">
        <f t="shared" si="22"/>
        <v>#DIV/0!</v>
      </c>
    </row>
    <row r="86" spans="1:19" outlineLevel="1" x14ac:dyDescent="0.2">
      <c r="A86" s="19" t="s">
        <v>26</v>
      </c>
      <c r="B86" s="34"/>
      <c r="C86" s="34"/>
      <c r="D86" s="35">
        <f>SUM(D69:D85)</f>
        <v>0</v>
      </c>
      <c r="E86" s="35">
        <f>SUM(E69:E85)</f>
        <v>0</v>
      </c>
      <c r="F86" s="36">
        <f>SUM(F69:F85)</f>
        <v>0</v>
      </c>
      <c r="G86" s="37" t="e">
        <f t="shared" si="16"/>
        <v>#DIV/0!</v>
      </c>
      <c r="H86" s="38">
        <f>SUM(H69:H85)</f>
        <v>0</v>
      </c>
      <c r="I86" s="37" t="e">
        <f t="shared" si="17"/>
        <v>#DIV/0!</v>
      </c>
      <c r="J86" s="38">
        <f>SUM(J69:J85)</f>
        <v>0</v>
      </c>
      <c r="K86" s="37" t="e">
        <f t="shared" si="18"/>
        <v>#DIV/0!</v>
      </c>
      <c r="L86" s="39" t="e">
        <f>+(G86+I86+K86)/3</f>
        <v>#DIV/0!</v>
      </c>
      <c r="M86" s="20" t="e">
        <f>ROUND(L86,4)</f>
        <v>#DIV/0!</v>
      </c>
      <c r="N86" s="21" t="e">
        <f>$N$5*M86</f>
        <v>#DIV/0!</v>
      </c>
      <c r="S86" s="4">
        <f>F86+H86+J86</f>
        <v>0</v>
      </c>
    </row>
    <row r="87" spans="1:19" x14ac:dyDescent="0.2">
      <c r="N87" s="7"/>
    </row>
    <row r="88" spans="1:19" x14ac:dyDescent="0.2">
      <c r="A88" s="1" t="s">
        <v>27</v>
      </c>
      <c r="B88" s="24"/>
      <c r="C88" s="24"/>
      <c r="D88" s="25"/>
      <c r="E88" s="25"/>
      <c r="N88" s="7"/>
    </row>
    <row r="89" spans="1:19" s="55" customFormat="1" x14ac:dyDescent="0.2">
      <c r="A89" s="59" t="s">
        <v>430</v>
      </c>
      <c r="B89" s="78"/>
      <c r="C89" s="78">
        <v>3699</v>
      </c>
      <c r="D89" s="30" t="str">
        <f>IF(ISERROR(MATCH('Budget Details Orig from GV'!C:C,#REF!,0)),"0", VLOOKUP('Budget Details Orig from GV'!C:C,#REF!,2,FALSE))</f>
        <v>0</v>
      </c>
      <c r="E89" s="30" t="str">
        <f>IF(ISERROR(MATCH('Budget Details Orig from GV'!C:C,#REF!,0)),"0", VLOOKUP('Budget Details Orig from GV'!C:C,#REF!,2,FALSE))</f>
        <v>0</v>
      </c>
      <c r="F89" s="30">
        <f>D89+E89</f>
        <v>0</v>
      </c>
      <c r="G89" s="77" t="e">
        <f t="shared" ref="G89:G120" si="23">+F89/$F$426</f>
        <v>#DIV/0!</v>
      </c>
      <c r="H89" s="73" t="str">
        <f>IF(ISERROR(MATCH('Budget Details Orig from GV'!C:C,#REF!,0)),"0", VLOOKUP('Budget Details Orig from GV'!C:C,#REF!,2,FALSE))</f>
        <v>0</v>
      </c>
      <c r="I89" s="77" t="e">
        <f t="shared" ref="I89:I120" si="24">+H89/$H$426</f>
        <v>#DIV/0!</v>
      </c>
      <c r="J89" s="73" t="str">
        <f>IF(ISERROR(MATCH('Budget Details Orig from GV'!C:C,#REF!,0)),"0", VLOOKUP('Budget Details Orig from GV'!C:C,#REF!,2,FALSE))</f>
        <v>0</v>
      </c>
      <c r="K89" s="77" t="e">
        <f t="shared" ref="K89:K120" si="25">+J89/$J$426</f>
        <v>#DIV/0!</v>
      </c>
      <c r="L89" s="63" t="e">
        <f>+(G89+I89+K89)/3</f>
        <v>#DIV/0!</v>
      </c>
      <c r="M89" s="56" t="e">
        <f>ROUND(L89,4)</f>
        <v>#DIV/0!</v>
      </c>
      <c r="N89" s="57"/>
    </row>
    <row r="90" spans="1:19" s="54" customFormat="1" x14ac:dyDescent="0.2">
      <c r="A90" t="s">
        <v>296</v>
      </c>
      <c r="B90" s="78">
        <v>341</v>
      </c>
      <c r="C90" s="78">
        <v>1929</v>
      </c>
      <c r="D90" s="30" t="str">
        <f>IF(ISERROR(MATCH('Budget Details Orig from GV'!C:C,#REF!,0)),"0", VLOOKUP('Budget Details Orig from GV'!C:C,#REF!,2,FALSE))</f>
        <v>0</v>
      </c>
      <c r="E90" s="30" t="str">
        <f>IF(ISERROR(MATCH('Budget Details Orig from GV'!C:C,#REF!,0)),"0", VLOOKUP('Budget Details Orig from GV'!C:C,#REF!,2,FALSE))</f>
        <v>0</v>
      </c>
      <c r="F90" s="30">
        <f>D90+E90</f>
        <v>0</v>
      </c>
      <c r="G90" s="77" t="e">
        <f t="shared" si="23"/>
        <v>#DIV/0!</v>
      </c>
      <c r="H90" s="73" t="str">
        <f>IF(ISERROR(MATCH('Budget Details Orig from GV'!C:C,#REF!,0)),"0", VLOOKUP('Budget Details Orig from GV'!C:C,#REF!,2,FALSE))</f>
        <v>0</v>
      </c>
      <c r="I90" s="77" t="e">
        <f t="shared" si="24"/>
        <v>#DIV/0!</v>
      </c>
      <c r="J90" s="73" t="str">
        <f>IF(ISERROR(MATCH('Budget Details Orig from GV'!C:C,#REF!,0)),"0", VLOOKUP('Budget Details Orig from GV'!C:C,#REF!,2,FALSE))</f>
        <v>0</v>
      </c>
      <c r="K90" s="77" t="e">
        <f t="shared" si="25"/>
        <v>#DIV/0!</v>
      </c>
      <c r="L90" s="63" t="e">
        <f>+(G90+I90+K90)/3</f>
        <v>#DIV/0!</v>
      </c>
      <c r="M90" s="56" t="e">
        <f>ROUND(L90,4)</f>
        <v>#DIV/0!</v>
      </c>
      <c r="N90" s="57" t="e">
        <f>$N$5*M90</f>
        <v>#DIV/0!</v>
      </c>
    </row>
    <row r="91" spans="1:19" outlineLevel="1" x14ac:dyDescent="0.2">
      <c r="A91" t="s">
        <v>304</v>
      </c>
      <c r="B91" s="78">
        <v>568</v>
      </c>
      <c r="C91" s="78">
        <v>1948</v>
      </c>
      <c r="D91" s="30" t="str">
        <f>IF(ISERROR(MATCH('Budget Details Orig from GV'!C:C,#REF!,0)),"0", VLOOKUP('Budget Details Orig from GV'!C:C,#REF!,2,FALSE))</f>
        <v>0</v>
      </c>
      <c r="E91" s="30" t="str">
        <f>IF(ISERROR(MATCH('Budget Details Orig from GV'!C:C,#REF!,0)),"0", VLOOKUP('Budget Details Orig from GV'!C:C,#REF!,2,FALSE))</f>
        <v>0</v>
      </c>
      <c r="F91" s="30">
        <f t="shared" ref="F91:F155" si="26">D91+E91</f>
        <v>0</v>
      </c>
      <c r="G91" s="77" t="e">
        <f t="shared" si="23"/>
        <v>#DIV/0!</v>
      </c>
      <c r="H91" s="73" t="str">
        <f>IF(ISERROR(MATCH('Budget Details Orig from GV'!C:C,#REF!,0)),"0", VLOOKUP('Budget Details Orig from GV'!C:C,#REF!,2,FALSE))</f>
        <v>0</v>
      </c>
      <c r="I91" s="77" t="e">
        <f t="shared" si="24"/>
        <v>#DIV/0!</v>
      </c>
      <c r="J91" s="73" t="str">
        <f>IF(ISERROR(MATCH('Budget Details Orig from GV'!C:C,#REF!,0)),"0", VLOOKUP('Budget Details Orig from GV'!C:C,#REF!,2,FALSE))</f>
        <v>0</v>
      </c>
      <c r="K91" s="77" t="e">
        <f t="shared" si="25"/>
        <v>#DIV/0!</v>
      </c>
      <c r="L91" s="63" t="e">
        <f t="shared" ref="L91:L155" si="27">+(G91+I91+K91)/3</f>
        <v>#DIV/0!</v>
      </c>
      <c r="M91" s="56" t="e">
        <f t="shared" ref="M91:M155" si="28">ROUND(L91,4)</f>
        <v>#DIV/0!</v>
      </c>
      <c r="N91" s="57" t="e">
        <f t="shared" ref="N91:N155" si="29">$N$5*M91</f>
        <v>#DIV/0!</v>
      </c>
    </row>
    <row r="92" spans="1:19" s="55" customFormat="1" outlineLevel="1" x14ac:dyDescent="0.2">
      <c r="A92" t="s">
        <v>321</v>
      </c>
      <c r="B92" s="78">
        <v>174</v>
      </c>
      <c r="C92" s="78">
        <v>1951</v>
      </c>
      <c r="D92" s="30" t="str">
        <f>IF(ISERROR(MATCH('Budget Details Orig from GV'!C:C,#REF!,0)),"0", VLOOKUP('Budget Details Orig from GV'!C:C,#REF!,2,FALSE))</f>
        <v>0</v>
      </c>
      <c r="E92" s="30" t="str">
        <f>IF(ISERROR(MATCH('Budget Details Orig from GV'!C:C,#REF!,0)),"0", VLOOKUP('Budget Details Orig from GV'!C:C,#REF!,2,FALSE))</f>
        <v>0</v>
      </c>
      <c r="F92" s="30">
        <f t="shared" si="26"/>
        <v>0</v>
      </c>
      <c r="G92" s="77" t="e">
        <f t="shared" si="23"/>
        <v>#DIV/0!</v>
      </c>
      <c r="H92" s="73" t="str">
        <f>IF(ISERROR(MATCH('Budget Details Orig from GV'!C:C,#REF!,0)),"0", VLOOKUP('Budget Details Orig from GV'!C:C,#REF!,2,FALSE))</f>
        <v>0</v>
      </c>
      <c r="I92" s="77" t="e">
        <f t="shared" si="24"/>
        <v>#DIV/0!</v>
      </c>
      <c r="J92" s="73" t="str">
        <f>IF(ISERROR(MATCH('Budget Details Orig from GV'!C:C,#REF!,0)),"0", VLOOKUP('Budget Details Orig from GV'!C:C,#REF!,2,FALSE))</f>
        <v>0</v>
      </c>
      <c r="K92" s="77" t="e">
        <f t="shared" si="25"/>
        <v>#DIV/0!</v>
      </c>
      <c r="L92" s="63" t="e">
        <f t="shared" si="27"/>
        <v>#DIV/0!</v>
      </c>
      <c r="M92" s="56" t="e">
        <f t="shared" si="28"/>
        <v>#DIV/0!</v>
      </c>
      <c r="N92" s="57" t="e">
        <f t="shared" si="29"/>
        <v>#DIV/0!</v>
      </c>
    </row>
    <row r="93" spans="1:19" s="55" customFormat="1" outlineLevel="1" x14ac:dyDescent="0.2">
      <c r="A93" t="s">
        <v>294</v>
      </c>
      <c r="B93" s="78">
        <v>373</v>
      </c>
      <c r="C93" s="78">
        <v>1930</v>
      </c>
      <c r="D93" s="30" t="str">
        <f>IF(ISERROR(MATCH('Budget Details Orig from GV'!C:C,#REF!,0)),"0", VLOOKUP('Budget Details Orig from GV'!C:C,#REF!,2,FALSE))</f>
        <v>0</v>
      </c>
      <c r="E93" s="30" t="str">
        <f>IF(ISERROR(MATCH('Budget Details Orig from GV'!C:C,#REF!,0)),"0", VLOOKUP('Budget Details Orig from GV'!C:C,#REF!,2,FALSE))</f>
        <v>0</v>
      </c>
      <c r="F93" s="30">
        <f t="shared" si="26"/>
        <v>0</v>
      </c>
      <c r="G93" s="77" t="e">
        <f t="shared" si="23"/>
        <v>#DIV/0!</v>
      </c>
      <c r="H93" s="73" t="str">
        <f>IF(ISERROR(MATCH('Budget Details Orig from GV'!C:C,#REF!,0)),"0", VLOOKUP('Budget Details Orig from GV'!C:C,#REF!,2,FALSE))</f>
        <v>0</v>
      </c>
      <c r="I93" s="77" t="e">
        <f t="shared" si="24"/>
        <v>#DIV/0!</v>
      </c>
      <c r="J93" s="73" t="str">
        <f>IF(ISERROR(MATCH('Budget Details Orig from GV'!C:C,#REF!,0)),"0", VLOOKUP('Budget Details Orig from GV'!C:C,#REF!,2,FALSE))</f>
        <v>0</v>
      </c>
      <c r="K93" s="77" t="e">
        <f t="shared" si="25"/>
        <v>#DIV/0!</v>
      </c>
      <c r="L93" s="63" t="e">
        <f t="shared" si="27"/>
        <v>#DIV/0!</v>
      </c>
      <c r="M93" s="56" t="e">
        <f t="shared" si="28"/>
        <v>#DIV/0!</v>
      </c>
      <c r="N93" s="57" t="e">
        <f t="shared" si="29"/>
        <v>#DIV/0!</v>
      </c>
    </row>
    <row r="94" spans="1:19" s="55" customFormat="1" outlineLevel="1" x14ac:dyDescent="0.2">
      <c r="A94" t="s">
        <v>299</v>
      </c>
      <c r="B94" s="78" t="s">
        <v>302</v>
      </c>
      <c r="C94" s="78">
        <v>1931</v>
      </c>
      <c r="D94" s="30" t="str">
        <f>IF(ISERROR(MATCH('Budget Details Orig from GV'!C:C,#REF!,0)),"0", VLOOKUP('Budget Details Orig from GV'!C:C,#REF!,2,FALSE))</f>
        <v>0</v>
      </c>
      <c r="E94" s="30" t="str">
        <f>IF(ISERROR(MATCH('Budget Details Orig from GV'!C:C,#REF!,0)),"0", VLOOKUP('Budget Details Orig from GV'!C:C,#REF!,2,FALSE))</f>
        <v>0</v>
      </c>
      <c r="F94" s="30">
        <f t="shared" si="26"/>
        <v>0</v>
      </c>
      <c r="G94" s="77" t="e">
        <f t="shared" si="23"/>
        <v>#DIV/0!</v>
      </c>
      <c r="H94" s="73" t="str">
        <f>IF(ISERROR(MATCH('Budget Details Orig from GV'!C:C,#REF!,0)),"0", VLOOKUP('Budget Details Orig from GV'!C:C,#REF!,2,FALSE))</f>
        <v>0</v>
      </c>
      <c r="I94" s="77" t="e">
        <f t="shared" si="24"/>
        <v>#DIV/0!</v>
      </c>
      <c r="J94" s="73" t="str">
        <f>IF(ISERROR(MATCH('Budget Details Orig from GV'!C:C,#REF!,0)),"0", VLOOKUP('Budget Details Orig from GV'!C:C,#REF!,2,FALSE))</f>
        <v>0</v>
      </c>
      <c r="K94" s="77" t="e">
        <f t="shared" si="25"/>
        <v>#DIV/0!</v>
      </c>
      <c r="L94" s="63" t="e">
        <f t="shared" si="27"/>
        <v>#DIV/0!</v>
      </c>
      <c r="M94" s="56" t="e">
        <f t="shared" si="28"/>
        <v>#DIV/0!</v>
      </c>
      <c r="N94" s="57" t="e">
        <f t="shared" si="29"/>
        <v>#DIV/0!</v>
      </c>
    </row>
    <row r="95" spans="1:19" s="55" customFormat="1" outlineLevel="1" x14ac:dyDescent="0.2">
      <c r="A95" t="s">
        <v>349</v>
      </c>
      <c r="B95" s="78">
        <v>80</v>
      </c>
      <c r="C95" s="78">
        <v>1939</v>
      </c>
      <c r="D95" s="30" t="str">
        <f>IF(ISERROR(MATCH('Budget Details Orig from GV'!C:C,#REF!,0)),"0", VLOOKUP('Budget Details Orig from GV'!C:C,#REF!,2,FALSE))</f>
        <v>0</v>
      </c>
      <c r="E95" s="30" t="str">
        <f>IF(ISERROR(MATCH('Budget Details Orig from GV'!C:C,#REF!,0)),"0", VLOOKUP('Budget Details Orig from GV'!C:C,#REF!,2,FALSE))</f>
        <v>0</v>
      </c>
      <c r="F95" s="30">
        <f t="shared" si="26"/>
        <v>0</v>
      </c>
      <c r="G95" s="77" t="e">
        <f t="shared" si="23"/>
        <v>#DIV/0!</v>
      </c>
      <c r="H95" s="73" t="str">
        <f>IF(ISERROR(MATCH('Budget Details Orig from GV'!C:C,#REF!,0)),"0", VLOOKUP('Budget Details Orig from GV'!C:C,#REF!,2,FALSE))</f>
        <v>0</v>
      </c>
      <c r="I95" s="77" t="e">
        <f t="shared" si="24"/>
        <v>#DIV/0!</v>
      </c>
      <c r="J95" s="73" t="str">
        <f>IF(ISERROR(MATCH('Budget Details Orig from GV'!C:C,#REF!,0)),"0", VLOOKUP('Budget Details Orig from GV'!C:C,#REF!,2,FALSE))</f>
        <v>0</v>
      </c>
      <c r="K95" s="77" t="e">
        <f t="shared" si="25"/>
        <v>#DIV/0!</v>
      </c>
      <c r="L95" s="63" t="e">
        <f t="shared" si="27"/>
        <v>#DIV/0!</v>
      </c>
      <c r="M95" s="56" t="e">
        <f t="shared" si="28"/>
        <v>#DIV/0!</v>
      </c>
      <c r="N95" s="57" t="e">
        <f t="shared" si="29"/>
        <v>#DIV/0!</v>
      </c>
    </row>
    <row r="96" spans="1:19" outlineLevel="1" x14ac:dyDescent="0.2">
      <c r="A96" t="s">
        <v>305</v>
      </c>
      <c r="B96" s="78">
        <v>355</v>
      </c>
      <c r="C96" s="78">
        <v>1940</v>
      </c>
      <c r="D96" s="30" t="str">
        <f>IF(ISERROR(MATCH('Budget Details Orig from GV'!C:C,#REF!,0)),"0", VLOOKUP('Budget Details Orig from GV'!C:C,#REF!,2,FALSE))</f>
        <v>0</v>
      </c>
      <c r="E96" s="30" t="str">
        <f>IF(ISERROR(MATCH('Budget Details Orig from GV'!C:C,#REF!,0)),"0", VLOOKUP('Budget Details Orig from GV'!C:C,#REF!,2,FALSE))</f>
        <v>0</v>
      </c>
      <c r="F96" s="30">
        <f t="shared" si="26"/>
        <v>0</v>
      </c>
      <c r="G96" s="77" t="e">
        <f t="shared" si="23"/>
        <v>#DIV/0!</v>
      </c>
      <c r="H96" s="73" t="str">
        <f>IF(ISERROR(MATCH('Budget Details Orig from GV'!C:C,#REF!,0)),"0", VLOOKUP('Budget Details Orig from GV'!C:C,#REF!,2,FALSE))</f>
        <v>0</v>
      </c>
      <c r="I96" s="77" t="e">
        <f t="shared" si="24"/>
        <v>#DIV/0!</v>
      </c>
      <c r="J96" s="73" t="str">
        <f>IF(ISERROR(MATCH('Budget Details Orig from GV'!C:C,#REF!,0)),"0", VLOOKUP('Budget Details Orig from GV'!C:C,#REF!,2,FALSE))</f>
        <v>0</v>
      </c>
      <c r="K96" s="77" t="e">
        <f t="shared" si="25"/>
        <v>#DIV/0!</v>
      </c>
      <c r="L96" s="63" t="e">
        <f t="shared" si="27"/>
        <v>#DIV/0!</v>
      </c>
      <c r="M96" s="56" t="e">
        <f t="shared" si="28"/>
        <v>#DIV/0!</v>
      </c>
      <c r="N96" s="57" t="e">
        <f t="shared" si="29"/>
        <v>#DIV/0!</v>
      </c>
    </row>
    <row r="97" spans="1:14" s="55" customFormat="1" outlineLevel="1" x14ac:dyDescent="0.2">
      <c r="A97" t="s">
        <v>292</v>
      </c>
      <c r="B97" s="78">
        <v>320</v>
      </c>
      <c r="C97" s="78">
        <v>1932</v>
      </c>
      <c r="D97" s="30" t="str">
        <f>IF(ISERROR(MATCH('Budget Details Orig from GV'!C:C,#REF!,0)),"0", VLOOKUP('Budget Details Orig from GV'!C:C,#REF!,2,FALSE))</f>
        <v>0</v>
      </c>
      <c r="E97" s="30" t="str">
        <f>IF(ISERROR(MATCH('Budget Details Orig from GV'!C:C,#REF!,0)),"0", VLOOKUP('Budget Details Orig from GV'!C:C,#REF!,2,FALSE))</f>
        <v>0</v>
      </c>
      <c r="F97" s="30">
        <f t="shared" si="26"/>
        <v>0</v>
      </c>
      <c r="G97" s="77" t="e">
        <f t="shared" si="23"/>
        <v>#DIV/0!</v>
      </c>
      <c r="H97" s="73" t="str">
        <f>IF(ISERROR(MATCH('Budget Details Orig from GV'!C:C,#REF!,0)),"0", VLOOKUP('Budget Details Orig from GV'!C:C,#REF!,2,FALSE))</f>
        <v>0</v>
      </c>
      <c r="I97" s="77" t="e">
        <f t="shared" si="24"/>
        <v>#DIV/0!</v>
      </c>
      <c r="J97" s="73" t="str">
        <f>IF(ISERROR(MATCH('Budget Details Orig from GV'!C:C,#REF!,0)),"0", VLOOKUP('Budget Details Orig from GV'!C:C,#REF!,2,FALSE))</f>
        <v>0</v>
      </c>
      <c r="K97" s="77" t="e">
        <f t="shared" si="25"/>
        <v>#DIV/0!</v>
      </c>
      <c r="L97" s="63" t="e">
        <f t="shared" si="27"/>
        <v>#DIV/0!</v>
      </c>
      <c r="M97" s="56" t="e">
        <f t="shared" si="28"/>
        <v>#DIV/0!</v>
      </c>
      <c r="N97" s="57" t="e">
        <f t="shared" si="29"/>
        <v>#DIV/0!</v>
      </c>
    </row>
    <row r="98" spans="1:14" outlineLevel="1" x14ac:dyDescent="0.2">
      <c r="A98" t="s">
        <v>300</v>
      </c>
      <c r="B98" s="78">
        <v>159</v>
      </c>
      <c r="C98" s="78">
        <v>1938</v>
      </c>
      <c r="D98" s="30" t="str">
        <f>IF(ISERROR(MATCH('Budget Details Orig from GV'!C:C,#REF!,0)),"0", VLOOKUP('Budget Details Orig from GV'!C:C,#REF!,2,FALSE))</f>
        <v>0</v>
      </c>
      <c r="E98" s="30" t="str">
        <f>IF(ISERROR(MATCH('Budget Details Orig from GV'!C:C,#REF!,0)),"0", VLOOKUP('Budget Details Orig from GV'!C:C,#REF!,2,FALSE))</f>
        <v>0</v>
      </c>
      <c r="F98" s="30">
        <f t="shared" si="26"/>
        <v>0</v>
      </c>
      <c r="G98" s="77" t="e">
        <f t="shared" si="23"/>
        <v>#DIV/0!</v>
      </c>
      <c r="H98" s="73" t="str">
        <f>IF(ISERROR(MATCH('Budget Details Orig from GV'!C:C,#REF!,0)),"0", VLOOKUP('Budget Details Orig from GV'!C:C,#REF!,2,FALSE))</f>
        <v>0</v>
      </c>
      <c r="I98" s="77" t="e">
        <f t="shared" si="24"/>
        <v>#DIV/0!</v>
      </c>
      <c r="J98" s="73" t="str">
        <f>IF(ISERROR(MATCH('Budget Details Orig from GV'!C:C,#REF!,0)),"0", VLOOKUP('Budget Details Orig from GV'!C:C,#REF!,2,FALSE))</f>
        <v>0</v>
      </c>
      <c r="K98" s="77" t="e">
        <f t="shared" si="25"/>
        <v>#DIV/0!</v>
      </c>
      <c r="L98" s="63" t="e">
        <f t="shared" si="27"/>
        <v>#DIV/0!</v>
      </c>
      <c r="M98" s="56" t="e">
        <f t="shared" si="28"/>
        <v>#DIV/0!</v>
      </c>
      <c r="N98" s="57" t="e">
        <f t="shared" si="29"/>
        <v>#DIV/0!</v>
      </c>
    </row>
    <row r="99" spans="1:14" outlineLevel="1" x14ac:dyDescent="0.2">
      <c r="A99" t="s">
        <v>319</v>
      </c>
      <c r="B99" s="78">
        <v>494</v>
      </c>
      <c r="C99" s="78">
        <v>1925</v>
      </c>
      <c r="D99" s="30" t="str">
        <f>IF(ISERROR(MATCH('Budget Details Orig from GV'!C:C,#REF!,0)),"0", VLOOKUP('Budget Details Orig from GV'!C:C,#REF!,2,FALSE))</f>
        <v>0</v>
      </c>
      <c r="E99" s="30" t="str">
        <f>IF(ISERROR(MATCH('Budget Details Orig from GV'!C:C,#REF!,0)),"0", VLOOKUP('Budget Details Orig from GV'!C:C,#REF!,2,FALSE))</f>
        <v>0</v>
      </c>
      <c r="F99" s="30">
        <f t="shared" si="26"/>
        <v>0</v>
      </c>
      <c r="G99" s="77" t="e">
        <f t="shared" si="23"/>
        <v>#DIV/0!</v>
      </c>
      <c r="H99" s="73" t="str">
        <f>IF(ISERROR(MATCH('Budget Details Orig from GV'!C:C,#REF!,0)),"0", VLOOKUP('Budget Details Orig from GV'!C:C,#REF!,2,FALSE))</f>
        <v>0</v>
      </c>
      <c r="I99" s="77" t="e">
        <f t="shared" si="24"/>
        <v>#DIV/0!</v>
      </c>
      <c r="J99" s="73" t="str">
        <f>IF(ISERROR(MATCH('Budget Details Orig from GV'!C:C,#REF!,0)),"0", VLOOKUP('Budget Details Orig from GV'!C:C,#REF!,2,FALSE))</f>
        <v>0</v>
      </c>
      <c r="K99" s="77" t="e">
        <f t="shared" si="25"/>
        <v>#DIV/0!</v>
      </c>
      <c r="L99" s="63" t="e">
        <f t="shared" si="27"/>
        <v>#DIV/0!</v>
      </c>
      <c r="M99" s="56" t="e">
        <f t="shared" si="28"/>
        <v>#DIV/0!</v>
      </c>
      <c r="N99" s="57" t="e">
        <f t="shared" si="29"/>
        <v>#DIV/0!</v>
      </c>
    </row>
    <row r="100" spans="1:14" outlineLevel="1" x14ac:dyDescent="0.2">
      <c r="A100" t="s">
        <v>307</v>
      </c>
      <c r="B100" s="78">
        <v>476</v>
      </c>
      <c r="C100" s="78">
        <v>1921</v>
      </c>
      <c r="D100" s="30" t="str">
        <f>IF(ISERROR(MATCH('Budget Details Orig from GV'!C:C,#REF!,0)),"0", VLOOKUP('Budget Details Orig from GV'!C:C,#REF!,2,FALSE))</f>
        <v>0</v>
      </c>
      <c r="E100" s="30" t="str">
        <f>IF(ISERROR(MATCH('Budget Details Orig from GV'!C:C,#REF!,0)),"0", VLOOKUP('Budget Details Orig from GV'!C:C,#REF!,2,FALSE))</f>
        <v>0</v>
      </c>
      <c r="F100" s="30">
        <f t="shared" si="26"/>
        <v>0</v>
      </c>
      <c r="G100" s="77" t="e">
        <f t="shared" si="23"/>
        <v>#DIV/0!</v>
      </c>
      <c r="H100" s="73" t="str">
        <f>IF(ISERROR(MATCH('Budget Details Orig from GV'!C:C,#REF!,0)),"0", VLOOKUP('Budget Details Orig from GV'!C:C,#REF!,2,FALSE))</f>
        <v>0</v>
      </c>
      <c r="I100" s="77" t="e">
        <f t="shared" si="24"/>
        <v>#DIV/0!</v>
      </c>
      <c r="J100" s="73" t="str">
        <f>IF(ISERROR(MATCH('Budget Details Orig from GV'!C:C,#REF!,0)),"0", VLOOKUP('Budget Details Orig from GV'!C:C,#REF!,2,FALSE))</f>
        <v>0</v>
      </c>
      <c r="K100" s="77" t="e">
        <f t="shared" si="25"/>
        <v>#DIV/0!</v>
      </c>
      <c r="L100" s="63" t="e">
        <f t="shared" si="27"/>
        <v>#DIV/0!</v>
      </c>
      <c r="M100" s="56" t="e">
        <f t="shared" si="28"/>
        <v>#DIV/0!</v>
      </c>
      <c r="N100" s="57" t="e">
        <f t="shared" si="29"/>
        <v>#DIV/0!</v>
      </c>
    </row>
    <row r="101" spans="1:14" s="55" customFormat="1" outlineLevel="1" x14ac:dyDescent="0.2">
      <c r="A101" t="s">
        <v>322</v>
      </c>
      <c r="B101" s="78">
        <v>173</v>
      </c>
      <c r="C101" s="78">
        <v>1952</v>
      </c>
      <c r="D101" s="30" t="str">
        <f>IF(ISERROR(MATCH('Budget Details Orig from GV'!C:C,#REF!,0)),"0", VLOOKUP('Budget Details Orig from GV'!C:C,#REF!,2,FALSE))</f>
        <v>0</v>
      </c>
      <c r="E101" s="30" t="str">
        <f>IF(ISERROR(MATCH('Budget Details Orig from GV'!C:C,#REF!,0)),"0", VLOOKUP('Budget Details Orig from GV'!C:C,#REF!,2,FALSE))</f>
        <v>0</v>
      </c>
      <c r="F101" s="30">
        <f t="shared" si="26"/>
        <v>0</v>
      </c>
      <c r="G101" s="77" t="e">
        <f t="shared" si="23"/>
        <v>#DIV/0!</v>
      </c>
      <c r="H101" s="73" t="str">
        <f>IF(ISERROR(MATCH('Budget Details Orig from GV'!C:C,#REF!,0)),"0", VLOOKUP('Budget Details Orig from GV'!C:C,#REF!,2,FALSE))</f>
        <v>0</v>
      </c>
      <c r="I101" s="77" t="e">
        <f t="shared" si="24"/>
        <v>#DIV/0!</v>
      </c>
      <c r="J101" s="73" t="str">
        <f>IF(ISERROR(MATCH('Budget Details Orig from GV'!C:C,#REF!,0)),"0", VLOOKUP('Budget Details Orig from GV'!C:C,#REF!,2,FALSE))</f>
        <v>0</v>
      </c>
      <c r="K101" s="77" t="e">
        <f t="shared" si="25"/>
        <v>#DIV/0!</v>
      </c>
      <c r="L101" s="63" t="e">
        <f t="shared" si="27"/>
        <v>#DIV/0!</v>
      </c>
      <c r="M101" s="56" t="e">
        <f t="shared" si="28"/>
        <v>#DIV/0!</v>
      </c>
      <c r="N101" s="57" t="e">
        <f t="shared" si="29"/>
        <v>#DIV/0!</v>
      </c>
    </row>
    <row r="102" spans="1:14" outlineLevel="1" x14ac:dyDescent="0.2">
      <c r="A102" t="s">
        <v>306</v>
      </c>
      <c r="B102" s="78">
        <v>481</v>
      </c>
      <c r="C102" s="78">
        <v>1942</v>
      </c>
      <c r="D102" s="30" t="str">
        <f>IF(ISERROR(MATCH('Budget Details Orig from GV'!C:C,#REF!,0)),"0", VLOOKUP('Budget Details Orig from GV'!C:C,#REF!,2,FALSE))</f>
        <v>0</v>
      </c>
      <c r="E102" s="30" t="str">
        <f>IF(ISERROR(MATCH('Budget Details Orig from GV'!C:C,#REF!,0)),"0", VLOOKUP('Budget Details Orig from GV'!C:C,#REF!,2,FALSE))</f>
        <v>0</v>
      </c>
      <c r="F102" s="30">
        <f t="shared" si="26"/>
        <v>0</v>
      </c>
      <c r="G102" s="77" t="e">
        <f t="shared" si="23"/>
        <v>#DIV/0!</v>
      </c>
      <c r="H102" s="73" t="str">
        <f>IF(ISERROR(MATCH('Budget Details Orig from GV'!C:C,#REF!,0)),"0", VLOOKUP('Budget Details Orig from GV'!C:C,#REF!,2,FALSE))</f>
        <v>0</v>
      </c>
      <c r="I102" s="77" t="e">
        <f t="shared" si="24"/>
        <v>#DIV/0!</v>
      </c>
      <c r="J102" s="73" t="str">
        <f>IF(ISERROR(MATCH('Budget Details Orig from GV'!C:C,#REF!,0)),"0", VLOOKUP('Budget Details Orig from GV'!C:C,#REF!,2,FALSE))</f>
        <v>0</v>
      </c>
      <c r="K102" s="77" t="e">
        <f t="shared" si="25"/>
        <v>#DIV/0!</v>
      </c>
      <c r="L102" s="63" t="e">
        <f t="shared" si="27"/>
        <v>#DIV/0!</v>
      </c>
      <c r="M102" s="56" t="e">
        <f t="shared" si="28"/>
        <v>#DIV/0!</v>
      </c>
      <c r="N102" s="57" t="e">
        <f t="shared" si="29"/>
        <v>#DIV/0!</v>
      </c>
    </row>
    <row r="103" spans="1:14" outlineLevel="1" x14ac:dyDescent="0.2">
      <c r="A103" t="s">
        <v>324</v>
      </c>
      <c r="B103" s="78">
        <v>316</v>
      </c>
      <c r="C103" s="78">
        <v>1927</v>
      </c>
      <c r="D103" s="30" t="str">
        <f>IF(ISERROR(MATCH('Budget Details Orig from GV'!C:C,#REF!,0)),"0", VLOOKUP('Budget Details Orig from GV'!C:C,#REF!,2,FALSE))</f>
        <v>0</v>
      </c>
      <c r="E103" s="30" t="str">
        <f>IF(ISERROR(MATCH('Budget Details Orig from GV'!C:C,#REF!,0)),"0", VLOOKUP('Budget Details Orig from GV'!C:C,#REF!,2,FALSE))</f>
        <v>0</v>
      </c>
      <c r="F103" s="30">
        <f t="shared" si="26"/>
        <v>0</v>
      </c>
      <c r="G103" s="77" t="e">
        <f t="shared" si="23"/>
        <v>#DIV/0!</v>
      </c>
      <c r="H103" s="73" t="str">
        <f>IF(ISERROR(MATCH('Budget Details Orig from GV'!C:C,#REF!,0)),"0", VLOOKUP('Budget Details Orig from GV'!C:C,#REF!,2,FALSE))</f>
        <v>0</v>
      </c>
      <c r="I103" s="77" t="e">
        <f t="shared" si="24"/>
        <v>#DIV/0!</v>
      </c>
      <c r="J103" s="73" t="str">
        <f>IF(ISERROR(MATCH('Budget Details Orig from GV'!C:C,#REF!,0)),"0", VLOOKUP('Budget Details Orig from GV'!C:C,#REF!,2,FALSE))</f>
        <v>0</v>
      </c>
      <c r="K103" s="77" t="e">
        <f t="shared" si="25"/>
        <v>#DIV/0!</v>
      </c>
      <c r="L103" s="63" t="e">
        <f t="shared" si="27"/>
        <v>#DIV/0!</v>
      </c>
      <c r="M103" s="56" t="e">
        <f t="shared" si="28"/>
        <v>#DIV/0!</v>
      </c>
      <c r="N103" s="57" t="e">
        <f t="shared" si="29"/>
        <v>#DIV/0!</v>
      </c>
    </row>
    <row r="104" spans="1:14" outlineLevel="1" x14ac:dyDescent="0.2">
      <c r="A104" t="s">
        <v>311</v>
      </c>
      <c r="B104" s="78">
        <v>188</v>
      </c>
      <c r="C104" s="78">
        <v>1949</v>
      </c>
      <c r="D104" s="30" t="str">
        <f>IF(ISERROR(MATCH('Budget Details Orig from GV'!C:C,#REF!,0)),"0", VLOOKUP('Budget Details Orig from GV'!C:C,#REF!,2,FALSE))</f>
        <v>0</v>
      </c>
      <c r="E104" s="30" t="str">
        <f>IF(ISERROR(MATCH('Budget Details Orig from GV'!C:C,#REF!,0)),"0", VLOOKUP('Budget Details Orig from GV'!C:C,#REF!,2,FALSE))</f>
        <v>0</v>
      </c>
      <c r="F104" s="30">
        <f t="shared" si="26"/>
        <v>0</v>
      </c>
      <c r="G104" s="77" t="e">
        <f t="shared" si="23"/>
        <v>#DIV/0!</v>
      </c>
      <c r="H104" s="73" t="str">
        <f>IF(ISERROR(MATCH('Budget Details Orig from GV'!C:C,#REF!,0)),"0", VLOOKUP('Budget Details Orig from GV'!C:C,#REF!,2,FALSE))</f>
        <v>0</v>
      </c>
      <c r="I104" s="77" t="e">
        <f t="shared" si="24"/>
        <v>#DIV/0!</v>
      </c>
      <c r="J104" s="73" t="str">
        <f>IF(ISERROR(MATCH('Budget Details Orig from GV'!C:C,#REF!,0)),"0", VLOOKUP('Budget Details Orig from GV'!C:C,#REF!,2,FALSE))</f>
        <v>0</v>
      </c>
      <c r="K104" s="77" t="e">
        <f t="shared" si="25"/>
        <v>#DIV/0!</v>
      </c>
      <c r="L104" s="63" t="e">
        <f t="shared" si="27"/>
        <v>#DIV/0!</v>
      </c>
      <c r="M104" s="56" t="e">
        <f t="shared" si="28"/>
        <v>#DIV/0!</v>
      </c>
      <c r="N104" s="57" t="e">
        <f t="shared" si="29"/>
        <v>#DIV/0!</v>
      </c>
    </row>
    <row r="105" spans="1:14" s="55" customFormat="1" outlineLevel="1" x14ac:dyDescent="0.2">
      <c r="A105" t="s">
        <v>308</v>
      </c>
      <c r="B105" s="78">
        <v>377</v>
      </c>
      <c r="C105" s="78">
        <v>1919</v>
      </c>
      <c r="D105" s="30" t="str">
        <f>IF(ISERROR(MATCH('Budget Details Orig from GV'!C:C,#REF!,0)),"0", VLOOKUP('Budget Details Orig from GV'!C:C,#REF!,2,FALSE))</f>
        <v>0</v>
      </c>
      <c r="E105" s="30" t="str">
        <f>IF(ISERROR(MATCH('Budget Details Orig from GV'!C:C,#REF!,0)),"0", VLOOKUP('Budget Details Orig from GV'!C:C,#REF!,2,FALSE))</f>
        <v>0</v>
      </c>
      <c r="F105" s="30">
        <f t="shared" si="26"/>
        <v>0</v>
      </c>
      <c r="G105" s="77" t="e">
        <f t="shared" si="23"/>
        <v>#DIV/0!</v>
      </c>
      <c r="H105" s="73" t="str">
        <f>IF(ISERROR(MATCH('Budget Details Orig from GV'!C:C,#REF!,0)),"0", VLOOKUP('Budget Details Orig from GV'!C:C,#REF!,2,FALSE))</f>
        <v>0</v>
      </c>
      <c r="I105" s="77" t="e">
        <f t="shared" si="24"/>
        <v>#DIV/0!</v>
      </c>
      <c r="J105" s="73" t="str">
        <f>IF(ISERROR(MATCH('Budget Details Orig from GV'!C:C,#REF!,0)),"0", VLOOKUP('Budget Details Orig from GV'!C:C,#REF!,2,FALSE))</f>
        <v>0</v>
      </c>
      <c r="K105" s="77" t="e">
        <f t="shared" si="25"/>
        <v>#DIV/0!</v>
      </c>
      <c r="L105" s="63" t="e">
        <f t="shared" si="27"/>
        <v>#DIV/0!</v>
      </c>
      <c r="M105" s="56" t="e">
        <f t="shared" si="28"/>
        <v>#DIV/0!</v>
      </c>
      <c r="N105" s="57" t="e">
        <f t="shared" si="29"/>
        <v>#DIV/0!</v>
      </c>
    </row>
    <row r="106" spans="1:14" outlineLevel="1" x14ac:dyDescent="0.2">
      <c r="A106" t="s">
        <v>316</v>
      </c>
      <c r="B106" s="78">
        <v>180</v>
      </c>
      <c r="C106" s="78">
        <v>1954</v>
      </c>
      <c r="D106" s="30" t="str">
        <f>IF(ISERROR(MATCH('Budget Details Orig from GV'!C:C,#REF!,0)),"0", VLOOKUP('Budget Details Orig from GV'!C:C,#REF!,2,FALSE))</f>
        <v>0</v>
      </c>
      <c r="E106" s="30" t="str">
        <f>IF(ISERROR(MATCH('Budget Details Orig from GV'!C:C,#REF!,0)),"0", VLOOKUP('Budget Details Orig from GV'!C:C,#REF!,2,FALSE))</f>
        <v>0</v>
      </c>
      <c r="F106" s="30">
        <f t="shared" si="26"/>
        <v>0</v>
      </c>
      <c r="G106" s="77" t="e">
        <f t="shared" si="23"/>
        <v>#DIV/0!</v>
      </c>
      <c r="H106" s="73" t="str">
        <f>IF(ISERROR(MATCH('Budget Details Orig from GV'!C:C,#REF!,0)),"0", VLOOKUP('Budget Details Orig from GV'!C:C,#REF!,2,FALSE))</f>
        <v>0</v>
      </c>
      <c r="I106" s="77" t="e">
        <f t="shared" si="24"/>
        <v>#DIV/0!</v>
      </c>
      <c r="J106" s="73" t="str">
        <f>IF(ISERROR(MATCH('Budget Details Orig from GV'!C:C,#REF!,0)),"0", VLOOKUP('Budget Details Orig from GV'!C:C,#REF!,2,FALSE))</f>
        <v>0</v>
      </c>
      <c r="K106" s="77" t="e">
        <f t="shared" si="25"/>
        <v>#DIV/0!</v>
      </c>
      <c r="L106" s="63" t="e">
        <f t="shared" si="27"/>
        <v>#DIV/0!</v>
      </c>
      <c r="M106" s="56" t="e">
        <f t="shared" si="28"/>
        <v>#DIV/0!</v>
      </c>
      <c r="N106" s="57" t="e">
        <f t="shared" si="29"/>
        <v>#DIV/0!</v>
      </c>
    </row>
    <row r="107" spans="1:14" outlineLevel="1" x14ac:dyDescent="0.2">
      <c r="A107" t="s">
        <v>295</v>
      </c>
      <c r="B107" s="78">
        <v>339</v>
      </c>
      <c r="C107" s="78">
        <v>1933</v>
      </c>
      <c r="D107" s="30" t="str">
        <f>IF(ISERROR(MATCH('Budget Details Orig from GV'!C:C,#REF!,0)),"0", VLOOKUP('Budget Details Orig from GV'!C:C,#REF!,2,FALSE))</f>
        <v>0</v>
      </c>
      <c r="E107" s="30" t="str">
        <f>IF(ISERROR(MATCH('Budget Details Orig from GV'!C:C,#REF!,0)),"0", VLOOKUP('Budget Details Orig from GV'!C:C,#REF!,2,FALSE))</f>
        <v>0</v>
      </c>
      <c r="F107" s="30">
        <f t="shared" si="26"/>
        <v>0</v>
      </c>
      <c r="G107" s="77" t="e">
        <f t="shared" si="23"/>
        <v>#DIV/0!</v>
      </c>
      <c r="H107" s="73" t="str">
        <f>IF(ISERROR(MATCH('Budget Details Orig from GV'!C:C,#REF!,0)),"0", VLOOKUP('Budget Details Orig from GV'!C:C,#REF!,2,FALSE))</f>
        <v>0</v>
      </c>
      <c r="I107" s="77" t="e">
        <f t="shared" si="24"/>
        <v>#DIV/0!</v>
      </c>
      <c r="J107" s="73" t="str">
        <f>IF(ISERROR(MATCH('Budget Details Orig from GV'!C:C,#REF!,0)),"0", VLOOKUP('Budget Details Orig from GV'!C:C,#REF!,2,FALSE))</f>
        <v>0</v>
      </c>
      <c r="K107" s="77" t="e">
        <f t="shared" si="25"/>
        <v>#DIV/0!</v>
      </c>
      <c r="L107" s="63" t="e">
        <f t="shared" si="27"/>
        <v>#DIV/0!</v>
      </c>
      <c r="M107" s="56" t="e">
        <f t="shared" si="28"/>
        <v>#DIV/0!</v>
      </c>
      <c r="N107" s="57" t="e">
        <f t="shared" si="29"/>
        <v>#DIV/0!</v>
      </c>
    </row>
    <row r="108" spans="1:14" s="55" customFormat="1" outlineLevel="1" x14ac:dyDescent="0.2">
      <c r="A108" t="s">
        <v>297</v>
      </c>
      <c r="B108" s="78">
        <v>319</v>
      </c>
      <c r="C108" s="78">
        <v>1934</v>
      </c>
      <c r="D108" s="30" t="str">
        <f>IF(ISERROR(MATCH('Budget Details Orig from GV'!C:C,#REF!,0)),"0", VLOOKUP('Budget Details Orig from GV'!C:C,#REF!,2,FALSE))</f>
        <v>0</v>
      </c>
      <c r="E108" s="30" t="str">
        <f>IF(ISERROR(MATCH('Budget Details Orig from GV'!C:C,#REF!,0)),"0", VLOOKUP('Budget Details Orig from GV'!C:C,#REF!,2,FALSE))</f>
        <v>0</v>
      </c>
      <c r="F108" s="30">
        <f t="shared" si="26"/>
        <v>0</v>
      </c>
      <c r="G108" s="77" t="e">
        <f t="shared" si="23"/>
        <v>#DIV/0!</v>
      </c>
      <c r="H108" s="73" t="str">
        <f>IF(ISERROR(MATCH('Budget Details Orig from GV'!C:C,#REF!,0)),"0", VLOOKUP('Budget Details Orig from GV'!C:C,#REF!,2,FALSE))</f>
        <v>0</v>
      </c>
      <c r="I108" s="77" t="e">
        <f t="shared" si="24"/>
        <v>#DIV/0!</v>
      </c>
      <c r="J108" s="73" t="str">
        <f>IF(ISERROR(MATCH('Budget Details Orig from GV'!C:C,#REF!,0)),"0", VLOOKUP('Budget Details Orig from GV'!C:C,#REF!,2,FALSE))</f>
        <v>0</v>
      </c>
      <c r="K108" s="77" t="e">
        <f t="shared" si="25"/>
        <v>#DIV/0!</v>
      </c>
      <c r="L108" s="63" t="e">
        <f t="shared" si="27"/>
        <v>#DIV/0!</v>
      </c>
      <c r="M108" s="56" t="e">
        <f t="shared" si="28"/>
        <v>#DIV/0!</v>
      </c>
      <c r="N108" s="57" t="e">
        <f t="shared" si="29"/>
        <v>#DIV/0!</v>
      </c>
    </row>
    <row r="109" spans="1:14" outlineLevel="1" x14ac:dyDescent="0.2">
      <c r="A109" t="s">
        <v>312</v>
      </c>
      <c r="B109" s="78">
        <v>376</v>
      </c>
      <c r="C109" s="78">
        <v>1944</v>
      </c>
      <c r="D109" s="30" t="str">
        <f>IF(ISERROR(MATCH('Budget Details Orig from GV'!C:C,#REF!,0)),"0", VLOOKUP('Budget Details Orig from GV'!C:C,#REF!,2,FALSE))</f>
        <v>0</v>
      </c>
      <c r="E109" s="30" t="str">
        <f>IF(ISERROR(MATCH('Budget Details Orig from GV'!C:C,#REF!,0)),"0", VLOOKUP('Budget Details Orig from GV'!C:C,#REF!,2,FALSE))</f>
        <v>0</v>
      </c>
      <c r="F109" s="30">
        <f t="shared" si="26"/>
        <v>0</v>
      </c>
      <c r="G109" s="77" t="e">
        <f t="shared" si="23"/>
        <v>#DIV/0!</v>
      </c>
      <c r="H109" s="73" t="str">
        <f>IF(ISERROR(MATCH('Budget Details Orig from GV'!C:C,#REF!,0)),"0", VLOOKUP('Budget Details Orig from GV'!C:C,#REF!,2,FALSE))</f>
        <v>0</v>
      </c>
      <c r="I109" s="77" t="e">
        <f t="shared" si="24"/>
        <v>#DIV/0!</v>
      </c>
      <c r="J109" s="73" t="str">
        <f>IF(ISERROR(MATCH('Budget Details Orig from GV'!C:C,#REF!,0)),"0", VLOOKUP('Budget Details Orig from GV'!C:C,#REF!,2,FALSE))</f>
        <v>0</v>
      </c>
      <c r="K109" s="77" t="e">
        <f t="shared" si="25"/>
        <v>#DIV/0!</v>
      </c>
      <c r="L109" s="63" t="e">
        <f t="shared" si="27"/>
        <v>#DIV/0!</v>
      </c>
      <c r="M109" s="56" t="e">
        <f t="shared" si="28"/>
        <v>#DIV/0!</v>
      </c>
      <c r="N109" s="57" t="e">
        <f t="shared" si="29"/>
        <v>#DIV/0!</v>
      </c>
    </row>
    <row r="110" spans="1:14" outlineLevel="1" x14ac:dyDescent="0.2">
      <c r="A110" t="s">
        <v>351</v>
      </c>
      <c r="B110" s="78">
        <v>561</v>
      </c>
      <c r="C110" s="78">
        <v>1945</v>
      </c>
      <c r="D110" s="30" t="str">
        <f>IF(ISERROR(MATCH('Budget Details Orig from GV'!C:C,#REF!,0)),"0", VLOOKUP('Budget Details Orig from GV'!C:C,#REF!,2,FALSE))</f>
        <v>0</v>
      </c>
      <c r="E110" s="30" t="str">
        <f>IF(ISERROR(MATCH('Budget Details Orig from GV'!C:C,#REF!,0)),"0", VLOOKUP('Budget Details Orig from GV'!C:C,#REF!,2,FALSE))</f>
        <v>0</v>
      </c>
      <c r="F110" s="30">
        <f t="shared" si="26"/>
        <v>0</v>
      </c>
      <c r="G110" s="77" t="e">
        <f t="shared" si="23"/>
        <v>#DIV/0!</v>
      </c>
      <c r="H110" s="73" t="str">
        <f>IF(ISERROR(MATCH('Budget Details Orig from GV'!C:C,#REF!,0)),"0", VLOOKUP('Budget Details Orig from GV'!C:C,#REF!,2,FALSE))</f>
        <v>0</v>
      </c>
      <c r="I110" s="77" t="e">
        <f t="shared" si="24"/>
        <v>#DIV/0!</v>
      </c>
      <c r="J110" s="73" t="str">
        <f>IF(ISERROR(MATCH('Budget Details Orig from GV'!C:C,#REF!,0)),"0", VLOOKUP('Budget Details Orig from GV'!C:C,#REF!,2,FALSE))</f>
        <v>0</v>
      </c>
      <c r="K110" s="77" t="e">
        <f t="shared" si="25"/>
        <v>#DIV/0!</v>
      </c>
      <c r="L110" s="63" t="e">
        <f t="shared" si="27"/>
        <v>#DIV/0!</v>
      </c>
      <c r="M110" s="56" t="e">
        <f t="shared" si="28"/>
        <v>#DIV/0!</v>
      </c>
      <c r="N110" s="57" t="e">
        <f t="shared" si="29"/>
        <v>#DIV/0!</v>
      </c>
    </row>
    <row r="111" spans="1:14" s="55" customFormat="1" outlineLevel="1" x14ac:dyDescent="0.2">
      <c r="A111" t="s">
        <v>309</v>
      </c>
      <c r="B111" s="78">
        <v>181</v>
      </c>
      <c r="C111" s="78">
        <v>1922</v>
      </c>
      <c r="D111" s="30" t="str">
        <f>IF(ISERROR(MATCH('Budget Details Orig from GV'!C:C,#REF!,0)),"0", VLOOKUP('Budget Details Orig from GV'!C:C,#REF!,2,FALSE))</f>
        <v>0</v>
      </c>
      <c r="E111" s="30" t="str">
        <f>IF(ISERROR(MATCH('Budget Details Orig from GV'!C:C,#REF!,0)),"0", VLOOKUP('Budget Details Orig from GV'!C:C,#REF!,2,FALSE))</f>
        <v>0</v>
      </c>
      <c r="F111" s="30">
        <f t="shared" si="26"/>
        <v>0</v>
      </c>
      <c r="G111" s="77" t="e">
        <f t="shared" si="23"/>
        <v>#DIV/0!</v>
      </c>
      <c r="H111" s="73" t="str">
        <f>IF(ISERROR(MATCH('Budget Details Orig from GV'!C:C,#REF!,0)),"0", VLOOKUP('Budget Details Orig from GV'!C:C,#REF!,2,FALSE))</f>
        <v>0</v>
      </c>
      <c r="I111" s="77" t="e">
        <f t="shared" si="24"/>
        <v>#DIV/0!</v>
      </c>
      <c r="J111" s="73" t="str">
        <f>IF(ISERROR(MATCH('Budget Details Orig from GV'!C:C,#REF!,0)),"0", VLOOKUP('Budget Details Orig from GV'!C:C,#REF!,2,FALSE))</f>
        <v>0</v>
      </c>
      <c r="K111" s="77" t="e">
        <f t="shared" si="25"/>
        <v>#DIV/0!</v>
      </c>
      <c r="L111" s="63" t="e">
        <f t="shared" si="27"/>
        <v>#DIV/0!</v>
      </c>
      <c r="M111" s="56" t="e">
        <f t="shared" si="28"/>
        <v>#DIV/0!</v>
      </c>
      <c r="N111" s="57" t="e">
        <f t="shared" si="29"/>
        <v>#DIV/0!</v>
      </c>
    </row>
    <row r="112" spans="1:14" outlineLevel="1" x14ac:dyDescent="0.2">
      <c r="A112" t="s">
        <v>313</v>
      </c>
      <c r="B112" s="78">
        <v>442</v>
      </c>
      <c r="C112" s="78">
        <v>1941</v>
      </c>
      <c r="D112" s="30" t="str">
        <f>IF(ISERROR(MATCH('Budget Details Orig from GV'!C:C,#REF!,0)),"0", VLOOKUP('Budget Details Orig from GV'!C:C,#REF!,2,FALSE))</f>
        <v>0</v>
      </c>
      <c r="E112" s="30" t="str">
        <f>IF(ISERROR(MATCH('Budget Details Orig from GV'!C:C,#REF!,0)),"0", VLOOKUP('Budget Details Orig from GV'!C:C,#REF!,2,FALSE))</f>
        <v>0</v>
      </c>
      <c r="F112" s="30">
        <f t="shared" si="26"/>
        <v>0</v>
      </c>
      <c r="G112" s="77" t="e">
        <f t="shared" si="23"/>
        <v>#DIV/0!</v>
      </c>
      <c r="H112" s="73" t="str">
        <f>IF(ISERROR(MATCH('Budget Details Orig from GV'!C:C,#REF!,0)),"0", VLOOKUP('Budget Details Orig from GV'!C:C,#REF!,2,FALSE))</f>
        <v>0</v>
      </c>
      <c r="I112" s="77" t="e">
        <f t="shared" si="24"/>
        <v>#DIV/0!</v>
      </c>
      <c r="J112" s="73" t="str">
        <f>IF(ISERROR(MATCH('Budget Details Orig from GV'!C:C,#REF!,0)),"0", VLOOKUP('Budget Details Orig from GV'!C:C,#REF!,2,FALSE))</f>
        <v>0</v>
      </c>
      <c r="K112" s="77" t="e">
        <f t="shared" si="25"/>
        <v>#DIV/0!</v>
      </c>
      <c r="L112" s="63" t="e">
        <f t="shared" si="27"/>
        <v>#DIV/0!</v>
      </c>
      <c r="M112" s="56" t="e">
        <f t="shared" si="28"/>
        <v>#DIV/0!</v>
      </c>
      <c r="N112" s="57" t="e">
        <f t="shared" si="29"/>
        <v>#DIV/0!</v>
      </c>
    </row>
    <row r="113" spans="1:14" outlineLevel="1" x14ac:dyDescent="0.2">
      <c r="A113" t="s">
        <v>317</v>
      </c>
      <c r="B113" s="78">
        <v>175</v>
      </c>
      <c r="C113" s="78">
        <v>1955</v>
      </c>
      <c r="D113" s="30" t="str">
        <f>IF(ISERROR(MATCH('Budget Details Orig from GV'!C:C,#REF!,0)),"0", VLOOKUP('Budget Details Orig from GV'!C:C,#REF!,2,FALSE))</f>
        <v>0</v>
      </c>
      <c r="E113" s="30" t="str">
        <f>IF(ISERROR(MATCH('Budget Details Orig from GV'!C:C,#REF!,0)),"0", VLOOKUP('Budget Details Orig from GV'!C:C,#REF!,2,FALSE))</f>
        <v>0</v>
      </c>
      <c r="F113" s="30">
        <f t="shared" si="26"/>
        <v>0</v>
      </c>
      <c r="G113" s="77" t="e">
        <f t="shared" si="23"/>
        <v>#DIV/0!</v>
      </c>
      <c r="H113" s="73" t="str">
        <f>IF(ISERROR(MATCH('Budget Details Orig from GV'!C:C,#REF!,0)),"0", VLOOKUP('Budget Details Orig from GV'!C:C,#REF!,2,FALSE))</f>
        <v>0</v>
      </c>
      <c r="I113" s="77" t="e">
        <f t="shared" si="24"/>
        <v>#DIV/0!</v>
      </c>
      <c r="J113" s="73" t="str">
        <f>IF(ISERROR(MATCH('Budget Details Orig from GV'!C:C,#REF!,0)),"0", VLOOKUP('Budget Details Orig from GV'!C:C,#REF!,2,FALSE))</f>
        <v>0</v>
      </c>
      <c r="K113" s="77" t="e">
        <f t="shared" si="25"/>
        <v>#DIV/0!</v>
      </c>
      <c r="L113" s="63" t="e">
        <f t="shared" si="27"/>
        <v>#DIV/0!</v>
      </c>
      <c r="M113" s="56" t="e">
        <f t="shared" si="28"/>
        <v>#DIV/0!</v>
      </c>
      <c r="N113" s="57" t="e">
        <f t="shared" si="29"/>
        <v>#DIV/0!</v>
      </c>
    </row>
    <row r="114" spans="1:14" outlineLevel="1" x14ac:dyDescent="0.2">
      <c r="A114" t="s">
        <v>314</v>
      </c>
      <c r="B114" s="78">
        <v>254</v>
      </c>
      <c r="C114" s="78">
        <v>1924</v>
      </c>
      <c r="D114" s="30" t="str">
        <f>IF(ISERROR(MATCH('Budget Details Orig from GV'!C:C,#REF!,0)),"0", VLOOKUP('Budget Details Orig from GV'!C:C,#REF!,2,FALSE))</f>
        <v>0</v>
      </c>
      <c r="E114" s="30" t="str">
        <f>IF(ISERROR(MATCH('Budget Details Orig from GV'!C:C,#REF!,0)),"0", VLOOKUP('Budget Details Orig from GV'!C:C,#REF!,2,FALSE))</f>
        <v>0</v>
      </c>
      <c r="F114" s="30">
        <f t="shared" si="26"/>
        <v>0</v>
      </c>
      <c r="G114" s="77" t="e">
        <f t="shared" si="23"/>
        <v>#DIV/0!</v>
      </c>
      <c r="H114" s="73" t="str">
        <f>IF(ISERROR(MATCH('Budget Details Orig from GV'!C:C,#REF!,0)),"0", VLOOKUP('Budget Details Orig from GV'!C:C,#REF!,2,FALSE))</f>
        <v>0</v>
      </c>
      <c r="I114" s="77" t="e">
        <f t="shared" si="24"/>
        <v>#DIV/0!</v>
      </c>
      <c r="J114" s="73" t="str">
        <f>IF(ISERROR(MATCH('Budget Details Orig from GV'!C:C,#REF!,0)),"0", VLOOKUP('Budget Details Orig from GV'!C:C,#REF!,2,FALSE))</f>
        <v>0</v>
      </c>
      <c r="K114" s="77" t="e">
        <f t="shared" si="25"/>
        <v>#DIV/0!</v>
      </c>
      <c r="L114" s="63" t="e">
        <f t="shared" si="27"/>
        <v>#DIV/0!</v>
      </c>
      <c r="M114" s="56" t="e">
        <f t="shared" si="28"/>
        <v>#DIV/0!</v>
      </c>
      <c r="N114" s="57" t="e">
        <f t="shared" si="29"/>
        <v>#DIV/0!</v>
      </c>
    </row>
    <row r="115" spans="1:14" outlineLevel="1" x14ac:dyDescent="0.2">
      <c r="A115" t="s">
        <v>310</v>
      </c>
      <c r="B115" s="78">
        <v>101</v>
      </c>
      <c r="C115" s="78">
        <v>1923</v>
      </c>
      <c r="D115" s="30" t="str">
        <f>IF(ISERROR(MATCH('Budget Details Orig from GV'!C:C,#REF!,0)),"0", VLOOKUP('Budget Details Orig from GV'!C:C,#REF!,2,FALSE))</f>
        <v>0</v>
      </c>
      <c r="E115" s="30" t="str">
        <f>IF(ISERROR(MATCH('Budget Details Orig from GV'!C:C,#REF!,0)),"0", VLOOKUP('Budget Details Orig from GV'!C:C,#REF!,2,FALSE))</f>
        <v>0</v>
      </c>
      <c r="F115" s="30">
        <f t="shared" si="26"/>
        <v>0</v>
      </c>
      <c r="G115" s="77" t="e">
        <f t="shared" si="23"/>
        <v>#DIV/0!</v>
      </c>
      <c r="H115" s="73" t="str">
        <f>IF(ISERROR(MATCH('Budget Details Orig from GV'!C:C,#REF!,0)),"0", VLOOKUP('Budget Details Orig from GV'!C:C,#REF!,2,FALSE))</f>
        <v>0</v>
      </c>
      <c r="I115" s="77" t="e">
        <f t="shared" si="24"/>
        <v>#DIV/0!</v>
      </c>
      <c r="J115" s="73" t="str">
        <f>IF(ISERROR(MATCH('Budget Details Orig from GV'!C:C,#REF!,0)),"0", VLOOKUP('Budget Details Orig from GV'!C:C,#REF!,2,FALSE))</f>
        <v>0</v>
      </c>
      <c r="K115" s="77" t="e">
        <f t="shared" si="25"/>
        <v>#DIV/0!</v>
      </c>
      <c r="L115" s="63" t="e">
        <f t="shared" si="27"/>
        <v>#DIV/0!</v>
      </c>
      <c r="M115" s="56" t="e">
        <f t="shared" si="28"/>
        <v>#DIV/0!</v>
      </c>
      <c r="N115" s="57" t="e">
        <f t="shared" si="29"/>
        <v>#DIV/0!</v>
      </c>
    </row>
    <row r="116" spans="1:14" outlineLevel="1" x14ac:dyDescent="0.2">
      <c r="A116" t="s">
        <v>298</v>
      </c>
      <c r="B116" s="78">
        <v>317</v>
      </c>
      <c r="C116" s="78">
        <v>1937</v>
      </c>
      <c r="D116" s="30" t="str">
        <f>IF(ISERROR(MATCH('Budget Details Orig from GV'!C:C,#REF!,0)),"0", VLOOKUP('Budget Details Orig from GV'!C:C,#REF!,2,FALSE))</f>
        <v>0</v>
      </c>
      <c r="E116" s="30" t="str">
        <f>IF(ISERROR(MATCH('Budget Details Orig from GV'!C:C,#REF!,0)),"0", VLOOKUP('Budget Details Orig from GV'!C:C,#REF!,2,FALSE))</f>
        <v>0</v>
      </c>
      <c r="F116" s="30">
        <f t="shared" si="26"/>
        <v>0</v>
      </c>
      <c r="G116" s="77" t="e">
        <f t="shared" si="23"/>
        <v>#DIV/0!</v>
      </c>
      <c r="H116" s="73" t="str">
        <f>IF(ISERROR(MATCH('Budget Details Orig from GV'!C:C,#REF!,0)),"0", VLOOKUP('Budget Details Orig from GV'!C:C,#REF!,2,FALSE))</f>
        <v>0</v>
      </c>
      <c r="I116" s="77" t="e">
        <f t="shared" si="24"/>
        <v>#DIV/0!</v>
      </c>
      <c r="J116" s="73" t="str">
        <f>IF(ISERROR(MATCH('Budget Details Orig from GV'!C:C,#REF!,0)),"0", VLOOKUP('Budget Details Orig from GV'!C:C,#REF!,2,FALSE))</f>
        <v>0</v>
      </c>
      <c r="K116" s="77" t="e">
        <f t="shared" si="25"/>
        <v>#DIV/0!</v>
      </c>
      <c r="L116" s="63" t="e">
        <f t="shared" si="27"/>
        <v>#DIV/0!</v>
      </c>
      <c r="M116" s="56" t="e">
        <f t="shared" si="28"/>
        <v>#DIV/0!</v>
      </c>
      <c r="N116" s="57" t="e">
        <f t="shared" si="29"/>
        <v>#DIV/0!</v>
      </c>
    </row>
    <row r="117" spans="1:14" outlineLevel="1" x14ac:dyDescent="0.2">
      <c r="A117" t="s">
        <v>293</v>
      </c>
      <c r="B117" s="78">
        <v>353</v>
      </c>
      <c r="C117" s="78">
        <v>1935</v>
      </c>
      <c r="D117" s="30" t="str">
        <f>IF(ISERROR(MATCH('Budget Details Orig from GV'!C:C,#REF!,0)),"0", VLOOKUP('Budget Details Orig from GV'!C:C,#REF!,2,FALSE))</f>
        <v>0</v>
      </c>
      <c r="E117" s="30" t="str">
        <f>IF(ISERROR(MATCH('Budget Details Orig from GV'!C:C,#REF!,0)),"0", VLOOKUP('Budget Details Orig from GV'!C:C,#REF!,2,FALSE))</f>
        <v>0</v>
      </c>
      <c r="F117" s="30">
        <f>D117+E117</f>
        <v>0</v>
      </c>
      <c r="G117" s="77" t="e">
        <f t="shared" si="23"/>
        <v>#DIV/0!</v>
      </c>
      <c r="H117" s="73" t="str">
        <f>IF(ISERROR(MATCH('Budget Details Orig from GV'!C:C,#REF!,0)),"0", VLOOKUP('Budget Details Orig from GV'!C:C,#REF!,2,FALSE))</f>
        <v>0</v>
      </c>
      <c r="I117" s="77" t="e">
        <f t="shared" si="24"/>
        <v>#DIV/0!</v>
      </c>
      <c r="J117" s="73" t="str">
        <f>IF(ISERROR(MATCH('Budget Details Orig from GV'!C:C,#REF!,0)),"0", VLOOKUP('Budget Details Orig from GV'!C:C,#REF!,2,FALSE))</f>
        <v>0</v>
      </c>
      <c r="K117" s="77" t="e">
        <f t="shared" si="25"/>
        <v>#DIV/0!</v>
      </c>
      <c r="L117" s="63" t="e">
        <f>+(G117+I117+K117)/3</f>
        <v>#DIV/0!</v>
      </c>
      <c r="M117" s="56" t="e">
        <f>ROUND(L117,4)</f>
        <v>#DIV/0!</v>
      </c>
      <c r="N117" s="57" t="e">
        <f>$N$5*M117</f>
        <v>#DIV/0!</v>
      </c>
    </row>
    <row r="118" spans="1:14" s="55" customFormat="1" outlineLevel="1" x14ac:dyDescent="0.2">
      <c r="A118" s="72" t="s">
        <v>315</v>
      </c>
      <c r="B118" s="78"/>
      <c r="C118" s="78">
        <v>9646</v>
      </c>
      <c r="D118" s="30" t="str">
        <f>IF(ISERROR(MATCH('Budget Details Orig from GV'!C:C,#REF!,0)),"0", VLOOKUP('Budget Details Orig from GV'!C:C,#REF!,2,FALSE))</f>
        <v>0</v>
      </c>
      <c r="E118" s="30" t="str">
        <f>IF(ISERROR(MATCH('Budget Details Orig from GV'!C:C,#REF!,0)),"0", VLOOKUP('Budget Details Orig from GV'!C:C,#REF!,2,FALSE))</f>
        <v>0</v>
      </c>
      <c r="F118" s="30">
        <f>D118+E118</f>
        <v>0</v>
      </c>
      <c r="G118" s="77" t="e">
        <f t="shared" si="23"/>
        <v>#DIV/0!</v>
      </c>
      <c r="H118" s="73" t="str">
        <f>IF(ISERROR(MATCH('Budget Details Orig from GV'!C:C,#REF!,0)),"0", VLOOKUP('Budget Details Orig from GV'!C:C,#REF!,2,FALSE))</f>
        <v>0</v>
      </c>
      <c r="I118" s="77" t="e">
        <f t="shared" si="24"/>
        <v>#DIV/0!</v>
      </c>
      <c r="J118" s="73" t="str">
        <f>IF(ISERROR(MATCH('Budget Details Orig from GV'!C:C,#REF!,0)),"0", VLOOKUP('Budget Details Orig from GV'!C:C,#REF!,2,FALSE))</f>
        <v>0</v>
      </c>
      <c r="K118" s="77" t="e">
        <f t="shared" si="25"/>
        <v>#DIV/0!</v>
      </c>
      <c r="L118" s="63" t="e">
        <f>+(G118+I118+K118)/3</f>
        <v>#DIV/0!</v>
      </c>
      <c r="M118" s="56" t="e">
        <f>ROUND(L118,4)</f>
        <v>#DIV/0!</v>
      </c>
      <c r="N118" s="57"/>
    </row>
    <row r="119" spans="1:14" outlineLevel="1" x14ac:dyDescent="0.2">
      <c r="A119" t="s">
        <v>315</v>
      </c>
      <c r="B119" s="78">
        <v>526</v>
      </c>
      <c r="C119" s="78">
        <v>1953</v>
      </c>
      <c r="D119" s="30" t="str">
        <f>IF(ISERROR(MATCH('Budget Details Orig from GV'!C:C,#REF!,0)),"0", VLOOKUP('Budget Details Orig from GV'!C:C,#REF!,2,FALSE))</f>
        <v>0</v>
      </c>
      <c r="E119" s="30" t="str">
        <f>IF(ISERROR(MATCH('Budget Details Orig from GV'!C:C,#REF!,0)),"0", VLOOKUP('Budget Details Orig from GV'!C:C,#REF!,2,FALSE))</f>
        <v>0</v>
      </c>
      <c r="F119" s="30">
        <f t="shared" si="26"/>
        <v>0</v>
      </c>
      <c r="G119" s="77" t="e">
        <f t="shared" si="23"/>
        <v>#DIV/0!</v>
      </c>
      <c r="H119" s="73" t="str">
        <f>IF(ISERROR(MATCH('Budget Details Orig from GV'!C:C,#REF!,0)),"0", VLOOKUP('Budget Details Orig from GV'!C:C,#REF!,2,FALSE))</f>
        <v>0</v>
      </c>
      <c r="I119" s="77" t="e">
        <f t="shared" si="24"/>
        <v>#DIV/0!</v>
      </c>
      <c r="J119" s="73" t="str">
        <f>IF(ISERROR(MATCH('Budget Details Orig from GV'!C:C,#REF!,0)),"0", VLOOKUP('Budget Details Orig from GV'!C:C,#REF!,2,FALSE))</f>
        <v>0</v>
      </c>
      <c r="K119" s="77" t="e">
        <f t="shared" si="25"/>
        <v>#DIV/0!</v>
      </c>
      <c r="L119" s="63" t="e">
        <f t="shared" si="27"/>
        <v>#DIV/0!</v>
      </c>
      <c r="M119" s="56" t="e">
        <f t="shared" si="28"/>
        <v>#DIV/0!</v>
      </c>
      <c r="N119" s="57" t="e">
        <f t="shared" si="29"/>
        <v>#DIV/0!</v>
      </c>
    </row>
    <row r="120" spans="1:14" outlineLevel="1" x14ac:dyDescent="0.2">
      <c r="A120" t="s">
        <v>323</v>
      </c>
      <c r="B120" s="78">
        <v>272</v>
      </c>
      <c r="C120" s="78">
        <v>1950</v>
      </c>
      <c r="D120" s="30" t="str">
        <f>IF(ISERROR(MATCH('Budget Details Orig from GV'!C:C,#REF!,0)),"0", VLOOKUP('Budget Details Orig from GV'!C:C,#REF!,2,FALSE))</f>
        <v>0</v>
      </c>
      <c r="E120" s="30" t="str">
        <f>IF(ISERROR(MATCH('Budget Details Orig from GV'!C:C,#REF!,0)),"0", VLOOKUP('Budget Details Orig from GV'!C:C,#REF!,2,FALSE))</f>
        <v>0</v>
      </c>
      <c r="F120" s="30">
        <f t="shared" si="26"/>
        <v>0</v>
      </c>
      <c r="G120" s="77" t="e">
        <f t="shared" si="23"/>
        <v>#DIV/0!</v>
      </c>
      <c r="H120" s="73" t="str">
        <f>IF(ISERROR(MATCH('Budget Details Orig from GV'!C:C,#REF!,0)),"0", VLOOKUP('Budget Details Orig from GV'!C:C,#REF!,2,FALSE))</f>
        <v>0</v>
      </c>
      <c r="I120" s="77" t="e">
        <f t="shared" si="24"/>
        <v>#DIV/0!</v>
      </c>
      <c r="J120" s="73" t="str">
        <f>IF(ISERROR(MATCH('Budget Details Orig from GV'!C:C,#REF!,0)),"0", VLOOKUP('Budget Details Orig from GV'!C:C,#REF!,2,FALSE))</f>
        <v>0</v>
      </c>
      <c r="K120" s="77" t="e">
        <f t="shared" si="25"/>
        <v>#DIV/0!</v>
      </c>
      <c r="L120" s="63" t="e">
        <f t="shared" si="27"/>
        <v>#DIV/0!</v>
      </c>
      <c r="M120" s="56" t="e">
        <f t="shared" si="28"/>
        <v>#DIV/0!</v>
      </c>
      <c r="N120" s="57" t="e">
        <f t="shared" si="29"/>
        <v>#DIV/0!</v>
      </c>
    </row>
    <row r="121" spans="1:14" outlineLevel="1" x14ac:dyDescent="0.2">
      <c r="A121" t="s">
        <v>301</v>
      </c>
      <c r="B121" s="78">
        <v>374</v>
      </c>
      <c r="C121" s="78">
        <v>1946</v>
      </c>
      <c r="D121" s="30" t="str">
        <f>IF(ISERROR(MATCH('Budget Details Orig from GV'!C:C,#REF!,0)),"0", VLOOKUP('Budget Details Orig from GV'!C:C,#REF!,2,FALSE))</f>
        <v>0</v>
      </c>
      <c r="E121" s="30" t="str">
        <f>IF(ISERROR(MATCH('Budget Details Orig from GV'!C:C,#REF!,0)),"0", VLOOKUP('Budget Details Orig from GV'!C:C,#REF!,2,FALSE))</f>
        <v>0</v>
      </c>
      <c r="F121" s="30">
        <f t="shared" si="26"/>
        <v>0</v>
      </c>
      <c r="G121" s="77" t="e">
        <f t="shared" ref="G121:G152" si="30">+F121/$F$426</f>
        <v>#DIV/0!</v>
      </c>
      <c r="H121" s="73" t="str">
        <f>IF(ISERROR(MATCH('Budget Details Orig from GV'!C:C,#REF!,0)),"0", VLOOKUP('Budget Details Orig from GV'!C:C,#REF!,2,FALSE))</f>
        <v>0</v>
      </c>
      <c r="I121" s="77" t="e">
        <f t="shared" ref="I121:I152" si="31">+H121/$H$426</f>
        <v>#DIV/0!</v>
      </c>
      <c r="J121" s="73" t="str">
        <f>IF(ISERROR(MATCH('Budget Details Orig from GV'!C:C,#REF!,0)),"0", VLOOKUP('Budget Details Orig from GV'!C:C,#REF!,2,FALSE))</f>
        <v>0</v>
      </c>
      <c r="K121" s="77" t="e">
        <f t="shared" ref="K121:K152" si="32">+J121/$J$426</f>
        <v>#DIV/0!</v>
      </c>
      <c r="L121" s="63" t="e">
        <f t="shared" si="27"/>
        <v>#DIV/0!</v>
      </c>
      <c r="M121" s="56" t="e">
        <f t="shared" si="28"/>
        <v>#DIV/0!</v>
      </c>
      <c r="N121" s="57" t="e">
        <f t="shared" si="29"/>
        <v>#DIV/0!</v>
      </c>
    </row>
    <row r="122" spans="1:14" outlineLevel="1" x14ac:dyDescent="0.2">
      <c r="A122" t="s">
        <v>318</v>
      </c>
      <c r="B122" s="78">
        <v>182</v>
      </c>
      <c r="C122" s="78">
        <v>1956</v>
      </c>
      <c r="D122" s="30" t="str">
        <f>IF(ISERROR(MATCH('Budget Details Orig from GV'!C:C,#REF!,0)),"0", VLOOKUP('Budget Details Orig from GV'!C:C,#REF!,2,FALSE))</f>
        <v>0</v>
      </c>
      <c r="E122" s="30" t="str">
        <f>IF(ISERROR(MATCH('Budget Details Orig from GV'!C:C,#REF!,0)),"0", VLOOKUP('Budget Details Orig from GV'!C:C,#REF!,2,FALSE))</f>
        <v>0</v>
      </c>
      <c r="F122" s="30">
        <f t="shared" si="26"/>
        <v>0</v>
      </c>
      <c r="G122" s="77" t="e">
        <f t="shared" si="30"/>
        <v>#DIV/0!</v>
      </c>
      <c r="H122" s="73" t="str">
        <f>IF(ISERROR(MATCH('Budget Details Orig from GV'!C:C,#REF!,0)),"0", VLOOKUP('Budget Details Orig from GV'!C:C,#REF!,2,FALSE))</f>
        <v>0</v>
      </c>
      <c r="I122" s="77" t="e">
        <f t="shared" si="31"/>
        <v>#DIV/0!</v>
      </c>
      <c r="J122" s="73" t="str">
        <f>IF(ISERROR(MATCH('Budget Details Orig from GV'!C:C,#REF!,0)),"0", VLOOKUP('Budget Details Orig from GV'!C:C,#REF!,2,FALSE))</f>
        <v>0</v>
      </c>
      <c r="K122" s="77" t="e">
        <f t="shared" si="32"/>
        <v>#DIV/0!</v>
      </c>
      <c r="L122" s="63" t="e">
        <f t="shared" si="27"/>
        <v>#DIV/0!</v>
      </c>
      <c r="M122" s="56" t="e">
        <f t="shared" si="28"/>
        <v>#DIV/0!</v>
      </c>
      <c r="N122" s="57" t="e">
        <f t="shared" si="29"/>
        <v>#DIV/0!</v>
      </c>
    </row>
    <row r="123" spans="1:14" outlineLevel="1" x14ac:dyDescent="0.2">
      <c r="A123" t="s">
        <v>325</v>
      </c>
      <c r="B123" s="78">
        <v>464</v>
      </c>
      <c r="C123" s="78">
        <v>1928</v>
      </c>
      <c r="D123" s="30" t="str">
        <f>IF(ISERROR(MATCH('Budget Details Orig from GV'!C:C,#REF!,0)),"0", VLOOKUP('Budget Details Orig from GV'!C:C,#REF!,2,FALSE))</f>
        <v>0</v>
      </c>
      <c r="E123" s="30" t="str">
        <f>IF(ISERROR(MATCH('Budget Details Orig from GV'!C:C,#REF!,0)),"0", VLOOKUP('Budget Details Orig from GV'!C:C,#REF!,2,FALSE))</f>
        <v>0</v>
      </c>
      <c r="F123" s="30">
        <f t="shared" si="26"/>
        <v>0</v>
      </c>
      <c r="G123" s="77" t="e">
        <f t="shared" si="30"/>
        <v>#DIV/0!</v>
      </c>
      <c r="H123" s="73" t="str">
        <f>IF(ISERROR(MATCH('Budget Details Orig from GV'!C:C,#REF!,0)),"0", VLOOKUP('Budget Details Orig from GV'!C:C,#REF!,2,FALSE))</f>
        <v>0</v>
      </c>
      <c r="I123" s="77" t="e">
        <f t="shared" si="31"/>
        <v>#DIV/0!</v>
      </c>
      <c r="J123" s="73" t="str">
        <f>IF(ISERROR(MATCH('Budget Details Orig from GV'!C:C,#REF!,0)),"0", VLOOKUP('Budget Details Orig from GV'!C:C,#REF!,2,FALSE))</f>
        <v>0</v>
      </c>
      <c r="K123" s="77" t="e">
        <f t="shared" si="32"/>
        <v>#DIV/0!</v>
      </c>
      <c r="L123" s="63" t="e">
        <f t="shared" si="27"/>
        <v>#DIV/0!</v>
      </c>
      <c r="M123" s="56" t="e">
        <f t="shared" si="28"/>
        <v>#DIV/0!</v>
      </c>
      <c r="N123" s="57" t="e">
        <f t="shared" si="29"/>
        <v>#DIV/0!</v>
      </c>
    </row>
    <row r="124" spans="1:14" outlineLevel="1" x14ac:dyDescent="0.2">
      <c r="A124" t="s">
        <v>303</v>
      </c>
      <c r="B124" s="78">
        <v>185</v>
      </c>
      <c r="C124" s="78">
        <v>1947</v>
      </c>
      <c r="D124" s="30" t="str">
        <f>IF(ISERROR(MATCH('Budget Details Orig from GV'!C:C,#REF!,0)),"0", VLOOKUP('Budget Details Orig from GV'!C:C,#REF!,2,FALSE))</f>
        <v>0</v>
      </c>
      <c r="E124" s="30" t="str">
        <f>IF(ISERROR(MATCH('Budget Details Orig from GV'!C:C,#REF!,0)),"0", VLOOKUP('Budget Details Orig from GV'!C:C,#REF!,2,FALSE))</f>
        <v>0</v>
      </c>
      <c r="F124" s="30">
        <f t="shared" si="26"/>
        <v>0</v>
      </c>
      <c r="G124" s="77" t="e">
        <f t="shared" si="30"/>
        <v>#DIV/0!</v>
      </c>
      <c r="H124" s="73" t="str">
        <f>IF(ISERROR(MATCH('Budget Details Orig from GV'!C:C,#REF!,0)),"0", VLOOKUP('Budget Details Orig from GV'!C:C,#REF!,2,FALSE))</f>
        <v>0</v>
      </c>
      <c r="I124" s="77" t="e">
        <f t="shared" si="31"/>
        <v>#DIV/0!</v>
      </c>
      <c r="J124" s="73" t="str">
        <f>IF(ISERROR(MATCH('Budget Details Orig from GV'!C:C,#REF!,0)),"0", VLOOKUP('Budget Details Orig from GV'!C:C,#REF!,2,FALSE))</f>
        <v>0</v>
      </c>
      <c r="K124" s="77" t="e">
        <f t="shared" si="32"/>
        <v>#DIV/0!</v>
      </c>
      <c r="L124" s="63" t="e">
        <f t="shared" si="27"/>
        <v>#DIV/0!</v>
      </c>
      <c r="M124" s="56" t="e">
        <f t="shared" si="28"/>
        <v>#DIV/0!</v>
      </c>
      <c r="N124" s="57" t="e">
        <f t="shared" si="29"/>
        <v>#DIV/0!</v>
      </c>
    </row>
    <row r="125" spans="1:14" s="55" customFormat="1" outlineLevel="1" x14ac:dyDescent="0.2">
      <c r="A125" t="s">
        <v>320</v>
      </c>
      <c r="B125" s="78">
        <v>46</v>
      </c>
      <c r="C125" s="78">
        <v>1926</v>
      </c>
      <c r="D125" s="30" t="str">
        <f>IF(ISERROR(MATCH('Budget Details Orig from GV'!C:C,#REF!,0)),"0", VLOOKUP('Budget Details Orig from GV'!C:C,#REF!,2,FALSE))</f>
        <v>0</v>
      </c>
      <c r="E125" s="30" t="str">
        <f>IF(ISERROR(MATCH('Budget Details Orig from GV'!C:C,#REF!,0)),"0", VLOOKUP('Budget Details Orig from GV'!C:C,#REF!,2,FALSE))</f>
        <v>0</v>
      </c>
      <c r="F125" s="30">
        <f t="shared" si="26"/>
        <v>0</v>
      </c>
      <c r="G125" s="77" t="e">
        <f t="shared" si="30"/>
        <v>#DIV/0!</v>
      </c>
      <c r="H125" s="73" t="str">
        <f>IF(ISERROR(MATCH('Budget Details Orig from GV'!C:C,#REF!,0)),"0", VLOOKUP('Budget Details Orig from GV'!C:C,#REF!,2,FALSE))</f>
        <v>0</v>
      </c>
      <c r="I125" s="77" t="e">
        <f t="shared" si="31"/>
        <v>#DIV/0!</v>
      </c>
      <c r="J125" s="73" t="str">
        <f>IF(ISERROR(MATCH('Budget Details Orig from GV'!C:C,#REF!,0)),"0", VLOOKUP('Budget Details Orig from GV'!C:C,#REF!,2,FALSE))</f>
        <v>0</v>
      </c>
      <c r="K125" s="77" t="e">
        <f t="shared" si="32"/>
        <v>#DIV/0!</v>
      </c>
      <c r="L125" s="63" t="e">
        <f t="shared" si="27"/>
        <v>#DIV/0!</v>
      </c>
      <c r="M125" s="56" t="e">
        <f t="shared" si="28"/>
        <v>#DIV/0!</v>
      </c>
      <c r="N125" s="57" t="e">
        <f t="shared" si="29"/>
        <v>#DIV/0!</v>
      </c>
    </row>
    <row r="126" spans="1:14" outlineLevel="1" x14ac:dyDescent="0.2">
      <c r="A126" t="s">
        <v>28</v>
      </c>
      <c r="B126" s="78">
        <v>160</v>
      </c>
      <c r="C126" s="78">
        <v>2088</v>
      </c>
      <c r="D126" s="30" t="str">
        <f>IF(ISERROR(MATCH('Budget Details Orig from GV'!C:C,#REF!,0)),"0", VLOOKUP('Budget Details Orig from GV'!C:C,#REF!,2,FALSE))</f>
        <v>0</v>
      </c>
      <c r="E126" s="30" t="str">
        <f>IF(ISERROR(MATCH('Budget Details Orig from GV'!C:C,#REF!,0)),"0", VLOOKUP('Budget Details Orig from GV'!C:C,#REF!,2,FALSE))</f>
        <v>0</v>
      </c>
      <c r="F126" s="30">
        <f t="shared" si="26"/>
        <v>0</v>
      </c>
      <c r="G126" s="77" t="e">
        <f t="shared" si="30"/>
        <v>#DIV/0!</v>
      </c>
      <c r="H126" s="73" t="str">
        <f>IF(ISERROR(MATCH('Budget Details Orig from GV'!C:C,#REF!,0)),"0", VLOOKUP('Budget Details Orig from GV'!C:C,#REF!,2,FALSE))</f>
        <v>0</v>
      </c>
      <c r="I126" s="77" t="e">
        <f t="shared" si="31"/>
        <v>#DIV/0!</v>
      </c>
      <c r="J126" s="73" t="str">
        <f>IF(ISERROR(MATCH('Budget Details Orig from GV'!C:C,#REF!,0)),"0", VLOOKUP('Budget Details Orig from GV'!C:C,#REF!,2,FALSE))</f>
        <v>0</v>
      </c>
      <c r="K126" s="77" t="e">
        <f t="shared" si="32"/>
        <v>#DIV/0!</v>
      </c>
      <c r="L126" s="63" t="e">
        <f t="shared" si="27"/>
        <v>#DIV/0!</v>
      </c>
      <c r="M126" s="56" t="e">
        <f t="shared" si="28"/>
        <v>#DIV/0!</v>
      </c>
      <c r="N126" s="57" t="e">
        <f t="shared" si="29"/>
        <v>#DIV/0!</v>
      </c>
    </row>
    <row r="127" spans="1:14" outlineLevel="1" x14ac:dyDescent="0.2">
      <c r="A127" t="s">
        <v>10</v>
      </c>
      <c r="B127" s="78">
        <v>156</v>
      </c>
      <c r="C127" s="78">
        <v>2087</v>
      </c>
      <c r="D127" s="30" t="str">
        <f>IF(ISERROR(MATCH('Budget Details Orig from GV'!C:C,#REF!,0)),"0", VLOOKUP('Budget Details Orig from GV'!C:C,#REF!,2,FALSE))</f>
        <v>0</v>
      </c>
      <c r="E127" s="30" t="str">
        <f>IF(ISERROR(MATCH('Budget Details Orig from GV'!C:C,#REF!,0)),"0", VLOOKUP('Budget Details Orig from GV'!C:C,#REF!,2,FALSE))</f>
        <v>0</v>
      </c>
      <c r="F127" s="30">
        <f t="shared" si="26"/>
        <v>0</v>
      </c>
      <c r="G127" s="77" t="e">
        <f t="shared" si="30"/>
        <v>#DIV/0!</v>
      </c>
      <c r="H127" s="73" t="str">
        <f>IF(ISERROR(MATCH('Budget Details Orig from GV'!C:C,#REF!,0)),"0", VLOOKUP('Budget Details Orig from GV'!C:C,#REF!,2,FALSE))</f>
        <v>0</v>
      </c>
      <c r="I127" s="77" t="e">
        <f t="shared" si="31"/>
        <v>#DIV/0!</v>
      </c>
      <c r="J127" s="73" t="str">
        <f>IF(ISERROR(MATCH('Budget Details Orig from GV'!C:C,#REF!,0)),"0", VLOOKUP('Budget Details Orig from GV'!C:C,#REF!,2,FALSE))</f>
        <v>0</v>
      </c>
      <c r="K127" s="77" t="e">
        <f t="shared" si="32"/>
        <v>#DIV/0!</v>
      </c>
      <c r="L127" s="63" t="e">
        <f t="shared" si="27"/>
        <v>#DIV/0!</v>
      </c>
      <c r="M127" s="56" t="e">
        <f t="shared" si="28"/>
        <v>#DIV/0!</v>
      </c>
      <c r="N127" s="57" t="e">
        <f t="shared" si="29"/>
        <v>#DIV/0!</v>
      </c>
    </row>
    <row r="128" spans="1:14" s="55" customFormat="1" outlineLevel="1" x14ac:dyDescent="0.2">
      <c r="A128" t="s">
        <v>327</v>
      </c>
      <c r="B128" s="78">
        <v>470</v>
      </c>
      <c r="C128" s="78">
        <v>2127</v>
      </c>
      <c r="D128" s="30" t="str">
        <f>IF(ISERROR(MATCH('Budget Details Orig from GV'!C:C,#REF!,0)),"0", VLOOKUP('Budget Details Orig from GV'!C:C,#REF!,2,FALSE))</f>
        <v>0</v>
      </c>
      <c r="E128" s="30" t="str">
        <f>IF(ISERROR(MATCH('Budget Details Orig from GV'!C:C,#REF!,0)),"0", VLOOKUP('Budget Details Orig from GV'!C:C,#REF!,2,FALSE))</f>
        <v>0</v>
      </c>
      <c r="F128" s="30">
        <f t="shared" si="26"/>
        <v>0</v>
      </c>
      <c r="G128" s="77" t="e">
        <f t="shared" si="30"/>
        <v>#DIV/0!</v>
      </c>
      <c r="H128" s="73" t="str">
        <f>IF(ISERROR(MATCH('Budget Details Orig from GV'!C:C,#REF!,0)),"0", VLOOKUP('Budget Details Orig from GV'!C:C,#REF!,2,FALSE))</f>
        <v>0</v>
      </c>
      <c r="I128" s="77" t="e">
        <f t="shared" si="31"/>
        <v>#DIV/0!</v>
      </c>
      <c r="J128" s="73" t="str">
        <f>IF(ISERROR(MATCH('Budget Details Orig from GV'!C:C,#REF!,0)),"0", VLOOKUP('Budget Details Orig from GV'!C:C,#REF!,2,FALSE))</f>
        <v>0</v>
      </c>
      <c r="K128" s="77" t="e">
        <f t="shared" si="32"/>
        <v>#DIV/0!</v>
      </c>
      <c r="L128" s="63" t="e">
        <f t="shared" si="27"/>
        <v>#DIV/0!</v>
      </c>
      <c r="M128" s="56" t="e">
        <f t="shared" si="28"/>
        <v>#DIV/0!</v>
      </c>
      <c r="N128" s="57" t="e">
        <f t="shared" si="29"/>
        <v>#DIV/0!</v>
      </c>
    </row>
    <row r="129" spans="1:14" s="55" customFormat="1" outlineLevel="1" x14ac:dyDescent="0.2">
      <c r="A129" t="s">
        <v>29</v>
      </c>
      <c r="B129" s="78">
        <v>371</v>
      </c>
      <c r="C129" s="78">
        <v>2125</v>
      </c>
      <c r="D129" s="30" t="str">
        <f>IF(ISERROR(MATCH('Budget Details Orig from GV'!C:C,#REF!,0)),"0", VLOOKUP('Budget Details Orig from GV'!C:C,#REF!,2,FALSE))</f>
        <v>0</v>
      </c>
      <c r="E129" s="30" t="str">
        <f>IF(ISERROR(MATCH('Budget Details Orig from GV'!C:C,#REF!,0)),"0", VLOOKUP('Budget Details Orig from GV'!C:C,#REF!,2,FALSE))</f>
        <v>0</v>
      </c>
      <c r="F129" s="30">
        <f t="shared" si="26"/>
        <v>0</v>
      </c>
      <c r="G129" s="77" t="e">
        <f t="shared" si="30"/>
        <v>#DIV/0!</v>
      </c>
      <c r="H129" s="73" t="str">
        <f>IF(ISERROR(MATCH('Budget Details Orig from GV'!C:C,#REF!,0)),"0", VLOOKUP('Budget Details Orig from GV'!C:C,#REF!,2,FALSE))</f>
        <v>0</v>
      </c>
      <c r="I129" s="77" t="e">
        <f t="shared" si="31"/>
        <v>#DIV/0!</v>
      </c>
      <c r="J129" s="73" t="str">
        <f>IF(ISERROR(MATCH('Budget Details Orig from GV'!C:C,#REF!,0)),"0", VLOOKUP('Budget Details Orig from GV'!C:C,#REF!,2,FALSE))</f>
        <v>0</v>
      </c>
      <c r="K129" s="77" t="e">
        <f t="shared" si="32"/>
        <v>#DIV/0!</v>
      </c>
      <c r="L129" s="63" t="e">
        <f t="shared" si="27"/>
        <v>#DIV/0!</v>
      </c>
      <c r="M129" s="56" t="e">
        <f t="shared" si="28"/>
        <v>#DIV/0!</v>
      </c>
      <c r="N129" s="57" t="e">
        <f t="shared" si="29"/>
        <v>#DIV/0!</v>
      </c>
    </row>
    <row r="130" spans="1:14" outlineLevel="1" x14ac:dyDescent="0.2">
      <c r="A130" t="s">
        <v>330</v>
      </c>
      <c r="B130" s="78">
        <v>360</v>
      </c>
      <c r="C130" s="78">
        <v>2204</v>
      </c>
      <c r="D130" s="30" t="str">
        <f>IF(ISERROR(MATCH('Budget Details Orig from GV'!C:C,#REF!,0)),"0", VLOOKUP('Budget Details Orig from GV'!C:C,#REF!,2,FALSE))</f>
        <v>0</v>
      </c>
      <c r="E130" s="30" t="str">
        <f>IF(ISERROR(MATCH('Budget Details Orig from GV'!C:C,#REF!,0)),"0", VLOOKUP('Budget Details Orig from GV'!C:C,#REF!,2,FALSE))</f>
        <v>0</v>
      </c>
      <c r="F130" s="30">
        <f t="shared" si="26"/>
        <v>0</v>
      </c>
      <c r="G130" s="77" t="e">
        <f t="shared" si="30"/>
        <v>#DIV/0!</v>
      </c>
      <c r="H130" s="73" t="str">
        <f>IF(ISERROR(MATCH('Budget Details Orig from GV'!C:C,#REF!,0)),"0", VLOOKUP('Budget Details Orig from GV'!C:C,#REF!,2,FALSE))</f>
        <v>0</v>
      </c>
      <c r="I130" s="77" t="e">
        <f t="shared" si="31"/>
        <v>#DIV/0!</v>
      </c>
      <c r="J130" s="73" t="str">
        <f>IF(ISERROR(MATCH('Budget Details Orig from GV'!C:C,#REF!,0)),"0", VLOOKUP('Budget Details Orig from GV'!C:C,#REF!,2,FALSE))</f>
        <v>0</v>
      </c>
      <c r="K130" s="77" t="e">
        <f t="shared" si="32"/>
        <v>#DIV/0!</v>
      </c>
      <c r="L130" s="63" t="e">
        <f t="shared" si="27"/>
        <v>#DIV/0!</v>
      </c>
      <c r="M130" s="56" t="e">
        <f t="shared" si="28"/>
        <v>#DIV/0!</v>
      </c>
      <c r="N130" s="57" t="e">
        <f t="shared" si="29"/>
        <v>#DIV/0!</v>
      </c>
    </row>
    <row r="131" spans="1:14" s="55" customFormat="1" outlineLevel="1" x14ac:dyDescent="0.2">
      <c r="A131" t="s">
        <v>343</v>
      </c>
      <c r="B131" s="78">
        <v>256</v>
      </c>
      <c r="C131" s="78">
        <v>2276</v>
      </c>
      <c r="D131" s="30" t="str">
        <f>IF(ISERROR(MATCH('Budget Details Orig from GV'!C:C,#REF!,0)),"0", VLOOKUP('Budget Details Orig from GV'!C:C,#REF!,2,FALSE))</f>
        <v>0</v>
      </c>
      <c r="E131" s="30" t="str">
        <f>IF(ISERROR(MATCH('Budget Details Orig from GV'!C:C,#REF!,0)),"0", VLOOKUP('Budget Details Orig from GV'!C:C,#REF!,2,FALSE))</f>
        <v>0</v>
      </c>
      <c r="F131" s="30">
        <f t="shared" si="26"/>
        <v>0</v>
      </c>
      <c r="G131" s="77" t="e">
        <f t="shared" si="30"/>
        <v>#DIV/0!</v>
      </c>
      <c r="H131" s="73" t="str">
        <f>IF(ISERROR(MATCH('Budget Details Orig from GV'!C:C,#REF!,0)),"0", VLOOKUP('Budget Details Orig from GV'!C:C,#REF!,2,FALSE))</f>
        <v>0</v>
      </c>
      <c r="I131" s="77" t="e">
        <f t="shared" si="31"/>
        <v>#DIV/0!</v>
      </c>
      <c r="J131" s="73" t="str">
        <f>IF(ISERROR(MATCH('Budget Details Orig from GV'!C:C,#REF!,0)),"0", VLOOKUP('Budget Details Orig from GV'!C:C,#REF!,2,FALSE))</f>
        <v>0</v>
      </c>
      <c r="K131" s="77" t="e">
        <f t="shared" si="32"/>
        <v>#DIV/0!</v>
      </c>
      <c r="L131" s="63" t="e">
        <f t="shared" si="27"/>
        <v>#DIV/0!</v>
      </c>
      <c r="M131" s="56" t="e">
        <f t="shared" si="28"/>
        <v>#DIV/0!</v>
      </c>
      <c r="N131" s="57" t="e">
        <f t="shared" si="29"/>
        <v>#DIV/0!</v>
      </c>
    </row>
    <row r="132" spans="1:14" s="55" customFormat="1" outlineLevel="1" x14ac:dyDescent="0.2">
      <c r="A132" t="s">
        <v>348</v>
      </c>
      <c r="B132" s="78">
        <v>541</v>
      </c>
      <c r="C132" s="78">
        <v>2275</v>
      </c>
      <c r="D132" s="30" t="str">
        <f>IF(ISERROR(MATCH('Budget Details Orig from GV'!C:C,#REF!,0)),"0", VLOOKUP('Budget Details Orig from GV'!C:C,#REF!,2,FALSE))</f>
        <v>0</v>
      </c>
      <c r="E132" s="30" t="str">
        <f>IF(ISERROR(MATCH('Budget Details Orig from GV'!C:C,#REF!,0)),"0", VLOOKUP('Budget Details Orig from GV'!C:C,#REF!,2,FALSE))</f>
        <v>0</v>
      </c>
      <c r="F132" s="30">
        <f t="shared" si="26"/>
        <v>0</v>
      </c>
      <c r="G132" s="77" t="e">
        <f t="shared" si="30"/>
        <v>#DIV/0!</v>
      </c>
      <c r="H132" s="73" t="str">
        <f>IF(ISERROR(MATCH('Budget Details Orig from GV'!C:C,#REF!,0)),"0", VLOOKUP('Budget Details Orig from GV'!C:C,#REF!,2,FALSE))</f>
        <v>0</v>
      </c>
      <c r="I132" s="77" t="e">
        <f t="shared" si="31"/>
        <v>#DIV/0!</v>
      </c>
      <c r="J132" s="73" t="str">
        <f>IF(ISERROR(MATCH('Budget Details Orig from GV'!C:C,#REF!,0)),"0", VLOOKUP('Budget Details Orig from GV'!C:C,#REF!,2,FALSE))</f>
        <v>0</v>
      </c>
      <c r="K132" s="77" t="e">
        <f t="shared" si="32"/>
        <v>#DIV/0!</v>
      </c>
      <c r="L132" s="63" t="e">
        <f t="shared" si="27"/>
        <v>#DIV/0!</v>
      </c>
      <c r="M132" s="56" t="e">
        <f t="shared" si="28"/>
        <v>#DIV/0!</v>
      </c>
      <c r="N132" s="57" t="e">
        <f t="shared" si="29"/>
        <v>#DIV/0!</v>
      </c>
    </row>
    <row r="133" spans="1:14" s="55" customFormat="1" outlineLevel="1" x14ac:dyDescent="0.2">
      <c r="A133" t="s">
        <v>342</v>
      </c>
      <c r="B133" s="78">
        <v>250</v>
      </c>
      <c r="C133" s="78">
        <v>2280</v>
      </c>
      <c r="D133" s="30" t="str">
        <f>IF(ISERROR(MATCH('Budget Details Orig from GV'!C:C,#REF!,0)),"0", VLOOKUP('Budget Details Orig from GV'!C:C,#REF!,2,FALSE))</f>
        <v>0</v>
      </c>
      <c r="E133" s="30" t="str">
        <f>IF(ISERROR(MATCH('Budget Details Orig from GV'!C:C,#REF!,0)),"0", VLOOKUP('Budget Details Orig from GV'!C:C,#REF!,2,FALSE))</f>
        <v>0</v>
      </c>
      <c r="F133" s="30">
        <f t="shared" si="26"/>
        <v>0</v>
      </c>
      <c r="G133" s="77" t="e">
        <f t="shared" si="30"/>
        <v>#DIV/0!</v>
      </c>
      <c r="H133" s="73" t="str">
        <f>IF(ISERROR(MATCH('Budget Details Orig from GV'!C:C,#REF!,0)),"0", VLOOKUP('Budget Details Orig from GV'!C:C,#REF!,2,FALSE))</f>
        <v>0</v>
      </c>
      <c r="I133" s="77" t="e">
        <f t="shared" si="31"/>
        <v>#DIV/0!</v>
      </c>
      <c r="J133" s="73" t="str">
        <f>IF(ISERROR(MATCH('Budget Details Orig from GV'!C:C,#REF!,0)),"0", VLOOKUP('Budget Details Orig from GV'!C:C,#REF!,2,FALSE))</f>
        <v>0</v>
      </c>
      <c r="K133" s="77" t="e">
        <f t="shared" si="32"/>
        <v>#DIV/0!</v>
      </c>
      <c r="L133" s="63" t="e">
        <f t="shared" si="27"/>
        <v>#DIV/0!</v>
      </c>
      <c r="M133" s="56" t="e">
        <f t="shared" si="28"/>
        <v>#DIV/0!</v>
      </c>
      <c r="N133" s="57" t="e">
        <f t="shared" si="29"/>
        <v>#DIV/0!</v>
      </c>
    </row>
    <row r="134" spans="1:14" s="55" customFormat="1" outlineLevel="1" x14ac:dyDescent="0.2">
      <c r="A134" t="s">
        <v>331</v>
      </c>
      <c r="B134" s="78">
        <v>349</v>
      </c>
      <c r="C134" s="78">
        <v>2293</v>
      </c>
      <c r="D134" s="30" t="str">
        <f>IF(ISERROR(MATCH('Budget Details Orig from GV'!C:C,#REF!,0)),"0", VLOOKUP('Budget Details Orig from GV'!C:C,#REF!,2,FALSE))</f>
        <v>0</v>
      </c>
      <c r="E134" s="30" t="str">
        <f>IF(ISERROR(MATCH('Budget Details Orig from GV'!C:C,#REF!,0)),"0", VLOOKUP('Budget Details Orig from GV'!C:C,#REF!,2,FALSE))</f>
        <v>0</v>
      </c>
      <c r="F134" s="30">
        <f t="shared" si="26"/>
        <v>0</v>
      </c>
      <c r="G134" s="77" t="e">
        <f t="shared" si="30"/>
        <v>#DIV/0!</v>
      </c>
      <c r="H134" s="73" t="str">
        <f>IF(ISERROR(MATCH('Budget Details Orig from GV'!C:C,#REF!,0)),"0", VLOOKUP('Budget Details Orig from GV'!C:C,#REF!,2,FALSE))</f>
        <v>0</v>
      </c>
      <c r="I134" s="77" t="e">
        <f t="shared" si="31"/>
        <v>#DIV/0!</v>
      </c>
      <c r="J134" s="73" t="str">
        <f>IF(ISERROR(MATCH('Budget Details Orig from GV'!C:C,#REF!,0)),"0", VLOOKUP('Budget Details Orig from GV'!C:C,#REF!,2,FALSE))</f>
        <v>0</v>
      </c>
      <c r="K134" s="77" t="e">
        <f t="shared" si="32"/>
        <v>#DIV/0!</v>
      </c>
      <c r="L134" s="63" t="e">
        <f t="shared" si="27"/>
        <v>#DIV/0!</v>
      </c>
      <c r="M134" s="56" t="e">
        <f t="shared" si="28"/>
        <v>#DIV/0!</v>
      </c>
      <c r="N134" s="57" t="e">
        <f t="shared" si="29"/>
        <v>#DIV/0!</v>
      </c>
    </row>
    <row r="135" spans="1:14" s="55" customFormat="1" outlineLevel="1" x14ac:dyDescent="0.2">
      <c r="A135" t="s">
        <v>332</v>
      </c>
      <c r="B135" s="78">
        <v>260</v>
      </c>
      <c r="C135" s="78">
        <v>2294</v>
      </c>
      <c r="D135" s="30" t="str">
        <f>IF(ISERROR(MATCH('Budget Details Orig from GV'!C:C,#REF!,0)),"0", VLOOKUP('Budget Details Orig from GV'!C:C,#REF!,2,FALSE))</f>
        <v>0</v>
      </c>
      <c r="E135" s="30" t="str">
        <f>IF(ISERROR(MATCH('Budget Details Orig from GV'!C:C,#REF!,0)),"0", VLOOKUP('Budget Details Orig from GV'!C:C,#REF!,2,FALSE))</f>
        <v>0</v>
      </c>
      <c r="F135" s="30">
        <f t="shared" si="26"/>
        <v>0</v>
      </c>
      <c r="G135" s="77" t="e">
        <f t="shared" si="30"/>
        <v>#DIV/0!</v>
      </c>
      <c r="H135" s="73" t="str">
        <f>IF(ISERROR(MATCH('Budget Details Orig from GV'!C:C,#REF!,0)),"0", VLOOKUP('Budget Details Orig from GV'!C:C,#REF!,2,FALSE))</f>
        <v>0</v>
      </c>
      <c r="I135" s="77" t="e">
        <f t="shared" si="31"/>
        <v>#DIV/0!</v>
      </c>
      <c r="J135" s="73" t="str">
        <f>IF(ISERROR(MATCH('Budget Details Orig from GV'!C:C,#REF!,0)),"0", VLOOKUP('Budget Details Orig from GV'!C:C,#REF!,2,FALSE))</f>
        <v>0</v>
      </c>
      <c r="K135" s="77" t="e">
        <f t="shared" si="32"/>
        <v>#DIV/0!</v>
      </c>
      <c r="L135" s="63" t="e">
        <f t="shared" si="27"/>
        <v>#DIV/0!</v>
      </c>
      <c r="M135" s="56" t="e">
        <f t="shared" si="28"/>
        <v>#DIV/0!</v>
      </c>
      <c r="N135" s="57" t="e">
        <f t="shared" si="29"/>
        <v>#DIV/0!</v>
      </c>
    </row>
    <row r="136" spans="1:14" s="55" customFormat="1" outlineLevel="1" x14ac:dyDescent="0.2">
      <c r="A136" t="s">
        <v>335</v>
      </c>
      <c r="B136" s="78">
        <v>517</v>
      </c>
      <c r="C136" s="78">
        <v>2298</v>
      </c>
      <c r="D136" s="30" t="str">
        <f>IF(ISERROR(MATCH('Budget Details Orig from GV'!C:C,#REF!,0)),"0", VLOOKUP('Budget Details Orig from GV'!C:C,#REF!,2,FALSE))</f>
        <v>0</v>
      </c>
      <c r="E136" s="30" t="str">
        <f>IF(ISERROR(MATCH('Budget Details Orig from GV'!C:C,#REF!,0)),"0", VLOOKUP('Budget Details Orig from GV'!C:C,#REF!,2,FALSE))</f>
        <v>0</v>
      </c>
      <c r="F136" s="30">
        <f t="shared" si="26"/>
        <v>0</v>
      </c>
      <c r="G136" s="77" t="e">
        <f t="shared" si="30"/>
        <v>#DIV/0!</v>
      </c>
      <c r="H136" s="73" t="str">
        <f>IF(ISERROR(MATCH('Budget Details Orig from GV'!C:C,#REF!,0)),"0", VLOOKUP('Budget Details Orig from GV'!C:C,#REF!,2,FALSE))</f>
        <v>0</v>
      </c>
      <c r="I136" s="77" t="e">
        <f t="shared" si="31"/>
        <v>#DIV/0!</v>
      </c>
      <c r="J136" s="73" t="str">
        <f>IF(ISERROR(MATCH('Budget Details Orig from GV'!C:C,#REF!,0)),"0", VLOOKUP('Budget Details Orig from GV'!C:C,#REF!,2,FALSE))</f>
        <v>0</v>
      </c>
      <c r="K136" s="77" t="e">
        <f t="shared" si="32"/>
        <v>#DIV/0!</v>
      </c>
      <c r="L136" s="63" t="e">
        <f t="shared" si="27"/>
        <v>#DIV/0!</v>
      </c>
      <c r="M136" s="56" t="e">
        <f t="shared" si="28"/>
        <v>#DIV/0!</v>
      </c>
      <c r="N136" s="57" t="e">
        <f t="shared" si="29"/>
        <v>#DIV/0!</v>
      </c>
    </row>
    <row r="137" spans="1:14" s="55" customFormat="1" outlineLevel="1" x14ac:dyDescent="0.2">
      <c r="A137" t="s">
        <v>334</v>
      </c>
      <c r="B137" s="78">
        <v>231</v>
      </c>
      <c r="C137" s="78">
        <v>2297</v>
      </c>
      <c r="D137" s="30" t="str">
        <f>IF(ISERROR(MATCH('Budget Details Orig from GV'!C:C,#REF!,0)),"0", VLOOKUP('Budget Details Orig from GV'!C:C,#REF!,2,FALSE))</f>
        <v>0</v>
      </c>
      <c r="E137" s="30" t="str">
        <f>IF(ISERROR(MATCH('Budget Details Orig from GV'!C:C,#REF!,0)),"0", VLOOKUP('Budget Details Orig from GV'!C:C,#REF!,2,FALSE))</f>
        <v>0</v>
      </c>
      <c r="F137" s="30">
        <f t="shared" si="26"/>
        <v>0</v>
      </c>
      <c r="G137" s="77" t="e">
        <f t="shared" si="30"/>
        <v>#DIV/0!</v>
      </c>
      <c r="H137" s="73" t="str">
        <f>IF(ISERROR(MATCH('Budget Details Orig from GV'!C:C,#REF!,0)),"0", VLOOKUP('Budget Details Orig from GV'!C:C,#REF!,2,FALSE))</f>
        <v>0</v>
      </c>
      <c r="I137" s="77" t="e">
        <f t="shared" si="31"/>
        <v>#DIV/0!</v>
      </c>
      <c r="J137" s="73" t="str">
        <f>IF(ISERROR(MATCH('Budget Details Orig from GV'!C:C,#REF!,0)),"0", VLOOKUP('Budget Details Orig from GV'!C:C,#REF!,2,FALSE))</f>
        <v>0</v>
      </c>
      <c r="K137" s="77" t="e">
        <f t="shared" si="32"/>
        <v>#DIV/0!</v>
      </c>
      <c r="L137" s="63" t="e">
        <f t="shared" si="27"/>
        <v>#DIV/0!</v>
      </c>
      <c r="M137" s="56" t="e">
        <f t="shared" si="28"/>
        <v>#DIV/0!</v>
      </c>
      <c r="N137" s="57" t="e">
        <f t="shared" si="29"/>
        <v>#DIV/0!</v>
      </c>
    </row>
    <row r="138" spans="1:14" outlineLevel="1" x14ac:dyDescent="0.2">
      <c r="A138" t="s">
        <v>350</v>
      </c>
      <c r="B138" s="78">
        <v>351</v>
      </c>
      <c r="C138" s="78">
        <v>2289</v>
      </c>
      <c r="D138" s="30" t="str">
        <f>IF(ISERROR(MATCH('Budget Details Orig from GV'!C:C,#REF!,0)),"0", VLOOKUP('Budget Details Orig from GV'!C:C,#REF!,2,FALSE))</f>
        <v>0</v>
      </c>
      <c r="E138" s="30" t="str">
        <f>IF(ISERROR(MATCH('Budget Details Orig from GV'!C:C,#REF!,0)),"0", VLOOKUP('Budget Details Orig from GV'!C:C,#REF!,2,FALSE))</f>
        <v>0</v>
      </c>
      <c r="F138" s="30">
        <f t="shared" si="26"/>
        <v>0</v>
      </c>
      <c r="G138" s="77" t="e">
        <f t="shared" si="30"/>
        <v>#DIV/0!</v>
      </c>
      <c r="H138" s="73" t="str">
        <f>IF(ISERROR(MATCH('Budget Details Orig from GV'!C:C,#REF!,0)),"0", VLOOKUP('Budget Details Orig from GV'!C:C,#REF!,2,FALSE))</f>
        <v>0</v>
      </c>
      <c r="I138" s="77" t="e">
        <f t="shared" si="31"/>
        <v>#DIV/0!</v>
      </c>
      <c r="J138" s="73" t="str">
        <f>IF(ISERROR(MATCH('Budget Details Orig from GV'!C:C,#REF!,0)),"0", VLOOKUP('Budget Details Orig from GV'!C:C,#REF!,2,FALSE))</f>
        <v>0</v>
      </c>
      <c r="K138" s="77" t="e">
        <f t="shared" si="32"/>
        <v>#DIV/0!</v>
      </c>
      <c r="L138" s="63" t="e">
        <f t="shared" si="27"/>
        <v>#DIV/0!</v>
      </c>
      <c r="M138" s="56" t="e">
        <f t="shared" si="28"/>
        <v>#DIV/0!</v>
      </c>
      <c r="N138" s="57" t="e">
        <f t="shared" si="29"/>
        <v>#DIV/0!</v>
      </c>
    </row>
    <row r="139" spans="1:14" s="55" customFormat="1" outlineLevel="1" x14ac:dyDescent="0.2">
      <c r="A139" t="s">
        <v>344</v>
      </c>
      <c r="B139" s="78">
        <v>363</v>
      </c>
      <c r="C139" s="78">
        <v>2282</v>
      </c>
      <c r="D139" s="30" t="str">
        <f>IF(ISERROR(MATCH('Budget Details Orig from GV'!C:C,#REF!,0)),"0", VLOOKUP('Budget Details Orig from GV'!C:C,#REF!,2,FALSE))</f>
        <v>0</v>
      </c>
      <c r="E139" s="30" t="str">
        <f>IF(ISERROR(MATCH('Budget Details Orig from GV'!C:C,#REF!,0)),"0", VLOOKUP('Budget Details Orig from GV'!C:C,#REF!,2,FALSE))</f>
        <v>0</v>
      </c>
      <c r="F139" s="30">
        <f t="shared" si="26"/>
        <v>0</v>
      </c>
      <c r="G139" s="77" t="e">
        <f t="shared" si="30"/>
        <v>#DIV/0!</v>
      </c>
      <c r="H139" s="73" t="str">
        <f>IF(ISERROR(MATCH('Budget Details Orig from GV'!C:C,#REF!,0)),"0", VLOOKUP('Budget Details Orig from GV'!C:C,#REF!,2,FALSE))</f>
        <v>0</v>
      </c>
      <c r="I139" s="77" t="e">
        <f t="shared" si="31"/>
        <v>#DIV/0!</v>
      </c>
      <c r="J139" s="73" t="str">
        <f>IF(ISERROR(MATCH('Budget Details Orig from GV'!C:C,#REF!,0)),"0", VLOOKUP('Budget Details Orig from GV'!C:C,#REF!,2,FALSE))</f>
        <v>0</v>
      </c>
      <c r="K139" s="77" t="e">
        <f t="shared" si="32"/>
        <v>#DIV/0!</v>
      </c>
      <c r="L139" s="63" t="e">
        <f t="shared" si="27"/>
        <v>#DIV/0!</v>
      </c>
      <c r="M139" s="56" t="e">
        <f t="shared" si="28"/>
        <v>#DIV/0!</v>
      </c>
      <c r="N139" s="57" t="e">
        <f t="shared" si="29"/>
        <v>#DIV/0!</v>
      </c>
    </row>
    <row r="140" spans="1:14" s="55" customFormat="1" outlineLevel="1" x14ac:dyDescent="0.2">
      <c r="A140" t="s">
        <v>333</v>
      </c>
      <c r="B140" s="78">
        <v>74</v>
      </c>
      <c r="C140" s="78">
        <v>2295</v>
      </c>
      <c r="D140" s="30" t="str">
        <f>IF(ISERROR(MATCH('Budget Details Orig from GV'!C:C,#REF!,0)),"0", VLOOKUP('Budget Details Orig from GV'!C:C,#REF!,2,FALSE))</f>
        <v>0</v>
      </c>
      <c r="E140" s="30" t="str">
        <f>IF(ISERROR(MATCH('Budget Details Orig from GV'!C:C,#REF!,0)),"0", VLOOKUP('Budget Details Orig from GV'!C:C,#REF!,2,FALSE))</f>
        <v>0</v>
      </c>
      <c r="F140" s="30">
        <f t="shared" si="26"/>
        <v>0</v>
      </c>
      <c r="G140" s="77" t="e">
        <f t="shared" si="30"/>
        <v>#DIV/0!</v>
      </c>
      <c r="H140" s="73" t="str">
        <f>IF(ISERROR(MATCH('Budget Details Orig from GV'!C:C,#REF!,0)),"0", VLOOKUP('Budget Details Orig from GV'!C:C,#REF!,2,FALSE))</f>
        <v>0</v>
      </c>
      <c r="I140" s="77" t="e">
        <f t="shared" si="31"/>
        <v>#DIV/0!</v>
      </c>
      <c r="J140" s="73" t="str">
        <f>IF(ISERROR(MATCH('Budget Details Orig from GV'!C:C,#REF!,0)),"0", VLOOKUP('Budget Details Orig from GV'!C:C,#REF!,2,FALSE))</f>
        <v>0</v>
      </c>
      <c r="K140" s="77" t="e">
        <f t="shared" si="32"/>
        <v>#DIV/0!</v>
      </c>
      <c r="L140" s="63" t="e">
        <f t="shared" si="27"/>
        <v>#DIV/0!</v>
      </c>
      <c r="M140" s="56" t="e">
        <f t="shared" si="28"/>
        <v>#DIV/0!</v>
      </c>
      <c r="N140" s="57" t="e">
        <f t="shared" si="29"/>
        <v>#DIV/0!</v>
      </c>
    </row>
    <row r="141" spans="1:14" outlineLevel="1" x14ac:dyDescent="0.2">
      <c r="A141" t="s">
        <v>347</v>
      </c>
      <c r="B141" s="78">
        <v>352</v>
      </c>
      <c r="C141" s="78">
        <v>2299</v>
      </c>
      <c r="D141" s="30" t="str">
        <f>IF(ISERROR(MATCH('Budget Details Orig from GV'!C:C,#REF!,0)),"0", VLOOKUP('Budget Details Orig from GV'!C:C,#REF!,2,FALSE))</f>
        <v>0</v>
      </c>
      <c r="E141" s="30" t="str">
        <f>IF(ISERROR(MATCH('Budget Details Orig from GV'!C:C,#REF!,0)),"0", VLOOKUP('Budget Details Orig from GV'!C:C,#REF!,2,FALSE))</f>
        <v>0</v>
      </c>
      <c r="F141" s="30">
        <f t="shared" si="26"/>
        <v>0</v>
      </c>
      <c r="G141" s="77" t="e">
        <f t="shared" si="30"/>
        <v>#DIV/0!</v>
      </c>
      <c r="H141" s="73" t="str">
        <f>IF(ISERROR(MATCH('Budget Details Orig from GV'!C:C,#REF!,0)),"0", VLOOKUP('Budget Details Orig from GV'!C:C,#REF!,2,FALSE))</f>
        <v>0</v>
      </c>
      <c r="I141" s="77" t="e">
        <f t="shared" si="31"/>
        <v>#DIV/0!</v>
      </c>
      <c r="J141" s="73" t="str">
        <f>IF(ISERROR(MATCH('Budget Details Orig from GV'!C:C,#REF!,0)),"0", VLOOKUP('Budget Details Orig from GV'!C:C,#REF!,2,FALSE))</f>
        <v>0</v>
      </c>
      <c r="K141" s="77" t="e">
        <f t="shared" si="32"/>
        <v>#DIV/0!</v>
      </c>
      <c r="L141" s="63" t="e">
        <f t="shared" si="27"/>
        <v>#DIV/0!</v>
      </c>
      <c r="M141" s="56" t="e">
        <f t="shared" si="28"/>
        <v>#DIV/0!</v>
      </c>
      <c r="N141" s="57" t="e">
        <f t="shared" si="29"/>
        <v>#DIV/0!</v>
      </c>
    </row>
    <row r="142" spans="1:14" outlineLevel="1" x14ac:dyDescent="0.2">
      <c r="A142" t="s">
        <v>446</v>
      </c>
      <c r="B142" s="78">
        <v>474</v>
      </c>
      <c r="C142" s="78">
        <v>2300</v>
      </c>
      <c r="D142" s="30" t="str">
        <f>IF(ISERROR(MATCH('Budget Details Orig from GV'!C:C,#REF!,0)),"0", VLOOKUP('Budget Details Orig from GV'!C:C,#REF!,2,FALSE))</f>
        <v>0</v>
      </c>
      <c r="E142" s="30" t="str">
        <f>IF(ISERROR(MATCH('Budget Details Orig from GV'!C:C,#REF!,0)),"0", VLOOKUP('Budget Details Orig from GV'!C:C,#REF!,2,FALSE))</f>
        <v>0</v>
      </c>
      <c r="F142" s="30">
        <f t="shared" si="26"/>
        <v>0</v>
      </c>
      <c r="G142" s="77" t="e">
        <f t="shared" si="30"/>
        <v>#DIV/0!</v>
      </c>
      <c r="H142" s="73" t="str">
        <f>IF(ISERROR(MATCH('Budget Details Orig from GV'!C:C,#REF!,0)),"0", VLOOKUP('Budget Details Orig from GV'!C:C,#REF!,2,FALSE))</f>
        <v>0</v>
      </c>
      <c r="I142" s="77" t="e">
        <f t="shared" si="31"/>
        <v>#DIV/0!</v>
      </c>
      <c r="J142" s="73" t="str">
        <f>IF(ISERROR(MATCH('Budget Details Orig from GV'!C:C,#REF!,0)),"0", VLOOKUP('Budget Details Orig from GV'!C:C,#REF!,2,FALSE))</f>
        <v>0</v>
      </c>
      <c r="K142" s="77" t="e">
        <f t="shared" si="32"/>
        <v>#DIV/0!</v>
      </c>
      <c r="L142" s="63" t="e">
        <f t="shared" si="27"/>
        <v>#DIV/0!</v>
      </c>
      <c r="M142" s="56" t="e">
        <f t="shared" si="28"/>
        <v>#DIV/0!</v>
      </c>
      <c r="N142" s="57" t="e">
        <f t="shared" si="29"/>
        <v>#DIV/0!</v>
      </c>
    </row>
    <row r="143" spans="1:14" s="55" customFormat="1" outlineLevel="1" x14ac:dyDescent="0.2">
      <c r="A143" t="s">
        <v>345</v>
      </c>
      <c r="B143" s="78">
        <v>369</v>
      </c>
      <c r="C143" s="78">
        <v>2301</v>
      </c>
      <c r="D143" s="30" t="str">
        <f>IF(ISERROR(MATCH('Budget Details Orig from GV'!C:C,#REF!,0)),"0", VLOOKUP('Budget Details Orig from GV'!C:C,#REF!,2,FALSE))</f>
        <v>0</v>
      </c>
      <c r="E143" s="30" t="str">
        <f>IF(ISERROR(MATCH('Budget Details Orig from GV'!C:C,#REF!,0)),"0", VLOOKUP('Budget Details Orig from GV'!C:C,#REF!,2,FALSE))</f>
        <v>0</v>
      </c>
      <c r="F143" s="30">
        <f t="shared" si="26"/>
        <v>0</v>
      </c>
      <c r="G143" s="77" t="e">
        <f t="shared" si="30"/>
        <v>#DIV/0!</v>
      </c>
      <c r="H143" s="73" t="str">
        <f>IF(ISERROR(MATCH('Budget Details Orig from GV'!C:C,#REF!,0)),"0", VLOOKUP('Budget Details Orig from GV'!C:C,#REF!,2,FALSE))</f>
        <v>0</v>
      </c>
      <c r="I143" s="77" t="e">
        <f t="shared" si="31"/>
        <v>#DIV/0!</v>
      </c>
      <c r="J143" s="73" t="str">
        <f>IF(ISERROR(MATCH('Budget Details Orig from GV'!C:C,#REF!,0)),"0", VLOOKUP('Budget Details Orig from GV'!C:C,#REF!,2,FALSE))</f>
        <v>0</v>
      </c>
      <c r="K143" s="77" t="e">
        <f t="shared" si="32"/>
        <v>#DIV/0!</v>
      </c>
      <c r="L143" s="63" t="e">
        <f t="shared" si="27"/>
        <v>#DIV/0!</v>
      </c>
      <c r="M143" s="56" t="e">
        <f t="shared" si="28"/>
        <v>#DIV/0!</v>
      </c>
      <c r="N143" s="57" t="e">
        <f t="shared" si="29"/>
        <v>#DIV/0!</v>
      </c>
    </row>
    <row r="144" spans="1:14" outlineLevel="1" x14ac:dyDescent="0.2">
      <c r="A144" t="s">
        <v>346</v>
      </c>
      <c r="B144" s="78">
        <v>367</v>
      </c>
      <c r="C144" s="78">
        <v>2302</v>
      </c>
      <c r="D144" s="30" t="str">
        <f>IF(ISERROR(MATCH('Budget Details Orig from GV'!C:C,#REF!,0)),"0", VLOOKUP('Budget Details Orig from GV'!C:C,#REF!,2,FALSE))</f>
        <v>0</v>
      </c>
      <c r="E144" s="30" t="str">
        <f>IF(ISERROR(MATCH('Budget Details Orig from GV'!C:C,#REF!,0)),"0", VLOOKUP('Budget Details Orig from GV'!C:C,#REF!,2,FALSE))</f>
        <v>0</v>
      </c>
      <c r="F144" s="30">
        <f t="shared" si="26"/>
        <v>0</v>
      </c>
      <c r="G144" s="77" t="e">
        <f t="shared" si="30"/>
        <v>#DIV/0!</v>
      </c>
      <c r="H144" s="73" t="str">
        <f>IF(ISERROR(MATCH('Budget Details Orig from GV'!C:C,#REF!,0)),"0", VLOOKUP('Budget Details Orig from GV'!C:C,#REF!,2,FALSE))</f>
        <v>0</v>
      </c>
      <c r="I144" s="77" t="e">
        <f t="shared" si="31"/>
        <v>#DIV/0!</v>
      </c>
      <c r="J144" s="73" t="str">
        <f>IF(ISERROR(MATCH('Budget Details Orig from GV'!C:C,#REF!,0)),"0", VLOOKUP('Budget Details Orig from GV'!C:C,#REF!,2,FALSE))</f>
        <v>0</v>
      </c>
      <c r="K144" s="77" t="e">
        <f t="shared" si="32"/>
        <v>#DIV/0!</v>
      </c>
      <c r="L144" s="63" t="e">
        <f t="shared" si="27"/>
        <v>#DIV/0!</v>
      </c>
      <c r="M144" s="56" t="e">
        <f t="shared" si="28"/>
        <v>#DIV/0!</v>
      </c>
      <c r="N144" s="57" t="e">
        <f t="shared" si="29"/>
        <v>#DIV/0!</v>
      </c>
    </row>
    <row r="145" spans="1:19" outlineLevel="1" x14ac:dyDescent="0.2">
      <c r="A145" t="s">
        <v>242</v>
      </c>
      <c r="B145" s="78">
        <v>513</v>
      </c>
      <c r="C145" s="78">
        <v>2368</v>
      </c>
      <c r="D145" s="30" t="str">
        <f>IF(ISERROR(MATCH('Budget Details Orig from GV'!C:C,#REF!,0)),"0", VLOOKUP('Budget Details Orig from GV'!C:C,#REF!,2,FALSE))</f>
        <v>0</v>
      </c>
      <c r="E145" s="30" t="str">
        <f>IF(ISERROR(MATCH('Budget Details Orig from GV'!C:C,#REF!,0)),"0", VLOOKUP('Budget Details Orig from GV'!C:C,#REF!,2,FALSE))</f>
        <v>0</v>
      </c>
      <c r="F145" s="30">
        <f t="shared" si="26"/>
        <v>0</v>
      </c>
      <c r="G145" s="77" t="e">
        <f t="shared" si="30"/>
        <v>#DIV/0!</v>
      </c>
      <c r="H145" s="73" t="str">
        <f>IF(ISERROR(MATCH('Budget Details Orig from GV'!C:C,#REF!,0)),"0", VLOOKUP('Budget Details Orig from GV'!C:C,#REF!,2,FALSE))</f>
        <v>0</v>
      </c>
      <c r="I145" s="77" t="e">
        <f t="shared" si="31"/>
        <v>#DIV/0!</v>
      </c>
      <c r="J145" s="73" t="str">
        <f>IF(ISERROR(MATCH('Budget Details Orig from GV'!C:C,#REF!,0)),"0", VLOOKUP('Budget Details Orig from GV'!C:C,#REF!,2,FALSE))</f>
        <v>0</v>
      </c>
      <c r="K145" s="77" t="e">
        <f t="shared" si="32"/>
        <v>#DIV/0!</v>
      </c>
      <c r="L145" s="63" t="e">
        <f t="shared" si="27"/>
        <v>#DIV/0!</v>
      </c>
      <c r="M145" s="56" t="e">
        <f t="shared" si="28"/>
        <v>#DIV/0!</v>
      </c>
      <c r="N145" s="57" t="e">
        <f t="shared" si="29"/>
        <v>#DIV/0!</v>
      </c>
    </row>
    <row r="146" spans="1:19" s="55" customFormat="1" outlineLevel="1" x14ac:dyDescent="0.2">
      <c r="A146" t="s">
        <v>336</v>
      </c>
      <c r="B146" s="78">
        <v>510</v>
      </c>
      <c r="C146" s="78">
        <v>2371</v>
      </c>
      <c r="D146" s="30" t="str">
        <f>IF(ISERROR(MATCH('Budget Details Orig from GV'!C:C,#REF!,0)),"0", VLOOKUP('Budget Details Orig from GV'!C:C,#REF!,2,FALSE))</f>
        <v>0</v>
      </c>
      <c r="E146" s="30" t="str">
        <f>IF(ISERROR(MATCH('Budget Details Orig from GV'!C:C,#REF!,0)),"0", VLOOKUP('Budget Details Orig from GV'!C:C,#REF!,2,FALSE))</f>
        <v>0</v>
      </c>
      <c r="F146" s="30">
        <f t="shared" si="26"/>
        <v>0</v>
      </c>
      <c r="G146" s="77" t="e">
        <f t="shared" si="30"/>
        <v>#DIV/0!</v>
      </c>
      <c r="H146" s="73" t="str">
        <f>IF(ISERROR(MATCH('Budget Details Orig from GV'!C:C,#REF!,0)),"0", VLOOKUP('Budget Details Orig from GV'!C:C,#REF!,2,FALSE))</f>
        <v>0</v>
      </c>
      <c r="I146" s="77" t="e">
        <f t="shared" si="31"/>
        <v>#DIV/0!</v>
      </c>
      <c r="J146" s="73" t="str">
        <f>IF(ISERROR(MATCH('Budget Details Orig from GV'!C:C,#REF!,0)),"0", VLOOKUP('Budget Details Orig from GV'!C:C,#REF!,2,FALSE))</f>
        <v>0</v>
      </c>
      <c r="K146" s="77" t="e">
        <f t="shared" si="32"/>
        <v>#DIV/0!</v>
      </c>
      <c r="L146" s="63" t="e">
        <f t="shared" si="27"/>
        <v>#DIV/0!</v>
      </c>
      <c r="M146" s="56" t="e">
        <f t="shared" si="28"/>
        <v>#DIV/0!</v>
      </c>
      <c r="N146" s="57" t="e">
        <f t="shared" si="29"/>
        <v>#DIV/0!</v>
      </c>
    </row>
    <row r="147" spans="1:19" s="55" customFormat="1" outlineLevel="1" x14ac:dyDescent="0.2">
      <c r="A147" t="s">
        <v>337</v>
      </c>
      <c r="B147" s="78">
        <v>509</v>
      </c>
      <c r="C147" s="78">
        <v>2370</v>
      </c>
      <c r="D147" s="30" t="str">
        <f>IF(ISERROR(MATCH('Budget Details Orig from GV'!C:C,#REF!,0)),"0", VLOOKUP('Budget Details Orig from GV'!C:C,#REF!,2,FALSE))</f>
        <v>0</v>
      </c>
      <c r="E147" s="30" t="str">
        <f>IF(ISERROR(MATCH('Budget Details Orig from GV'!C:C,#REF!,0)),"0", VLOOKUP('Budget Details Orig from GV'!C:C,#REF!,2,FALSE))</f>
        <v>0</v>
      </c>
      <c r="F147" s="30">
        <f t="shared" si="26"/>
        <v>0</v>
      </c>
      <c r="G147" s="77" t="e">
        <f t="shared" si="30"/>
        <v>#DIV/0!</v>
      </c>
      <c r="H147" s="73" t="str">
        <f>IF(ISERROR(MATCH('Budget Details Orig from GV'!C:C,#REF!,0)),"0", VLOOKUP('Budget Details Orig from GV'!C:C,#REF!,2,FALSE))</f>
        <v>0</v>
      </c>
      <c r="I147" s="77" t="e">
        <f t="shared" si="31"/>
        <v>#DIV/0!</v>
      </c>
      <c r="J147" s="73" t="str">
        <f>IF(ISERROR(MATCH('Budget Details Orig from GV'!C:C,#REF!,0)),"0", VLOOKUP('Budget Details Orig from GV'!C:C,#REF!,2,FALSE))</f>
        <v>0</v>
      </c>
      <c r="K147" s="77" t="e">
        <f t="shared" si="32"/>
        <v>#DIV/0!</v>
      </c>
      <c r="L147" s="63" t="e">
        <f t="shared" si="27"/>
        <v>#DIV/0!</v>
      </c>
      <c r="M147" s="56" t="e">
        <f t="shared" si="28"/>
        <v>#DIV/0!</v>
      </c>
      <c r="N147" s="57" t="e">
        <f t="shared" si="29"/>
        <v>#DIV/0!</v>
      </c>
    </row>
    <row r="148" spans="1:19" s="55" customFormat="1" outlineLevel="1" x14ac:dyDescent="0.2">
      <c r="A148" t="s">
        <v>338</v>
      </c>
      <c r="B148" s="78">
        <v>511</v>
      </c>
      <c r="C148" s="78">
        <v>5372</v>
      </c>
      <c r="D148" s="30" t="str">
        <f>IF(ISERROR(MATCH('Budget Details Orig from GV'!C:C,#REF!,0)),"0", VLOOKUP('Budget Details Orig from GV'!C:C,#REF!,2,FALSE))</f>
        <v>0</v>
      </c>
      <c r="E148" s="30" t="str">
        <f>IF(ISERROR(MATCH('Budget Details Orig from GV'!C:C,#REF!,0)),"0", VLOOKUP('Budget Details Orig from GV'!C:C,#REF!,2,FALSE))</f>
        <v>0</v>
      </c>
      <c r="F148" s="30">
        <f t="shared" si="26"/>
        <v>0</v>
      </c>
      <c r="G148" s="77" t="e">
        <f t="shared" si="30"/>
        <v>#DIV/0!</v>
      </c>
      <c r="H148" s="73" t="str">
        <f>IF(ISERROR(MATCH('Budget Details Orig from GV'!C:C,#REF!,0)),"0", VLOOKUP('Budget Details Orig from GV'!C:C,#REF!,2,FALSE))</f>
        <v>0</v>
      </c>
      <c r="I148" s="77" t="e">
        <f t="shared" si="31"/>
        <v>#DIV/0!</v>
      </c>
      <c r="J148" s="73" t="str">
        <f>IF(ISERROR(MATCH('Budget Details Orig from GV'!C:C,#REF!,0)),"0", VLOOKUP('Budget Details Orig from GV'!C:C,#REF!,2,FALSE))</f>
        <v>0</v>
      </c>
      <c r="K148" s="77" t="e">
        <f t="shared" si="32"/>
        <v>#DIV/0!</v>
      </c>
      <c r="L148" s="63" t="e">
        <f t="shared" si="27"/>
        <v>#DIV/0!</v>
      </c>
      <c r="M148" s="56" t="e">
        <f t="shared" si="28"/>
        <v>#DIV/0!</v>
      </c>
      <c r="N148" s="57" t="e">
        <f t="shared" si="29"/>
        <v>#DIV/0!</v>
      </c>
    </row>
    <row r="149" spans="1:19" outlineLevel="1" x14ac:dyDescent="0.2">
      <c r="A149" t="s">
        <v>339</v>
      </c>
      <c r="B149" s="78">
        <v>512</v>
      </c>
      <c r="C149" s="78">
        <v>2373</v>
      </c>
      <c r="D149" s="30" t="str">
        <f>IF(ISERROR(MATCH('Budget Details Orig from GV'!C:C,#REF!,0)),"0", VLOOKUP('Budget Details Orig from GV'!C:C,#REF!,2,FALSE))</f>
        <v>0</v>
      </c>
      <c r="E149" s="30" t="str">
        <f>IF(ISERROR(MATCH('Budget Details Orig from GV'!C:C,#REF!,0)),"0", VLOOKUP('Budget Details Orig from GV'!C:C,#REF!,2,FALSE))</f>
        <v>0</v>
      </c>
      <c r="F149" s="30">
        <f t="shared" si="26"/>
        <v>0</v>
      </c>
      <c r="G149" s="77" t="e">
        <f t="shared" si="30"/>
        <v>#DIV/0!</v>
      </c>
      <c r="H149" s="73" t="str">
        <f>IF(ISERROR(MATCH('Budget Details Orig from GV'!C:C,#REF!,0)),"0", VLOOKUP('Budget Details Orig from GV'!C:C,#REF!,2,FALSE))</f>
        <v>0</v>
      </c>
      <c r="I149" s="77" t="e">
        <f t="shared" si="31"/>
        <v>#DIV/0!</v>
      </c>
      <c r="J149" s="73" t="str">
        <f>IF(ISERROR(MATCH('Budget Details Orig from GV'!C:C,#REF!,0)),"0", VLOOKUP('Budget Details Orig from GV'!C:C,#REF!,2,FALSE))</f>
        <v>0</v>
      </c>
      <c r="K149" s="77" t="e">
        <f t="shared" si="32"/>
        <v>#DIV/0!</v>
      </c>
      <c r="L149" s="63" t="e">
        <f t="shared" si="27"/>
        <v>#DIV/0!</v>
      </c>
      <c r="M149" s="56" t="e">
        <f t="shared" si="28"/>
        <v>#DIV/0!</v>
      </c>
      <c r="N149" s="57" t="e">
        <f t="shared" si="29"/>
        <v>#DIV/0!</v>
      </c>
    </row>
    <row r="150" spans="1:19" s="55" customFormat="1" outlineLevel="1" x14ac:dyDescent="0.2">
      <c r="A150" t="s">
        <v>340</v>
      </c>
      <c r="B150" s="78">
        <v>508</v>
      </c>
      <c r="C150" s="78">
        <v>2423</v>
      </c>
      <c r="D150" s="30" t="str">
        <f>IF(ISERROR(MATCH('Budget Details Orig from GV'!C:C,#REF!,0)),"0", VLOOKUP('Budget Details Orig from GV'!C:C,#REF!,2,FALSE))</f>
        <v>0</v>
      </c>
      <c r="E150" s="30" t="str">
        <f>IF(ISERROR(MATCH('Budget Details Orig from GV'!C:C,#REF!,0)),"0", VLOOKUP('Budget Details Orig from GV'!C:C,#REF!,2,FALSE))</f>
        <v>0</v>
      </c>
      <c r="F150" s="30">
        <f t="shared" si="26"/>
        <v>0</v>
      </c>
      <c r="G150" s="77" t="e">
        <f t="shared" si="30"/>
        <v>#DIV/0!</v>
      </c>
      <c r="H150" s="73" t="str">
        <f>IF(ISERROR(MATCH('Budget Details Orig from GV'!C:C,#REF!,0)),"0", VLOOKUP('Budget Details Orig from GV'!C:C,#REF!,2,FALSE))</f>
        <v>0</v>
      </c>
      <c r="I150" s="77" t="e">
        <f t="shared" si="31"/>
        <v>#DIV/0!</v>
      </c>
      <c r="J150" s="73" t="str">
        <f>IF(ISERROR(MATCH('Budget Details Orig from GV'!C:C,#REF!,0)),"0", VLOOKUP('Budget Details Orig from GV'!C:C,#REF!,2,FALSE))</f>
        <v>0</v>
      </c>
      <c r="K150" s="77" t="e">
        <f t="shared" si="32"/>
        <v>#DIV/0!</v>
      </c>
      <c r="L150" s="63" t="e">
        <f t="shared" si="27"/>
        <v>#DIV/0!</v>
      </c>
      <c r="M150" s="56" t="e">
        <f t="shared" si="28"/>
        <v>#DIV/0!</v>
      </c>
      <c r="N150" s="57" t="e">
        <f t="shared" si="29"/>
        <v>#DIV/0!</v>
      </c>
    </row>
    <row r="151" spans="1:19" s="55" customFormat="1" outlineLevel="1" x14ac:dyDescent="0.2">
      <c r="A151" t="s">
        <v>352</v>
      </c>
      <c r="B151" s="78">
        <v>516</v>
      </c>
      <c r="C151" s="78">
        <v>2369</v>
      </c>
      <c r="D151" s="30" t="str">
        <f>IF(ISERROR(MATCH('Budget Details Orig from GV'!C:C,#REF!,0)),"0", VLOOKUP('Budget Details Orig from GV'!C:C,#REF!,2,FALSE))</f>
        <v>0</v>
      </c>
      <c r="E151" s="30" t="str">
        <f>IF(ISERROR(MATCH('Budget Details Orig from GV'!C:C,#REF!,0)),"0", VLOOKUP('Budget Details Orig from GV'!C:C,#REF!,2,FALSE))</f>
        <v>0</v>
      </c>
      <c r="F151" s="30">
        <f t="shared" si="26"/>
        <v>0</v>
      </c>
      <c r="G151" s="77" t="e">
        <f t="shared" si="30"/>
        <v>#DIV/0!</v>
      </c>
      <c r="H151" s="73" t="str">
        <f>IF(ISERROR(MATCH('Budget Details Orig from GV'!C:C,#REF!,0)),"0", VLOOKUP('Budget Details Orig from GV'!C:C,#REF!,2,FALSE))</f>
        <v>0</v>
      </c>
      <c r="I151" s="77" t="e">
        <f t="shared" si="31"/>
        <v>#DIV/0!</v>
      </c>
      <c r="J151" s="73" t="str">
        <f>IF(ISERROR(MATCH('Budget Details Orig from GV'!C:C,#REF!,0)),"0", VLOOKUP('Budget Details Orig from GV'!C:C,#REF!,2,FALSE))</f>
        <v>0</v>
      </c>
      <c r="K151" s="77" t="e">
        <f t="shared" si="32"/>
        <v>#DIV/0!</v>
      </c>
      <c r="L151" s="63" t="e">
        <f t="shared" si="27"/>
        <v>#DIV/0!</v>
      </c>
      <c r="M151" s="56" t="e">
        <f t="shared" si="28"/>
        <v>#DIV/0!</v>
      </c>
      <c r="N151" s="57" t="e">
        <f t="shared" si="29"/>
        <v>#DIV/0!</v>
      </c>
    </row>
    <row r="152" spans="1:19" outlineLevel="1" x14ac:dyDescent="0.2">
      <c r="A152" t="s">
        <v>353</v>
      </c>
      <c r="B152" s="78">
        <v>184</v>
      </c>
      <c r="C152" s="78">
        <v>2421</v>
      </c>
      <c r="D152" s="30" t="str">
        <f>IF(ISERROR(MATCH('Budget Details Orig from GV'!C:C,#REF!,0)),"0", VLOOKUP('Budget Details Orig from GV'!C:C,#REF!,2,FALSE))</f>
        <v>0</v>
      </c>
      <c r="E152" s="30" t="str">
        <f>IF(ISERROR(MATCH('Budget Details Orig from GV'!C:C,#REF!,0)),"0", VLOOKUP('Budget Details Orig from GV'!C:C,#REF!,2,FALSE))</f>
        <v>0</v>
      </c>
      <c r="F152" s="30">
        <f t="shared" si="26"/>
        <v>0</v>
      </c>
      <c r="G152" s="77" t="e">
        <f t="shared" si="30"/>
        <v>#DIV/0!</v>
      </c>
      <c r="H152" s="73" t="str">
        <f>IF(ISERROR(MATCH('Budget Details Orig from GV'!C:C,#REF!,0)),"0", VLOOKUP('Budget Details Orig from GV'!C:C,#REF!,2,FALSE))</f>
        <v>0</v>
      </c>
      <c r="I152" s="77" t="e">
        <f t="shared" si="31"/>
        <v>#DIV/0!</v>
      </c>
      <c r="J152" s="73" t="str">
        <f>IF(ISERROR(MATCH('Budget Details Orig from GV'!C:C,#REF!,0)),"0", VLOOKUP('Budget Details Orig from GV'!C:C,#REF!,2,FALSE))</f>
        <v>0</v>
      </c>
      <c r="K152" s="77" t="e">
        <f t="shared" si="32"/>
        <v>#DIV/0!</v>
      </c>
      <c r="L152" s="63" t="e">
        <f t="shared" si="27"/>
        <v>#DIV/0!</v>
      </c>
      <c r="M152" s="56" t="e">
        <f t="shared" si="28"/>
        <v>#DIV/0!</v>
      </c>
      <c r="N152" s="57" t="e">
        <f t="shared" si="29"/>
        <v>#DIV/0!</v>
      </c>
    </row>
    <row r="153" spans="1:19" outlineLevel="1" x14ac:dyDescent="0.2">
      <c r="A153" t="s">
        <v>341</v>
      </c>
      <c r="B153" s="78">
        <v>347</v>
      </c>
      <c r="C153" s="78">
        <v>2428</v>
      </c>
      <c r="D153" s="30" t="str">
        <f>IF(ISERROR(MATCH('Budget Details Orig from GV'!C:C,#REF!,0)),"0", VLOOKUP('Budget Details Orig from GV'!C:C,#REF!,2,FALSE))</f>
        <v>0</v>
      </c>
      <c r="E153" s="30" t="str">
        <f>IF(ISERROR(MATCH('Budget Details Orig from GV'!C:C,#REF!,0)),"0", VLOOKUP('Budget Details Orig from GV'!C:C,#REF!,2,FALSE))</f>
        <v>0</v>
      </c>
      <c r="F153" s="30">
        <f t="shared" si="26"/>
        <v>0</v>
      </c>
      <c r="G153" s="77" t="e">
        <f t="shared" ref="G153:G159" si="33">+F153/$F$426</f>
        <v>#DIV/0!</v>
      </c>
      <c r="H153" s="73" t="str">
        <f>IF(ISERROR(MATCH('Budget Details Orig from GV'!C:C,#REF!,0)),"0", VLOOKUP('Budget Details Orig from GV'!C:C,#REF!,2,FALSE))</f>
        <v>0</v>
      </c>
      <c r="I153" s="77" t="e">
        <f t="shared" ref="I153:I159" si="34">+H153/$H$426</f>
        <v>#DIV/0!</v>
      </c>
      <c r="J153" s="73" t="str">
        <f>IF(ISERROR(MATCH('Budget Details Orig from GV'!C:C,#REF!,0)),"0", VLOOKUP('Budget Details Orig from GV'!C:C,#REF!,2,FALSE))</f>
        <v>0</v>
      </c>
      <c r="K153" s="77" t="e">
        <f t="shared" ref="K153:K159" si="35">+J153/$J$426</f>
        <v>#DIV/0!</v>
      </c>
      <c r="L153" s="63" t="e">
        <f t="shared" si="27"/>
        <v>#DIV/0!</v>
      </c>
      <c r="M153" s="56" t="e">
        <f t="shared" si="28"/>
        <v>#DIV/0!</v>
      </c>
      <c r="N153" s="57" t="e">
        <f t="shared" si="29"/>
        <v>#DIV/0!</v>
      </c>
    </row>
    <row r="154" spans="1:19" outlineLevel="1" x14ac:dyDescent="0.2">
      <c r="A154" t="s">
        <v>187</v>
      </c>
      <c r="B154" s="78">
        <v>489</v>
      </c>
      <c r="C154" s="78">
        <v>2430</v>
      </c>
      <c r="D154" s="30" t="str">
        <f>IF(ISERROR(MATCH('Budget Details Orig from GV'!C:C,#REF!,0)),"0", VLOOKUP('Budget Details Orig from GV'!C:C,#REF!,2,FALSE))</f>
        <v>0</v>
      </c>
      <c r="E154" s="30" t="str">
        <f>IF(ISERROR(MATCH('Budget Details Orig from GV'!C:C,#REF!,0)),"0", VLOOKUP('Budget Details Orig from GV'!C:C,#REF!,2,FALSE))</f>
        <v>0</v>
      </c>
      <c r="F154" s="30">
        <f t="shared" si="26"/>
        <v>0</v>
      </c>
      <c r="G154" s="77" t="e">
        <f t="shared" si="33"/>
        <v>#DIV/0!</v>
      </c>
      <c r="H154" s="73" t="str">
        <f>IF(ISERROR(MATCH('Budget Details Orig from GV'!C:C,#REF!,0)),"0", VLOOKUP('Budget Details Orig from GV'!C:C,#REF!,2,FALSE))</f>
        <v>0</v>
      </c>
      <c r="I154" s="77" t="e">
        <f t="shared" si="34"/>
        <v>#DIV/0!</v>
      </c>
      <c r="J154" s="73" t="str">
        <f>IF(ISERROR(MATCH('Budget Details Orig from GV'!C:C,#REF!,0)),"0", VLOOKUP('Budget Details Orig from GV'!C:C,#REF!,2,FALSE))</f>
        <v>0</v>
      </c>
      <c r="K154" s="77" t="e">
        <f t="shared" si="35"/>
        <v>#DIV/0!</v>
      </c>
      <c r="L154" s="63" t="e">
        <f t="shared" si="27"/>
        <v>#DIV/0!</v>
      </c>
      <c r="M154" s="56" t="e">
        <f t="shared" si="28"/>
        <v>#DIV/0!</v>
      </c>
      <c r="N154" s="57" t="e">
        <f t="shared" si="29"/>
        <v>#DIV/0!</v>
      </c>
    </row>
    <row r="155" spans="1:19" outlineLevel="1" x14ac:dyDescent="0.2">
      <c r="A155" t="s">
        <v>326</v>
      </c>
      <c r="B155" s="78">
        <v>372</v>
      </c>
      <c r="C155" s="78">
        <v>2089</v>
      </c>
      <c r="D155" s="30" t="str">
        <f>IF(ISERROR(MATCH('Budget Details Orig from GV'!C:C,#REF!,0)),"0", VLOOKUP('Budget Details Orig from GV'!C:C,#REF!,2,FALSE))</f>
        <v>0</v>
      </c>
      <c r="E155" s="30" t="str">
        <f>IF(ISERROR(MATCH('Budget Details Orig from GV'!C:C,#REF!,0)),"0", VLOOKUP('Budget Details Orig from GV'!C:C,#REF!,2,FALSE))</f>
        <v>0</v>
      </c>
      <c r="F155" s="30">
        <f t="shared" si="26"/>
        <v>0</v>
      </c>
      <c r="G155" s="77" t="e">
        <f t="shared" si="33"/>
        <v>#DIV/0!</v>
      </c>
      <c r="H155" s="73" t="str">
        <f>IF(ISERROR(MATCH('Budget Details Orig from GV'!C:C,#REF!,0)),"0", VLOOKUP('Budget Details Orig from GV'!C:C,#REF!,2,FALSE))</f>
        <v>0</v>
      </c>
      <c r="I155" s="77" t="e">
        <f t="shared" si="34"/>
        <v>#DIV/0!</v>
      </c>
      <c r="J155" s="73" t="str">
        <f>IF(ISERROR(MATCH('Budget Details Orig from GV'!C:C,#REF!,0)),"0", VLOOKUP('Budget Details Orig from GV'!C:C,#REF!,2,FALSE))</f>
        <v>0</v>
      </c>
      <c r="K155" s="77" t="e">
        <f t="shared" si="35"/>
        <v>#DIV/0!</v>
      </c>
      <c r="L155" s="63" t="e">
        <f t="shared" si="27"/>
        <v>#DIV/0!</v>
      </c>
      <c r="M155" s="56" t="e">
        <f t="shared" si="28"/>
        <v>#DIV/0!</v>
      </c>
      <c r="N155" s="57" t="e">
        <f t="shared" si="29"/>
        <v>#DIV/0!</v>
      </c>
    </row>
    <row r="156" spans="1:19" outlineLevel="1" x14ac:dyDescent="0.2">
      <c r="A156" t="s">
        <v>328</v>
      </c>
      <c r="B156" s="78">
        <v>375</v>
      </c>
      <c r="C156" s="78">
        <v>2128</v>
      </c>
      <c r="D156" s="30" t="str">
        <f>IF(ISERROR(MATCH('Budget Details Orig from GV'!C:C,#REF!,0)),"0", VLOOKUP('Budget Details Orig from GV'!C:C,#REF!,2,FALSE))</f>
        <v>0</v>
      </c>
      <c r="E156" s="30" t="str">
        <f>IF(ISERROR(MATCH('Budget Details Orig from GV'!C:C,#REF!,0)),"0", VLOOKUP('Budget Details Orig from GV'!C:C,#REF!,2,FALSE))</f>
        <v>0</v>
      </c>
      <c r="F156" s="30">
        <f>D156+E156</f>
        <v>0</v>
      </c>
      <c r="G156" s="77" t="e">
        <f t="shared" si="33"/>
        <v>#DIV/0!</v>
      </c>
      <c r="H156" s="73" t="str">
        <f>IF(ISERROR(MATCH('Budget Details Orig from GV'!C:C,#REF!,0)),"0", VLOOKUP('Budget Details Orig from GV'!C:C,#REF!,2,FALSE))</f>
        <v>0</v>
      </c>
      <c r="I156" s="77" t="e">
        <f t="shared" si="34"/>
        <v>#DIV/0!</v>
      </c>
      <c r="J156" s="73" t="str">
        <f>IF(ISERROR(MATCH('Budget Details Orig from GV'!C:C,#REF!,0)),"0", VLOOKUP('Budget Details Orig from GV'!C:C,#REF!,2,FALSE))</f>
        <v>0</v>
      </c>
      <c r="K156" s="77" t="e">
        <f t="shared" si="35"/>
        <v>#DIV/0!</v>
      </c>
      <c r="L156" s="63" t="e">
        <f>+(G156+I156+K156)/3</f>
        <v>#DIV/0!</v>
      </c>
      <c r="M156" s="56" t="e">
        <f>ROUND(L156,4)</f>
        <v>#DIV/0!</v>
      </c>
      <c r="N156" s="57" t="e">
        <f>$N$5*M156</f>
        <v>#DIV/0!</v>
      </c>
    </row>
    <row r="157" spans="1:19" s="55" customFormat="1" outlineLevel="1" x14ac:dyDescent="0.2">
      <c r="A157" t="s">
        <v>329</v>
      </c>
      <c r="B157" s="78">
        <v>469</v>
      </c>
      <c r="C157" s="78">
        <v>2129</v>
      </c>
      <c r="D157" s="30" t="str">
        <f>IF(ISERROR(MATCH('Budget Details Orig from GV'!C:C,#REF!,0)),"0", VLOOKUP('Budget Details Orig from GV'!C:C,#REF!,2,FALSE))</f>
        <v>0</v>
      </c>
      <c r="E157" s="30" t="str">
        <f>IF(ISERROR(MATCH('Budget Details Orig from GV'!C:C,#REF!,0)),"0", VLOOKUP('Budget Details Orig from GV'!C:C,#REF!,2,FALSE))</f>
        <v>0</v>
      </c>
      <c r="F157" s="30">
        <f>D157+E157</f>
        <v>0</v>
      </c>
      <c r="G157" s="77" t="e">
        <f t="shared" si="33"/>
        <v>#DIV/0!</v>
      </c>
      <c r="H157" s="73" t="str">
        <f>IF(ISERROR(MATCH('Budget Details Orig from GV'!C:C,#REF!,0)),"0", VLOOKUP('Budget Details Orig from GV'!C:C,#REF!,2,FALSE))</f>
        <v>0</v>
      </c>
      <c r="I157" s="77" t="e">
        <f t="shared" si="34"/>
        <v>#DIV/0!</v>
      </c>
      <c r="J157" s="73" t="str">
        <f>IF(ISERROR(MATCH('Budget Details Orig from GV'!C:C,#REF!,0)),"0", VLOOKUP('Budget Details Orig from GV'!C:C,#REF!,2,FALSE))</f>
        <v>0</v>
      </c>
      <c r="K157" s="77" t="e">
        <f t="shared" si="35"/>
        <v>#DIV/0!</v>
      </c>
      <c r="L157" s="63" t="e">
        <f>+(G157+I157+K157)/3</f>
        <v>#DIV/0!</v>
      </c>
      <c r="M157" s="56" t="e">
        <f>ROUND(L157,4)</f>
        <v>#DIV/0!</v>
      </c>
      <c r="N157" s="57" t="e">
        <f>$N$5*M157</f>
        <v>#DIV/0!</v>
      </c>
    </row>
    <row r="158" spans="1:19" outlineLevel="1" x14ac:dyDescent="0.2">
      <c r="A158" t="s">
        <v>182</v>
      </c>
      <c r="B158" s="78">
        <v>370</v>
      </c>
      <c r="C158" s="78">
        <v>2126</v>
      </c>
      <c r="D158" s="30" t="str">
        <f>IF(ISERROR(MATCH('Budget Details Orig from GV'!C:C,#REF!,0)),"0", VLOOKUP('Budget Details Orig from GV'!C:C,#REF!,2,FALSE))</f>
        <v>0</v>
      </c>
      <c r="E158" s="30" t="str">
        <f>IF(ISERROR(MATCH('Budget Details Orig from GV'!C:C,#REF!,0)),"0", VLOOKUP('Budget Details Orig from GV'!C:C,#REF!,2,FALSE))</f>
        <v>0</v>
      </c>
      <c r="F158" s="30">
        <f>D158+E158</f>
        <v>0</v>
      </c>
      <c r="G158" s="77" t="e">
        <f t="shared" si="33"/>
        <v>#DIV/0!</v>
      </c>
      <c r="H158" s="73" t="str">
        <f>IF(ISERROR(MATCH('Budget Details Orig from GV'!C:C,#REF!,0)),"0", VLOOKUP('Budget Details Orig from GV'!C:C,#REF!,2,FALSE))</f>
        <v>0</v>
      </c>
      <c r="I158" s="77" t="e">
        <f t="shared" si="34"/>
        <v>#DIV/0!</v>
      </c>
      <c r="J158" s="73" t="str">
        <f>IF(ISERROR(MATCH('Budget Details Orig from GV'!C:C,#REF!,0)),"0", VLOOKUP('Budget Details Orig from GV'!C:C,#REF!,2,FALSE))</f>
        <v>0</v>
      </c>
      <c r="K158" s="77" t="e">
        <f t="shared" si="35"/>
        <v>#DIV/0!</v>
      </c>
      <c r="L158" s="63" t="e">
        <f>+(G158+I158+K158)/3</f>
        <v>#DIV/0!</v>
      </c>
      <c r="M158" s="56" t="e">
        <f>ROUND(L158,4)</f>
        <v>#DIV/0!</v>
      </c>
      <c r="N158" s="57" t="e">
        <f>$N$5*M158</f>
        <v>#DIV/0!</v>
      </c>
    </row>
    <row r="159" spans="1:19" outlineLevel="1" x14ac:dyDescent="0.2">
      <c r="A159" s="19" t="s">
        <v>30</v>
      </c>
      <c r="B159" s="34"/>
      <c r="C159" s="34"/>
      <c r="D159" s="35">
        <f>SUM(D89:D158)</f>
        <v>0</v>
      </c>
      <c r="E159" s="35">
        <f>SUM(E89:E158)</f>
        <v>0</v>
      </c>
      <c r="F159" s="36">
        <f>SUM(F89:F158)</f>
        <v>0</v>
      </c>
      <c r="G159" s="37" t="e">
        <f t="shared" si="33"/>
        <v>#DIV/0!</v>
      </c>
      <c r="H159" s="38">
        <f>SUM(H89:H158)</f>
        <v>0</v>
      </c>
      <c r="I159" s="37" t="e">
        <f t="shared" si="34"/>
        <v>#DIV/0!</v>
      </c>
      <c r="J159" s="38">
        <f>SUM(J89:J158)</f>
        <v>0</v>
      </c>
      <c r="K159" s="37" t="e">
        <f t="shared" si="35"/>
        <v>#DIV/0!</v>
      </c>
      <c r="L159" s="39" t="e">
        <f>+(G159+I159+K159)/3</f>
        <v>#DIV/0!</v>
      </c>
      <c r="M159" s="20" t="e">
        <f>ROUND(L159,4)</f>
        <v>#DIV/0!</v>
      </c>
      <c r="N159" s="21" t="e">
        <f>$N$5*M159</f>
        <v>#DIV/0!</v>
      </c>
      <c r="S159" s="4">
        <f>F159+H159+J159</f>
        <v>0</v>
      </c>
    </row>
    <row r="160" spans="1:19" x14ac:dyDescent="0.2">
      <c r="N160" s="7"/>
    </row>
    <row r="161" spans="1:14" x14ac:dyDescent="0.2">
      <c r="A161" s="1" t="s">
        <v>31</v>
      </c>
      <c r="B161" s="24"/>
      <c r="C161" s="24"/>
      <c r="D161" s="25"/>
      <c r="E161" s="25"/>
      <c r="N161" s="7"/>
    </row>
    <row r="162" spans="1:14" s="54" customFormat="1" x14ac:dyDescent="0.2">
      <c r="A162" s="54" t="s">
        <v>439</v>
      </c>
      <c r="B162" s="79"/>
      <c r="C162" s="40">
        <v>3702</v>
      </c>
      <c r="D162" s="30" t="str">
        <f>IF(ISERROR(MATCH('Budget Details Orig from GV'!C:C,#REF!,0)),"0", VLOOKUP('Budget Details Orig from GV'!C:C,#REF!,2,FALSE))</f>
        <v>0</v>
      </c>
      <c r="E162" s="30" t="str">
        <f>IF(ISERROR(MATCH('Budget Details Orig from GV'!C:C,#REF!,0)),"0", VLOOKUP('Budget Details Orig from GV'!C:C,#REF!,2,FALSE))</f>
        <v>0</v>
      </c>
      <c r="F162" s="40">
        <f>D162+E162</f>
        <v>0</v>
      </c>
      <c r="G162" s="77" t="e">
        <f t="shared" ref="G162:G193" si="36">+F162/$F$426</f>
        <v>#DIV/0!</v>
      </c>
      <c r="H162" s="73" t="str">
        <f>IF(ISERROR(MATCH('Budget Details Orig from GV'!C:C,#REF!,0)),"0", VLOOKUP('Budget Details Orig from GV'!C:C,#REF!,2,FALSE))</f>
        <v>0</v>
      </c>
      <c r="I162" s="77" t="e">
        <f t="shared" ref="I162:I193" si="37">+H162/$H$426</f>
        <v>#DIV/0!</v>
      </c>
      <c r="J162" s="73" t="str">
        <f>IF(ISERROR(MATCH('Budget Details Orig from GV'!C:C,#REF!,0)),"0", VLOOKUP('Budget Details Orig from GV'!C:C,#REF!,2,FALSE))</f>
        <v>0</v>
      </c>
      <c r="K162" s="77" t="e">
        <f t="shared" ref="K162:K193" si="38">+J162/$J$426</f>
        <v>#DIV/0!</v>
      </c>
      <c r="L162" s="63" t="e">
        <f>+(G162+I162+K162)/3</f>
        <v>#DIV/0!</v>
      </c>
      <c r="M162" s="56" t="e">
        <f>ROUND(L162,4)</f>
        <v>#DIV/0!</v>
      </c>
      <c r="N162" s="57" t="e">
        <f>$N$5*M162</f>
        <v>#DIV/0!</v>
      </c>
    </row>
    <row r="163" spans="1:14" outlineLevel="1" x14ac:dyDescent="0.2">
      <c r="A163" s="54" t="s">
        <v>367</v>
      </c>
      <c r="B163" s="40">
        <v>387</v>
      </c>
      <c r="C163" s="40">
        <v>1963</v>
      </c>
      <c r="D163" s="30" t="str">
        <f>IF(ISERROR(MATCH('Budget Details Orig from GV'!C:C,#REF!,0)),"0", VLOOKUP('Budget Details Orig from GV'!C:C,#REF!,2,FALSE))</f>
        <v>0</v>
      </c>
      <c r="E163" s="30" t="str">
        <f>IF(ISERROR(MATCH('Budget Details Orig from GV'!C:C,#REF!,0)),"0", VLOOKUP('Budget Details Orig from GV'!C:C,#REF!,2,FALSE))</f>
        <v>0</v>
      </c>
      <c r="F163" s="40">
        <f>D163+E163</f>
        <v>0</v>
      </c>
      <c r="G163" s="77" t="e">
        <f t="shared" si="36"/>
        <v>#DIV/0!</v>
      </c>
      <c r="H163" s="73" t="str">
        <f>IF(ISERROR(MATCH('Budget Details Orig from GV'!C:C,#REF!,0)),"0", VLOOKUP('Budget Details Orig from GV'!C:C,#REF!,2,FALSE))</f>
        <v>0</v>
      </c>
      <c r="I163" s="77" t="e">
        <f t="shared" si="37"/>
        <v>#DIV/0!</v>
      </c>
      <c r="J163" s="73" t="str">
        <f>IF(ISERROR(MATCH('Budget Details Orig from GV'!C:C,#REF!,0)),"0", VLOOKUP('Budget Details Orig from GV'!C:C,#REF!,2,FALSE))</f>
        <v>0</v>
      </c>
      <c r="K163" s="77" t="e">
        <f t="shared" si="38"/>
        <v>#DIV/0!</v>
      </c>
      <c r="L163" s="32" t="e">
        <f>+(G163+I163+K163)/3</f>
        <v>#DIV/0!</v>
      </c>
      <c r="M163" s="6" t="e">
        <f>ROUND(L163,4)</f>
        <v>#DIV/0!</v>
      </c>
      <c r="N163" s="7" t="e">
        <f>$N$5*M163</f>
        <v>#DIV/0!</v>
      </c>
    </row>
    <row r="164" spans="1:14" outlineLevel="1" x14ac:dyDescent="0.2">
      <c r="A164" s="54" t="s">
        <v>365</v>
      </c>
      <c r="B164" s="40">
        <v>35</v>
      </c>
      <c r="C164" s="40">
        <v>1957</v>
      </c>
      <c r="D164" s="30" t="str">
        <f>IF(ISERROR(MATCH('Budget Details Orig from GV'!C:C,#REF!,0)),"0", VLOOKUP('Budget Details Orig from GV'!C:C,#REF!,2,FALSE))</f>
        <v>0</v>
      </c>
      <c r="E164" s="30" t="str">
        <f>IF(ISERROR(MATCH('Budget Details Orig from GV'!C:C,#REF!,0)),"0", VLOOKUP('Budget Details Orig from GV'!C:C,#REF!,2,FALSE))</f>
        <v>0</v>
      </c>
      <c r="F164" s="40">
        <f>D164+E164</f>
        <v>0</v>
      </c>
      <c r="G164" s="77" t="e">
        <f t="shared" si="36"/>
        <v>#DIV/0!</v>
      </c>
      <c r="H164" s="73" t="str">
        <f>IF(ISERROR(MATCH('Budget Details Orig from GV'!C:C,#REF!,0)),"0", VLOOKUP('Budget Details Orig from GV'!C:C,#REF!,2,FALSE))</f>
        <v>0</v>
      </c>
      <c r="I164" s="77" t="e">
        <f t="shared" si="37"/>
        <v>#DIV/0!</v>
      </c>
      <c r="J164" s="73" t="str">
        <f>IF(ISERROR(MATCH('Budget Details Orig from GV'!C:C,#REF!,0)),"0", VLOOKUP('Budget Details Orig from GV'!C:C,#REF!,2,FALSE))</f>
        <v>0</v>
      </c>
      <c r="K164" s="77" t="e">
        <f t="shared" si="38"/>
        <v>#DIV/0!</v>
      </c>
      <c r="L164" s="32" t="e">
        <f>+(G164+I164+K164)/3</f>
        <v>#DIV/0!</v>
      </c>
      <c r="M164" s="6" t="e">
        <f>ROUND(L164,4)</f>
        <v>#DIV/0!</v>
      </c>
      <c r="N164" s="7" t="e">
        <f>$N$5*M164</f>
        <v>#DIV/0!</v>
      </c>
    </row>
    <row r="165" spans="1:14" outlineLevel="1" x14ac:dyDescent="0.2">
      <c r="A165" s="54" t="s">
        <v>357</v>
      </c>
      <c r="B165" s="40">
        <v>153</v>
      </c>
      <c r="C165" s="40">
        <v>1958</v>
      </c>
      <c r="D165" s="30" t="str">
        <f>IF(ISERROR(MATCH('Budget Details Orig from GV'!C:C,#REF!,0)),"0", VLOOKUP('Budget Details Orig from GV'!C:C,#REF!,2,FALSE))</f>
        <v>0</v>
      </c>
      <c r="E165" s="30" t="str">
        <f>IF(ISERROR(MATCH('Budget Details Orig from GV'!C:C,#REF!,0)),"0", VLOOKUP('Budget Details Orig from GV'!C:C,#REF!,2,FALSE))</f>
        <v>0</v>
      </c>
      <c r="F165" s="40">
        <f>D165+E165</f>
        <v>0</v>
      </c>
      <c r="G165" s="77" t="e">
        <f t="shared" si="36"/>
        <v>#DIV/0!</v>
      </c>
      <c r="H165" s="73" t="str">
        <f>IF(ISERROR(MATCH('Budget Details Orig from GV'!C:C,#REF!,0)),"0", VLOOKUP('Budget Details Orig from GV'!C:C,#REF!,2,FALSE))</f>
        <v>0</v>
      </c>
      <c r="I165" s="77" t="e">
        <f t="shared" si="37"/>
        <v>#DIV/0!</v>
      </c>
      <c r="J165" s="73" t="str">
        <f>IF(ISERROR(MATCH('Budget Details Orig from GV'!C:C,#REF!,0)),"0", VLOOKUP('Budget Details Orig from GV'!C:C,#REF!,2,FALSE))</f>
        <v>0</v>
      </c>
      <c r="K165" s="77" t="e">
        <f t="shared" si="38"/>
        <v>#DIV/0!</v>
      </c>
      <c r="L165" s="32" t="e">
        <f>+(G165+I165+K165)/3</f>
        <v>#DIV/0!</v>
      </c>
      <c r="M165" s="6" t="e">
        <f>ROUND(L165,4)</f>
        <v>#DIV/0!</v>
      </c>
      <c r="N165" s="7" t="e">
        <f>$N$5*M165</f>
        <v>#DIV/0!</v>
      </c>
    </row>
    <row r="166" spans="1:14" s="55" customFormat="1" outlineLevel="1" x14ac:dyDescent="0.2">
      <c r="A166" s="54" t="s">
        <v>366</v>
      </c>
      <c r="B166" s="40">
        <v>493</v>
      </c>
      <c r="C166" s="40">
        <v>1959</v>
      </c>
      <c r="D166" s="30" t="str">
        <f>IF(ISERROR(MATCH('Budget Details Orig from GV'!C:C,#REF!,0)),"0", VLOOKUP('Budget Details Orig from GV'!C:C,#REF!,2,FALSE))</f>
        <v>0</v>
      </c>
      <c r="E166" s="30" t="str">
        <f>IF(ISERROR(MATCH('Budget Details Orig from GV'!C:C,#REF!,0)),"0", VLOOKUP('Budget Details Orig from GV'!C:C,#REF!,2,FALSE))</f>
        <v>0</v>
      </c>
      <c r="F166" s="40">
        <f t="shared" ref="F166:F191" si="39">D166+E166</f>
        <v>0</v>
      </c>
      <c r="G166" s="77" t="e">
        <f t="shared" si="36"/>
        <v>#DIV/0!</v>
      </c>
      <c r="H166" s="73" t="str">
        <f>IF(ISERROR(MATCH('Budget Details Orig from GV'!C:C,#REF!,0)),"0", VLOOKUP('Budget Details Orig from GV'!C:C,#REF!,2,FALSE))</f>
        <v>0</v>
      </c>
      <c r="I166" s="77" t="e">
        <f t="shared" si="37"/>
        <v>#DIV/0!</v>
      </c>
      <c r="J166" s="73" t="str">
        <f>IF(ISERROR(MATCH('Budget Details Orig from GV'!C:C,#REF!,0)),"0", VLOOKUP('Budget Details Orig from GV'!C:C,#REF!,2,FALSE))</f>
        <v>0</v>
      </c>
      <c r="K166" s="77" t="e">
        <f t="shared" si="38"/>
        <v>#DIV/0!</v>
      </c>
      <c r="L166" s="63" t="e">
        <f t="shared" ref="L166:L191" si="40">+(G166+I166+K166)/3</f>
        <v>#DIV/0!</v>
      </c>
      <c r="M166" s="56" t="e">
        <f t="shared" ref="M166:M215" si="41">ROUND(L166,4)</f>
        <v>#DIV/0!</v>
      </c>
      <c r="N166" s="57"/>
    </row>
    <row r="167" spans="1:14" s="55" customFormat="1" outlineLevel="1" x14ac:dyDescent="0.2">
      <c r="A167" s="54" t="s">
        <v>368</v>
      </c>
      <c r="B167" s="40">
        <v>564</v>
      </c>
      <c r="C167" s="40">
        <v>1960</v>
      </c>
      <c r="D167" s="30" t="str">
        <f>IF(ISERROR(MATCH('Budget Details Orig from GV'!C:C,#REF!,0)),"0", VLOOKUP('Budget Details Orig from GV'!C:C,#REF!,2,FALSE))</f>
        <v>0</v>
      </c>
      <c r="E167" s="30" t="str">
        <f>IF(ISERROR(MATCH('Budget Details Orig from GV'!C:C,#REF!,0)),"0", VLOOKUP('Budget Details Orig from GV'!C:C,#REF!,2,FALSE))</f>
        <v>0</v>
      </c>
      <c r="F167" s="40">
        <f t="shared" si="39"/>
        <v>0</v>
      </c>
      <c r="G167" s="77" t="e">
        <f t="shared" si="36"/>
        <v>#DIV/0!</v>
      </c>
      <c r="H167" s="73" t="str">
        <f>IF(ISERROR(MATCH('Budget Details Orig from GV'!C:C,#REF!,0)),"0", VLOOKUP('Budget Details Orig from GV'!C:C,#REF!,2,FALSE))</f>
        <v>0</v>
      </c>
      <c r="I167" s="77" t="e">
        <f t="shared" si="37"/>
        <v>#DIV/0!</v>
      </c>
      <c r="J167" s="73" t="str">
        <f>IF(ISERROR(MATCH('Budget Details Orig from GV'!C:C,#REF!,0)),"0", VLOOKUP('Budget Details Orig from GV'!C:C,#REF!,2,FALSE))</f>
        <v>0</v>
      </c>
      <c r="K167" s="77" t="e">
        <f t="shared" si="38"/>
        <v>#DIV/0!</v>
      </c>
      <c r="L167" s="63" t="e">
        <f t="shared" si="40"/>
        <v>#DIV/0!</v>
      </c>
      <c r="M167" s="56" t="e">
        <f t="shared" si="41"/>
        <v>#DIV/0!</v>
      </c>
      <c r="N167" s="57"/>
    </row>
    <row r="168" spans="1:14" s="55" customFormat="1" outlineLevel="1" x14ac:dyDescent="0.2">
      <c r="A168" s="54" t="s">
        <v>369</v>
      </c>
      <c r="B168" s="40">
        <v>566</v>
      </c>
      <c r="C168" s="40">
        <v>1961</v>
      </c>
      <c r="D168" s="30" t="str">
        <f>IF(ISERROR(MATCH('Budget Details Orig from GV'!C:C,#REF!,0)),"0", VLOOKUP('Budget Details Orig from GV'!C:C,#REF!,2,FALSE))</f>
        <v>0</v>
      </c>
      <c r="E168" s="30" t="str">
        <f>IF(ISERROR(MATCH('Budget Details Orig from GV'!C:C,#REF!,0)),"0", VLOOKUP('Budget Details Orig from GV'!C:C,#REF!,2,FALSE))</f>
        <v>0</v>
      </c>
      <c r="F168" s="40">
        <f t="shared" si="39"/>
        <v>0</v>
      </c>
      <c r="G168" s="77" t="e">
        <f t="shared" si="36"/>
        <v>#DIV/0!</v>
      </c>
      <c r="H168" s="73" t="str">
        <f>IF(ISERROR(MATCH('Budget Details Orig from GV'!C:C,#REF!,0)),"0", VLOOKUP('Budget Details Orig from GV'!C:C,#REF!,2,FALSE))</f>
        <v>0</v>
      </c>
      <c r="I168" s="77" t="e">
        <f t="shared" si="37"/>
        <v>#DIV/0!</v>
      </c>
      <c r="J168" s="73" t="str">
        <f>IF(ISERROR(MATCH('Budget Details Orig from GV'!C:C,#REF!,0)),"0", VLOOKUP('Budget Details Orig from GV'!C:C,#REF!,2,FALSE))</f>
        <v>0</v>
      </c>
      <c r="K168" s="77" t="e">
        <f t="shared" si="38"/>
        <v>#DIV/0!</v>
      </c>
      <c r="L168" s="63" t="e">
        <f t="shared" si="40"/>
        <v>#DIV/0!</v>
      </c>
      <c r="M168" s="56" t="e">
        <f t="shared" si="41"/>
        <v>#DIV/0!</v>
      </c>
      <c r="N168" s="57"/>
    </row>
    <row r="169" spans="1:14" outlineLevel="1" x14ac:dyDescent="0.2">
      <c r="A169" s="54" t="s">
        <v>356</v>
      </c>
      <c r="B169" s="40">
        <v>135</v>
      </c>
      <c r="C169" s="40">
        <v>1962</v>
      </c>
      <c r="D169" s="30" t="str">
        <f>IF(ISERROR(MATCH('Budget Details Orig from GV'!C:C,#REF!,0)),"0", VLOOKUP('Budget Details Orig from GV'!C:C,#REF!,2,FALSE))</f>
        <v>0</v>
      </c>
      <c r="E169" s="30" t="str">
        <f>IF(ISERROR(MATCH('Budget Details Orig from GV'!C:C,#REF!,0)),"0", VLOOKUP('Budget Details Orig from GV'!C:C,#REF!,2,FALSE))</f>
        <v>0</v>
      </c>
      <c r="F169" s="40">
        <f t="shared" si="39"/>
        <v>0</v>
      </c>
      <c r="G169" s="77" t="e">
        <f t="shared" si="36"/>
        <v>#DIV/0!</v>
      </c>
      <c r="H169" s="73" t="str">
        <f>IF(ISERROR(MATCH('Budget Details Orig from GV'!C:C,#REF!,0)),"0", VLOOKUP('Budget Details Orig from GV'!C:C,#REF!,2,FALSE))</f>
        <v>0</v>
      </c>
      <c r="I169" s="77" t="e">
        <f t="shared" si="37"/>
        <v>#DIV/0!</v>
      </c>
      <c r="J169" s="73" t="str">
        <f>IF(ISERROR(MATCH('Budget Details Orig from GV'!C:C,#REF!,0)),"0", VLOOKUP('Budget Details Orig from GV'!C:C,#REF!,2,FALSE))</f>
        <v>0</v>
      </c>
      <c r="K169" s="77" t="e">
        <f t="shared" si="38"/>
        <v>#DIV/0!</v>
      </c>
      <c r="L169" s="63" t="e">
        <f t="shared" si="40"/>
        <v>#DIV/0!</v>
      </c>
      <c r="M169" s="56" t="e">
        <f t="shared" si="41"/>
        <v>#DIV/0!</v>
      </c>
      <c r="N169" s="7" t="e">
        <f>$N$5*M169</f>
        <v>#DIV/0!</v>
      </c>
    </row>
    <row r="170" spans="1:14" outlineLevel="1" x14ac:dyDescent="0.2">
      <c r="A170" s="54" t="s">
        <v>358</v>
      </c>
      <c r="B170" s="30">
        <v>169</v>
      </c>
      <c r="C170" s="30">
        <v>2317</v>
      </c>
      <c r="D170" s="30" t="str">
        <f>IF(ISERROR(MATCH('Budget Details Orig from GV'!C:C,#REF!,0)),"0", VLOOKUP('Budget Details Orig from GV'!C:C,#REF!,2,FALSE))</f>
        <v>0</v>
      </c>
      <c r="E170" s="30" t="str">
        <f>IF(ISERROR(MATCH('Budget Details Orig from GV'!C:C,#REF!,0)),"0", VLOOKUP('Budget Details Orig from GV'!C:C,#REF!,2,FALSE))</f>
        <v>0</v>
      </c>
      <c r="F170" s="40">
        <f t="shared" si="39"/>
        <v>0</v>
      </c>
      <c r="G170" s="77" t="e">
        <f t="shared" si="36"/>
        <v>#DIV/0!</v>
      </c>
      <c r="H170" s="73" t="str">
        <f>IF(ISERROR(MATCH('Budget Details Orig from GV'!C:C,#REF!,0)),"0", VLOOKUP('Budget Details Orig from GV'!C:C,#REF!,2,FALSE))</f>
        <v>0</v>
      </c>
      <c r="I170" s="77" t="e">
        <f t="shared" si="37"/>
        <v>#DIV/0!</v>
      </c>
      <c r="J170" s="73" t="str">
        <f>IF(ISERROR(MATCH('Budget Details Orig from GV'!C:C,#REF!,0)),"0", VLOOKUP('Budget Details Orig from GV'!C:C,#REF!,2,FALSE))</f>
        <v>0</v>
      </c>
      <c r="K170" s="77" t="e">
        <f t="shared" si="38"/>
        <v>#DIV/0!</v>
      </c>
      <c r="L170" s="63" t="e">
        <f t="shared" si="40"/>
        <v>#DIV/0!</v>
      </c>
      <c r="M170" s="56" t="e">
        <f t="shared" si="41"/>
        <v>#DIV/0!</v>
      </c>
      <c r="N170" s="7" t="e">
        <f>$N$5*M170</f>
        <v>#DIV/0!</v>
      </c>
    </row>
    <row r="171" spans="1:14" outlineLevel="1" x14ac:dyDescent="0.2">
      <c r="A171" s="54" t="s">
        <v>362</v>
      </c>
      <c r="B171" s="30">
        <v>245</v>
      </c>
      <c r="C171" s="30">
        <v>1964</v>
      </c>
      <c r="D171" s="30" t="str">
        <f>IF(ISERROR(MATCH('Budget Details Orig from GV'!C:C,#REF!,0)),"0", VLOOKUP('Budget Details Orig from GV'!C:C,#REF!,2,FALSE))</f>
        <v>0</v>
      </c>
      <c r="E171" s="30" t="str">
        <f>IF(ISERROR(MATCH('Budget Details Orig from GV'!C:C,#REF!,0)),"0", VLOOKUP('Budget Details Orig from GV'!C:C,#REF!,2,FALSE))</f>
        <v>0</v>
      </c>
      <c r="F171" s="40">
        <f t="shared" si="39"/>
        <v>0</v>
      </c>
      <c r="G171" s="77" t="e">
        <f t="shared" si="36"/>
        <v>#DIV/0!</v>
      </c>
      <c r="H171" s="73" t="str">
        <f>IF(ISERROR(MATCH('Budget Details Orig from GV'!C:C,#REF!,0)),"0", VLOOKUP('Budget Details Orig from GV'!C:C,#REF!,2,FALSE))</f>
        <v>0</v>
      </c>
      <c r="I171" s="77" t="e">
        <f t="shared" si="37"/>
        <v>#DIV/0!</v>
      </c>
      <c r="J171" s="73" t="str">
        <f>IF(ISERROR(MATCH('Budget Details Orig from GV'!C:C,#REF!,0)),"0", VLOOKUP('Budget Details Orig from GV'!C:C,#REF!,2,FALSE))</f>
        <v>0</v>
      </c>
      <c r="K171" s="77" t="e">
        <f t="shared" si="38"/>
        <v>#DIV/0!</v>
      </c>
      <c r="L171" s="63" t="e">
        <f t="shared" si="40"/>
        <v>#DIV/0!</v>
      </c>
      <c r="M171" s="56" t="e">
        <f t="shared" si="41"/>
        <v>#DIV/0!</v>
      </c>
      <c r="N171" s="7"/>
    </row>
    <row r="172" spans="1:14" outlineLevel="1" x14ac:dyDescent="0.2">
      <c r="A172" s="54" t="s">
        <v>398</v>
      </c>
      <c r="B172" s="51" t="s">
        <v>40</v>
      </c>
      <c r="C172" s="40">
        <v>2319</v>
      </c>
      <c r="D172" s="30" t="str">
        <f>IF(ISERROR(MATCH('Budget Details Orig from GV'!C:C,#REF!,0)),"0", VLOOKUP('Budget Details Orig from GV'!C:C,#REF!,2,FALSE))</f>
        <v>0</v>
      </c>
      <c r="E172" s="30" t="str">
        <f>IF(ISERROR(MATCH('Budget Details Orig from GV'!C:C,#REF!,0)),"0", VLOOKUP('Budget Details Orig from GV'!C:C,#REF!,2,FALSE))</f>
        <v>0</v>
      </c>
      <c r="F172" s="40">
        <f t="shared" si="39"/>
        <v>0</v>
      </c>
      <c r="G172" s="77" t="e">
        <f t="shared" si="36"/>
        <v>#DIV/0!</v>
      </c>
      <c r="H172" s="73" t="str">
        <f>IF(ISERROR(MATCH('Budget Details Orig from GV'!C:C,#REF!,0)),"0", VLOOKUP('Budget Details Orig from GV'!C:C,#REF!,2,FALSE))</f>
        <v>0</v>
      </c>
      <c r="I172" s="77" t="e">
        <f t="shared" si="37"/>
        <v>#DIV/0!</v>
      </c>
      <c r="J172" s="73" t="str">
        <f>IF(ISERROR(MATCH('Budget Details Orig from GV'!C:C,#REF!,0)),"0", VLOOKUP('Budget Details Orig from GV'!C:C,#REF!,2,FALSE))</f>
        <v>0</v>
      </c>
      <c r="K172" s="77" t="e">
        <f t="shared" si="38"/>
        <v>#DIV/0!</v>
      </c>
      <c r="L172" s="63" t="e">
        <f t="shared" si="40"/>
        <v>#DIV/0!</v>
      </c>
      <c r="M172" s="56" t="e">
        <f t="shared" si="41"/>
        <v>#DIV/0!</v>
      </c>
      <c r="N172" s="7" t="e">
        <f>$N$5*M172</f>
        <v>#DIV/0!</v>
      </c>
    </row>
    <row r="173" spans="1:14" s="55" customFormat="1" outlineLevel="1" x14ac:dyDescent="0.2">
      <c r="A173" s="54" t="s">
        <v>397</v>
      </c>
      <c r="B173" s="40">
        <v>39</v>
      </c>
      <c r="C173" s="40">
        <v>1965</v>
      </c>
      <c r="D173" s="30" t="str">
        <f>IF(ISERROR(MATCH('Budget Details Orig from GV'!C:C,#REF!,0)),"0", VLOOKUP('Budget Details Orig from GV'!C:C,#REF!,2,FALSE))</f>
        <v>0</v>
      </c>
      <c r="E173" s="30" t="str">
        <f>IF(ISERROR(MATCH('Budget Details Orig from GV'!C:C,#REF!,0)),"0", VLOOKUP('Budget Details Orig from GV'!C:C,#REF!,2,FALSE))</f>
        <v>0</v>
      </c>
      <c r="F173" s="40">
        <f t="shared" si="39"/>
        <v>0</v>
      </c>
      <c r="G173" s="77" t="e">
        <f t="shared" si="36"/>
        <v>#DIV/0!</v>
      </c>
      <c r="H173" s="73" t="str">
        <f>IF(ISERROR(MATCH('Budget Details Orig from GV'!C:C,#REF!,0)),"0", VLOOKUP('Budget Details Orig from GV'!C:C,#REF!,2,FALSE))</f>
        <v>0</v>
      </c>
      <c r="I173" s="77" t="e">
        <f t="shared" si="37"/>
        <v>#DIV/0!</v>
      </c>
      <c r="J173" s="73" t="str">
        <f>IF(ISERROR(MATCH('Budget Details Orig from GV'!C:C,#REF!,0)),"0", VLOOKUP('Budget Details Orig from GV'!C:C,#REF!,2,FALSE))</f>
        <v>0</v>
      </c>
      <c r="K173" s="77" t="e">
        <f t="shared" si="38"/>
        <v>#DIV/0!</v>
      </c>
      <c r="L173" s="63" t="e">
        <f t="shared" si="40"/>
        <v>#DIV/0!</v>
      </c>
      <c r="M173" s="56" t="e">
        <f t="shared" si="41"/>
        <v>#DIV/0!</v>
      </c>
      <c r="N173" s="57"/>
    </row>
    <row r="174" spans="1:14" s="55" customFormat="1" outlineLevel="1" x14ac:dyDescent="0.2">
      <c r="A174" s="54" t="s">
        <v>361</v>
      </c>
      <c r="B174" s="30">
        <v>332</v>
      </c>
      <c r="C174" s="30">
        <v>2320</v>
      </c>
      <c r="D174" s="30" t="str">
        <f>IF(ISERROR(MATCH('Budget Details Orig from GV'!C:C,#REF!,0)),"0", VLOOKUP('Budget Details Orig from GV'!C:C,#REF!,2,FALSE))</f>
        <v>0</v>
      </c>
      <c r="E174" s="30" t="str">
        <f>IF(ISERROR(MATCH('Budget Details Orig from GV'!C:C,#REF!,0)),"0", VLOOKUP('Budget Details Orig from GV'!C:C,#REF!,2,FALSE))</f>
        <v>0</v>
      </c>
      <c r="F174" s="40">
        <f t="shared" si="39"/>
        <v>0</v>
      </c>
      <c r="G174" s="77" t="e">
        <f t="shared" si="36"/>
        <v>#DIV/0!</v>
      </c>
      <c r="H174" s="73" t="str">
        <f>IF(ISERROR(MATCH('Budget Details Orig from GV'!C:C,#REF!,0)),"0", VLOOKUP('Budget Details Orig from GV'!C:C,#REF!,2,FALSE))</f>
        <v>0</v>
      </c>
      <c r="I174" s="77" t="e">
        <f t="shared" si="37"/>
        <v>#DIV/0!</v>
      </c>
      <c r="J174" s="73" t="str">
        <f>IF(ISERROR(MATCH('Budget Details Orig from GV'!C:C,#REF!,0)),"0", VLOOKUP('Budget Details Orig from GV'!C:C,#REF!,2,FALSE))</f>
        <v>0</v>
      </c>
      <c r="K174" s="77" t="e">
        <f t="shared" si="38"/>
        <v>#DIV/0!</v>
      </c>
      <c r="L174" s="63" t="e">
        <f t="shared" si="40"/>
        <v>#DIV/0!</v>
      </c>
      <c r="M174" s="56" t="e">
        <f t="shared" si="41"/>
        <v>#DIV/0!</v>
      </c>
      <c r="N174" s="57"/>
    </row>
    <row r="175" spans="1:14" outlineLevel="1" x14ac:dyDescent="0.2">
      <c r="A175" s="54" t="s">
        <v>370</v>
      </c>
      <c r="B175" s="30">
        <v>36</v>
      </c>
      <c r="C175" s="40">
        <v>1966</v>
      </c>
      <c r="D175" s="30" t="str">
        <f>IF(ISERROR(MATCH('Budget Details Orig from GV'!C:C,#REF!,0)),"0", VLOOKUP('Budget Details Orig from GV'!C:C,#REF!,2,FALSE))</f>
        <v>0</v>
      </c>
      <c r="E175" s="30" t="str">
        <f>IF(ISERROR(MATCH('Budget Details Orig from GV'!C:C,#REF!,0)),"0", VLOOKUP('Budget Details Orig from GV'!C:C,#REF!,2,FALSE))</f>
        <v>0</v>
      </c>
      <c r="F175" s="40">
        <f t="shared" si="39"/>
        <v>0</v>
      </c>
      <c r="G175" s="77" t="e">
        <f t="shared" si="36"/>
        <v>#DIV/0!</v>
      </c>
      <c r="H175" s="73" t="str">
        <f>IF(ISERROR(MATCH('Budget Details Orig from GV'!C:C,#REF!,0)),"0", VLOOKUP('Budget Details Orig from GV'!C:C,#REF!,2,FALSE))</f>
        <v>0</v>
      </c>
      <c r="I175" s="77" t="e">
        <f t="shared" si="37"/>
        <v>#DIV/0!</v>
      </c>
      <c r="J175" s="73" t="str">
        <f>IF(ISERROR(MATCH('Budget Details Orig from GV'!C:C,#REF!,0)),"0", VLOOKUP('Budget Details Orig from GV'!C:C,#REF!,2,FALSE))</f>
        <v>0</v>
      </c>
      <c r="K175" s="77" t="e">
        <f t="shared" si="38"/>
        <v>#DIV/0!</v>
      </c>
      <c r="L175" s="63" t="e">
        <f t="shared" si="40"/>
        <v>#DIV/0!</v>
      </c>
      <c r="M175" s="56" t="e">
        <f t="shared" si="41"/>
        <v>#DIV/0!</v>
      </c>
      <c r="N175" s="7" t="e">
        <f>$N$5*M175</f>
        <v>#DIV/0!</v>
      </c>
    </row>
    <row r="176" spans="1:14" s="55" customFormat="1" outlineLevel="1" x14ac:dyDescent="0.2">
      <c r="A176" s="54" t="s">
        <v>371</v>
      </c>
      <c r="B176" s="30">
        <v>384</v>
      </c>
      <c r="C176" s="40">
        <v>1967</v>
      </c>
      <c r="D176" s="30" t="str">
        <f>IF(ISERROR(MATCH('Budget Details Orig from GV'!C:C,#REF!,0)),"0", VLOOKUP('Budget Details Orig from GV'!C:C,#REF!,2,FALSE))</f>
        <v>0</v>
      </c>
      <c r="E176" s="30" t="str">
        <f>IF(ISERROR(MATCH('Budget Details Orig from GV'!C:C,#REF!,0)),"0", VLOOKUP('Budget Details Orig from GV'!C:C,#REF!,2,FALSE))</f>
        <v>0</v>
      </c>
      <c r="F176" s="40">
        <f t="shared" si="39"/>
        <v>0</v>
      </c>
      <c r="G176" s="77" t="e">
        <f t="shared" si="36"/>
        <v>#DIV/0!</v>
      </c>
      <c r="H176" s="73" t="str">
        <f>IF(ISERROR(MATCH('Budget Details Orig from GV'!C:C,#REF!,0)),"0", VLOOKUP('Budget Details Orig from GV'!C:C,#REF!,2,FALSE))</f>
        <v>0</v>
      </c>
      <c r="I176" s="77" t="e">
        <f t="shared" si="37"/>
        <v>#DIV/0!</v>
      </c>
      <c r="J176" s="73" t="str">
        <f>IF(ISERROR(MATCH('Budget Details Orig from GV'!C:C,#REF!,0)),"0", VLOOKUP('Budget Details Orig from GV'!C:C,#REF!,2,FALSE))</f>
        <v>0</v>
      </c>
      <c r="K176" s="77" t="e">
        <f t="shared" si="38"/>
        <v>#DIV/0!</v>
      </c>
      <c r="L176" s="63" t="e">
        <f t="shared" si="40"/>
        <v>#DIV/0!</v>
      </c>
      <c r="M176" s="56" t="e">
        <f t="shared" si="41"/>
        <v>#DIV/0!</v>
      </c>
      <c r="N176" s="57"/>
    </row>
    <row r="177" spans="1:14" s="55" customFormat="1" outlineLevel="1" x14ac:dyDescent="0.2">
      <c r="A177" s="54" t="s">
        <v>372</v>
      </c>
      <c r="B177" s="30">
        <v>108</v>
      </c>
      <c r="C177" s="30">
        <v>1968</v>
      </c>
      <c r="D177" s="30" t="str">
        <f>IF(ISERROR(MATCH('Budget Details Orig from GV'!C:C,#REF!,0)),"0", VLOOKUP('Budget Details Orig from GV'!C:C,#REF!,2,FALSE))</f>
        <v>0</v>
      </c>
      <c r="E177" s="30" t="str">
        <f>IF(ISERROR(MATCH('Budget Details Orig from GV'!C:C,#REF!,0)),"0", VLOOKUP('Budget Details Orig from GV'!C:C,#REF!,2,FALSE))</f>
        <v>0</v>
      </c>
      <c r="F177" s="40">
        <f t="shared" si="39"/>
        <v>0</v>
      </c>
      <c r="G177" s="77" t="e">
        <f t="shared" si="36"/>
        <v>#DIV/0!</v>
      </c>
      <c r="H177" s="73" t="str">
        <f>IF(ISERROR(MATCH('Budget Details Orig from GV'!C:C,#REF!,0)),"0", VLOOKUP('Budget Details Orig from GV'!C:C,#REF!,2,FALSE))</f>
        <v>0</v>
      </c>
      <c r="I177" s="77" t="e">
        <f t="shared" si="37"/>
        <v>#DIV/0!</v>
      </c>
      <c r="J177" s="73" t="str">
        <f>IF(ISERROR(MATCH('Budget Details Orig from GV'!C:C,#REF!,0)),"0", VLOOKUP('Budget Details Orig from GV'!C:C,#REF!,2,FALSE))</f>
        <v>0</v>
      </c>
      <c r="K177" s="77" t="e">
        <f t="shared" si="38"/>
        <v>#DIV/0!</v>
      </c>
      <c r="L177" s="63" t="e">
        <f t="shared" si="40"/>
        <v>#DIV/0!</v>
      </c>
      <c r="M177" s="56" t="e">
        <f t="shared" si="41"/>
        <v>#DIV/0!</v>
      </c>
      <c r="N177" s="57"/>
    </row>
    <row r="178" spans="1:14" s="55" customFormat="1" outlineLevel="1" x14ac:dyDescent="0.2">
      <c r="A178" s="54" t="s">
        <v>363</v>
      </c>
      <c r="B178" s="30">
        <v>334</v>
      </c>
      <c r="C178" s="30">
        <v>2321</v>
      </c>
      <c r="D178" s="30" t="str">
        <f>IF(ISERROR(MATCH('Budget Details Orig from GV'!C:C,#REF!,0)),"0", VLOOKUP('Budget Details Orig from GV'!C:C,#REF!,2,FALSE))</f>
        <v>0</v>
      </c>
      <c r="E178" s="30" t="str">
        <f>IF(ISERROR(MATCH('Budget Details Orig from GV'!C:C,#REF!,0)),"0", VLOOKUP('Budget Details Orig from GV'!C:C,#REF!,2,FALSE))</f>
        <v>0</v>
      </c>
      <c r="F178" s="40">
        <f t="shared" si="39"/>
        <v>0</v>
      </c>
      <c r="G178" s="77" t="e">
        <f t="shared" si="36"/>
        <v>#DIV/0!</v>
      </c>
      <c r="H178" s="73" t="str">
        <f>IF(ISERROR(MATCH('Budget Details Orig from GV'!C:C,#REF!,0)),"0", VLOOKUP('Budget Details Orig from GV'!C:C,#REF!,2,FALSE))</f>
        <v>0</v>
      </c>
      <c r="I178" s="77" t="e">
        <f t="shared" si="37"/>
        <v>#DIV/0!</v>
      </c>
      <c r="J178" s="73" t="str">
        <f>IF(ISERROR(MATCH('Budget Details Orig from GV'!C:C,#REF!,0)),"0", VLOOKUP('Budget Details Orig from GV'!C:C,#REF!,2,FALSE))</f>
        <v>0</v>
      </c>
      <c r="K178" s="77" t="e">
        <f t="shared" si="38"/>
        <v>#DIV/0!</v>
      </c>
      <c r="L178" s="63" t="e">
        <f t="shared" si="40"/>
        <v>#DIV/0!</v>
      </c>
      <c r="M178" s="56" t="e">
        <f t="shared" si="41"/>
        <v>#DIV/0!</v>
      </c>
      <c r="N178" s="57" t="e">
        <f>$N$5*M178</f>
        <v>#DIV/0!</v>
      </c>
    </row>
    <row r="179" spans="1:14" outlineLevel="1" x14ac:dyDescent="0.2">
      <c r="A179" s="54" t="s">
        <v>373</v>
      </c>
      <c r="B179" s="30">
        <v>42</v>
      </c>
      <c r="C179" s="40">
        <v>1969</v>
      </c>
      <c r="D179" s="30" t="str">
        <f>IF(ISERROR(MATCH('Budget Details Orig from GV'!C:C,#REF!,0)),"0", VLOOKUP('Budget Details Orig from GV'!C:C,#REF!,2,FALSE))</f>
        <v>0</v>
      </c>
      <c r="E179" s="30" t="str">
        <f>IF(ISERROR(MATCH('Budget Details Orig from GV'!C:C,#REF!,0)),"0", VLOOKUP('Budget Details Orig from GV'!C:C,#REF!,2,FALSE))</f>
        <v>0</v>
      </c>
      <c r="F179" s="40">
        <f t="shared" si="39"/>
        <v>0</v>
      </c>
      <c r="G179" s="77" t="e">
        <f t="shared" si="36"/>
        <v>#DIV/0!</v>
      </c>
      <c r="H179" s="73" t="str">
        <f>IF(ISERROR(MATCH('Budget Details Orig from GV'!C:C,#REF!,0)),"0", VLOOKUP('Budget Details Orig from GV'!C:C,#REF!,2,FALSE))</f>
        <v>0</v>
      </c>
      <c r="I179" s="77" t="e">
        <f t="shared" si="37"/>
        <v>#DIV/0!</v>
      </c>
      <c r="J179" s="73" t="str">
        <f>IF(ISERROR(MATCH('Budget Details Orig from GV'!C:C,#REF!,0)),"0", VLOOKUP('Budget Details Orig from GV'!C:C,#REF!,2,FALSE))</f>
        <v>0</v>
      </c>
      <c r="K179" s="77" t="e">
        <f t="shared" si="38"/>
        <v>#DIV/0!</v>
      </c>
      <c r="L179" s="63" t="e">
        <f t="shared" si="40"/>
        <v>#DIV/0!</v>
      </c>
      <c r="M179" s="56" t="e">
        <f t="shared" si="41"/>
        <v>#DIV/0!</v>
      </c>
      <c r="N179" s="7" t="e">
        <f>$N$5*M179</f>
        <v>#DIV/0!</v>
      </c>
    </row>
    <row r="180" spans="1:14" outlineLevel="1" x14ac:dyDescent="0.2">
      <c r="A180" s="54" t="s">
        <v>360</v>
      </c>
      <c r="B180" s="30">
        <v>328</v>
      </c>
      <c r="C180" s="30">
        <v>2322</v>
      </c>
      <c r="D180" s="30" t="str">
        <f>IF(ISERROR(MATCH('Budget Details Orig from GV'!C:C,#REF!,0)),"0", VLOOKUP('Budget Details Orig from GV'!C:C,#REF!,2,FALSE))</f>
        <v>0</v>
      </c>
      <c r="E180" s="30" t="str">
        <f>IF(ISERROR(MATCH('Budget Details Orig from GV'!C:C,#REF!,0)),"0", VLOOKUP('Budget Details Orig from GV'!C:C,#REF!,2,FALSE))</f>
        <v>0</v>
      </c>
      <c r="F180" s="40">
        <f t="shared" si="39"/>
        <v>0</v>
      </c>
      <c r="G180" s="77" t="e">
        <f t="shared" si="36"/>
        <v>#DIV/0!</v>
      </c>
      <c r="H180" s="73" t="str">
        <f>IF(ISERROR(MATCH('Budget Details Orig from GV'!C:C,#REF!,0)),"0", VLOOKUP('Budget Details Orig from GV'!C:C,#REF!,2,FALSE))</f>
        <v>0</v>
      </c>
      <c r="I180" s="77" t="e">
        <f t="shared" si="37"/>
        <v>#DIV/0!</v>
      </c>
      <c r="J180" s="73" t="str">
        <f>IF(ISERROR(MATCH('Budget Details Orig from GV'!C:C,#REF!,0)),"0", VLOOKUP('Budget Details Orig from GV'!C:C,#REF!,2,FALSE))</f>
        <v>0</v>
      </c>
      <c r="K180" s="77" t="e">
        <f t="shared" si="38"/>
        <v>#DIV/0!</v>
      </c>
      <c r="L180" s="63" t="e">
        <f t="shared" si="40"/>
        <v>#DIV/0!</v>
      </c>
      <c r="M180" s="56" t="e">
        <f t="shared" si="41"/>
        <v>#DIV/0!</v>
      </c>
      <c r="N180" s="7" t="e">
        <f>$N$5*M180</f>
        <v>#DIV/0!</v>
      </c>
    </row>
    <row r="181" spans="1:14" outlineLevel="1" x14ac:dyDescent="0.2">
      <c r="A181" s="54" t="s">
        <v>374</v>
      </c>
      <c r="B181" s="30">
        <v>41</v>
      </c>
      <c r="C181" s="40">
        <v>1970</v>
      </c>
      <c r="D181" s="30" t="str">
        <f>IF(ISERROR(MATCH('Budget Details Orig from GV'!C:C,#REF!,0)),"0", VLOOKUP('Budget Details Orig from GV'!C:C,#REF!,2,FALSE))</f>
        <v>0</v>
      </c>
      <c r="E181" s="30" t="str">
        <f>IF(ISERROR(MATCH('Budget Details Orig from GV'!C:C,#REF!,0)),"0", VLOOKUP('Budget Details Orig from GV'!C:C,#REF!,2,FALSE))</f>
        <v>0</v>
      </c>
      <c r="F181" s="40">
        <f t="shared" si="39"/>
        <v>0</v>
      </c>
      <c r="G181" s="77" t="e">
        <f t="shared" si="36"/>
        <v>#DIV/0!</v>
      </c>
      <c r="H181" s="73" t="str">
        <f>IF(ISERROR(MATCH('Budget Details Orig from GV'!C:C,#REF!,0)),"0", VLOOKUP('Budget Details Orig from GV'!C:C,#REF!,2,FALSE))</f>
        <v>0</v>
      </c>
      <c r="I181" s="77" t="e">
        <f t="shared" si="37"/>
        <v>#DIV/0!</v>
      </c>
      <c r="J181" s="73" t="str">
        <f>IF(ISERROR(MATCH('Budget Details Orig from GV'!C:C,#REF!,0)),"0", VLOOKUP('Budget Details Orig from GV'!C:C,#REF!,2,FALSE))</f>
        <v>0</v>
      </c>
      <c r="K181" s="77" t="e">
        <f t="shared" si="38"/>
        <v>#DIV/0!</v>
      </c>
      <c r="L181" s="63" t="e">
        <f t="shared" si="40"/>
        <v>#DIV/0!</v>
      </c>
      <c r="M181" s="56" t="e">
        <f t="shared" si="41"/>
        <v>#DIV/0!</v>
      </c>
      <c r="N181" s="7"/>
    </row>
    <row r="182" spans="1:14" outlineLevel="1" x14ac:dyDescent="0.2">
      <c r="A182" s="54" t="s">
        <v>396</v>
      </c>
      <c r="B182" s="40">
        <v>380</v>
      </c>
      <c r="C182" s="40">
        <v>2195</v>
      </c>
      <c r="D182" s="30" t="str">
        <f>IF(ISERROR(MATCH('Budget Details Orig from GV'!C:C,#REF!,0)),"0", VLOOKUP('Budget Details Orig from GV'!C:C,#REF!,2,FALSE))</f>
        <v>0</v>
      </c>
      <c r="E182" s="30" t="str">
        <f>IF(ISERROR(MATCH('Budget Details Orig from GV'!C:C,#REF!,0)),"0", VLOOKUP('Budget Details Orig from GV'!C:C,#REF!,2,FALSE))</f>
        <v>0</v>
      </c>
      <c r="F182" s="40">
        <f t="shared" si="39"/>
        <v>0</v>
      </c>
      <c r="G182" s="77" t="e">
        <f t="shared" si="36"/>
        <v>#DIV/0!</v>
      </c>
      <c r="H182" s="73" t="str">
        <f>IF(ISERROR(MATCH('Budget Details Orig from GV'!C:C,#REF!,0)),"0", VLOOKUP('Budget Details Orig from GV'!C:C,#REF!,2,FALSE))</f>
        <v>0</v>
      </c>
      <c r="I182" s="77" t="e">
        <f t="shared" si="37"/>
        <v>#DIV/0!</v>
      </c>
      <c r="J182" s="73" t="str">
        <f>IF(ISERROR(MATCH('Budget Details Orig from GV'!C:C,#REF!,0)),"0", VLOOKUP('Budget Details Orig from GV'!C:C,#REF!,2,FALSE))</f>
        <v>0</v>
      </c>
      <c r="K182" s="77" t="e">
        <f t="shared" si="38"/>
        <v>#DIV/0!</v>
      </c>
      <c r="L182" s="63" t="e">
        <f t="shared" si="40"/>
        <v>#DIV/0!</v>
      </c>
      <c r="M182" s="56" t="e">
        <f t="shared" si="41"/>
        <v>#DIV/0!</v>
      </c>
      <c r="N182" s="7" t="e">
        <f>$N$5*M182</f>
        <v>#DIV/0!</v>
      </c>
    </row>
    <row r="183" spans="1:14" ht="12" customHeight="1" outlineLevel="1" x14ac:dyDescent="0.2">
      <c r="A183" s="54" t="s">
        <v>375</v>
      </c>
      <c r="B183" s="79" t="s">
        <v>364</v>
      </c>
      <c r="C183" s="40">
        <v>1989</v>
      </c>
      <c r="D183" s="30" t="str">
        <f>IF(ISERROR(MATCH('Budget Details Orig from GV'!C:C,#REF!,0)),"0", VLOOKUP('Budget Details Orig from GV'!C:C,#REF!,2,FALSE))</f>
        <v>0</v>
      </c>
      <c r="E183" s="30" t="str">
        <f>IF(ISERROR(MATCH('Budget Details Orig from GV'!C:C,#REF!,0)),"0", VLOOKUP('Budget Details Orig from GV'!C:C,#REF!,2,FALSE))</f>
        <v>0</v>
      </c>
      <c r="F183" s="40">
        <f t="shared" si="39"/>
        <v>0</v>
      </c>
      <c r="G183" s="77" t="e">
        <f t="shared" si="36"/>
        <v>#DIV/0!</v>
      </c>
      <c r="H183" s="73" t="str">
        <f>IF(ISERROR(MATCH('Budget Details Orig from GV'!C:C,#REF!,0)),"0", VLOOKUP('Budget Details Orig from GV'!C:C,#REF!,2,FALSE))</f>
        <v>0</v>
      </c>
      <c r="I183" s="77" t="e">
        <f t="shared" si="37"/>
        <v>#DIV/0!</v>
      </c>
      <c r="J183" s="73" t="str">
        <f>IF(ISERROR(MATCH('Budget Details Orig from GV'!C:C,#REF!,0)),"0", VLOOKUP('Budget Details Orig from GV'!C:C,#REF!,2,FALSE))</f>
        <v>0</v>
      </c>
      <c r="K183" s="77" t="e">
        <f t="shared" si="38"/>
        <v>#DIV/0!</v>
      </c>
      <c r="L183" s="63" t="e">
        <f t="shared" si="40"/>
        <v>#DIV/0!</v>
      </c>
      <c r="M183" s="56" t="e">
        <f t="shared" si="41"/>
        <v>#DIV/0!</v>
      </c>
      <c r="N183" s="7" t="e">
        <f>$N$5*M183</f>
        <v>#DIV/0!</v>
      </c>
    </row>
    <row r="184" spans="1:14" s="55" customFormat="1" ht="12" customHeight="1" outlineLevel="1" x14ac:dyDescent="0.2">
      <c r="A184" s="54" t="s">
        <v>379</v>
      </c>
      <c r="B184" s="79" t="s">
        <v>246</v>
      </c>
      <c r="C184" s="40">
        <v>1990</v>
      </c>
      <c r="D184" s="30" t="str">
        <f>IF(ISERROR(MATCH('Budget Details Orig from GV'!C:C,#REF!,0)),"0", VLOOKUP('Budget Details Orig from GV'!C:C,#REF!,2,FALSE))</f>
        <v>0</v>
      </c>
      <c r="E184" s="30" t="str">
        <f>IF(ISERROR(MATCH('Budget Details Orig from GV'!C:C,#REF!,0)),"0", VLOOKUP('Budget Details Orig from GV'!C:C,#REF!,2,FALSE))</f>
        <v>0</v>
      </c>
      <c r="F184" s="40">
        <f t="shared" si="39"/>
        <v>0</v>
      </c>
      <c r="G184" s="77" t="e">
        <f t="shared" si="36"/>
        <v>#DIV/0!</v>
      </c>
      <c r="H184" s="73" t="str">
        <f>IF(ISERROR(MATCH('Budget Details Orig from GV'!C:C,#REF!,0)),"0", VLOOKUP('Budget Details Orig from GV'!C:C,#REF!,2,FALSE))</f>
        <v>0</v>
      </c>
      <c r="I184" s="77" t="e">
        <f t="shared" si="37"/>
        <v>#DIV/0!</v>
      </c>
      <c r="J184" s="73" t="str">
        <f>IF(ISERROR(MATCH('Budget Details Orig from GV'!C:C,#REF!,0)),"0", VLOOKUP('Budget Details Orig from GV'!C:C,#REF!,2,FALSE))</f>
        <v>0</v>
      </c>
      <c r="K184" s="77" t="e">
        <f t="shared" si="38"/>
        <v>#DIV/0!</v>
      </c>
      <c r="L184" s="63" t="e">
        <f t="shared" si="40"/>
        <v>#DIV/0!</v>
      </c>
      <c r="M184" s="56" t="e">
        <f t="shared" si="41"/>
        <v>#DIV/0!</v>
      </c>
      <c r="N184" s="57"/>
    </row>
    <row r="185" spans="1:14" ht="12" customHeight="1" outlineLevel="1" x14ac:dyDescent="0.2">
      <c r="A185" s="54" t="s">
        <v>377</v>
      </c>
      <c r="B185" s="40">
        <v>237</v>
      </c>
      <c r="C185" s="40">
        <v>1994</v>
      </c>
      <c r="D185" s="30" t="str">
        <f>IF(ISERROR(MATCH('Budget Details Orig from GV'!C:C,#REF!,0)),"0", VLOOKUP('Budget Details Orig from GV'!C:C,#REF!,2,FALSE))</f>
        <v>0</v>
      </c>
      <c r="E185" s="30" t="str">
        <f>IF(ISERROR(MATCH('Budget Details Orig from GV'!C:C,#REF!,0)),"0", VLOOKUP('Budget Details Orig from GV'!C:C,#REF!,2,FALSE))</f>
        <v>0</v>
      </c>
      <c r="F185" s="40">
        <f t="shared" si="39"/>
        <v>0</v>
      </c>
      <c r="G185" s="77" t="e">
        <f t="shared" si="36"/>
        <v>#DIV/0!</v>
      </c>
      <c r="H185" s="73" t="str">
        <f>IF(ISERROR(MATCH('Budget Details Orig from GV'!C:C,#REF!,0)),"0", VLOOKUP('Budget Details Orig from GV'!C:C,#REF!,2,FALSE))</f>
        <v>0</v>
      </c>
      <c r="I185" s="77" t="e">
        <f t="shared" si="37"/>
        <v>#DIV/0!</v>
      </c>
      <c r="J185" s="73" t="str">
        <f>IF(ISERROR(MATCH('Budget Details Orig from GV'!C:C,#REF!,0)),"0", VLOOKUP('Budget Details Orig from GV'!C:C,#REF!,2,FALSE))</f>
        <v>0</v>
      </c>
      <c r="K185" s="77" t="e">
        <f t="shared" si="38"/>
        <v>#DIV/0!</v>
      </c>
      <c r="L185" s="63" t="e">
        <f t="shared" si="40"/>
        <v>#DIV/0!</v>
      </c>
      <c r="M185" s="56" t="e">
        <f t="shared" si="41"/>
        <v>#DIV/0!</v>
      </c>
      <c r="N185" s="7" t="e">
        <f>$N$5*M185</f>
        <v>#DIV/0!</v>
      </c>
    </row>
    <row r="186" spans="1:14" ht="12" customHeight="1" outlineLevel="1" x14ac:dyDescent="0.2">
      <c r="A186" s="54" t="s">
        <v>378</v>
      </c>
      <c r="B186" s="79" t="s">
        <v>32</v>
      </c>
      <c r="C186" s="40">
        <v>1991</v>
      </c>
      <c r="D186" s="30" t="str">
        <f>IF(ISERROR(MATCH('Budget Details Orig from GV'!C:C,#REF!,0)),"0", VLOOKUP('Budget Details Orig from GV'!C:C,#REF!,2,FALSE))</f>
        <v>0</v>
      </c>
      <c r="E186" s="30" t="str">
        <f>IF(ISERROR(MATCH('Budget Details Orig from GV'!C:C,#REF!,0)),"0", VLOOKUP('Budget Details Orig from GV'!C:C,#REF!,2,FALSE))</f>
        <v>0</v>
      </c>
      <c r="F186" s="40">
        <f t="shared" si="39"/>
        <v>0</v>
      </c>
      <c r="G186" s="77" t="e">
        <f t="shared" si="36"/>
        <v>#DIV/0!</v>
      </c>
      <c r="H186" s="73" t="str">
        <f>IF(ISERROR(MATCH('Budget Details Orig from GV'!C:C,#REF!,0)),"0", VLOOKUP('Budget Details Orig from GV'!C:C,#REF!,2,FALSE))</f>
        <v>0</v>
      </c>
      <c r="I186" s="77" t="e">
        <f t="shared" si="37"/>
        <v>#DIV/0!</v>
      </c>
      <c r="J186" s="73" t="str">
        <f>IF(ISERROR(MATCH('Budget Details Orig from GV'!C:C,#REF!,0)),"0", VLOOKUP('Budget Details Orig from GV'!C:C,#REF!,2,FALSE))</f>
        <v>0</v>
      </c>
      <c r="K186" s="77" t="e">
        <f t="shared" si="38"/>
        <v>#DIV/0!</v>
      </c>
      <c r="L186" s="63" t="e">
        <f t="shared" si="40"/>
        <v>#DIV/0!</v>
      </c>
      <c r="M186" s="56" t="e">
        <f t="shared" si="41"/>
        <v>#DIV/0!</v>
      </c>
      <c r="N186" s="7" t="e">
        <f>$N$5*M186</f>
        <v>#DIV/0!</v>
      </c>
    </row>
    <row r="187" spans="1:14" outlineLevel="1" x14ac:dyDescent="0.2">
      <c r="A187" s="54" t="s">
        <v>376</v>
      </c>
      <c r="B187" s="40">
        <v>77</v>
      </c>
      <c r="C187" s="40">
        <v>1992</v>
      </c>
      <c r="D187" s="30" t="str">
        <f>IF(ISERROR(MATCH('Budget Details Orig from GV'!C:C,#REF!,0)),"0", VLOOKUP('Budget Details Orig from GV'!C:C,#REF!,2,FALSE))</f>
        <v>0</v>
      </c>
      <c r="E187" s="30" t="str">
        <f>IF(ISERROR(MATCH('Budget Details Orig from GV'!C:C,#REF!,0)),"0", VLOOKUP('Budget Details Orig from GV'!C:C,#REF!,2,FALSE))</f>
        <v>0</v>
      </c>
      <c r="F187" s="40">
        <f t="shared" si="39"/>
        <v>0</v>
      </c>
      <c r="G187" s="77" t="e">
        <f t="shared" si="36"/>
        <v>#DIV/0!</v>
      </c>
      <c r="H187" s="73" t="str">
        <f>IF(ISERROR(MATCH('Budget Details Orig from GV'!C:C,#REF!,0)),"0", VLOOKUP('Budget Details Orig from GV'!C:C,#REF!,2,FALSE))</f>
        <v>0</v>
      </c>
      <c r="I187" s="77" t="e">
        <f t="shared" si="37"/>
        <v>#DIV/0!</v>
      </c>
      <c r="J187" s="73" t="str">
        <f>IF(ISERROR(MATCH('Budget Details Orig from GV'!C:C,#REF!,0)),"0", VLOOKUP('Budget Details Orig from GV'!C:C,#REF!,2,FALSE))</f>
        <v>0</v>
      </c>
      <c r="K187" s="77" t="e">
        <f t="shared" si="38"/>
        <v>#DIV/0!</v>
      </c>
      <c r="L187" s="63" t="e">
        <f t="shared" si="40"/>
        <v>#DIV/0!</v>
      </c>
      <c r="M187" s="56" t="e">
        <f t="shared" si="41"/>
        <v>#DIV/0!</v>
      </c>
      <c r="N187" s="7"/>
    </row>
    <row r="188" spans="1:14" s="55" customFormat="1" outlineLevel="1" x14ac:dyDescent="0.2">
      <c r="A188" s="54" t="s">
        <v>33</v>
      </c>
      <c r="B188" s="40">
        <v>164</v>
      </c>
      <c r="C188" s="40">
        <v>2329</v>
      </c>
      <c r="D188" s="30" t="str">
        <f>IF(ISERROR(MATCH('Budget Details Orig from GV'!C:C,#REF!,0)),"0", VLOOKUP('Budget Details Orig from GV'!C:C,#REF!,2,FALSE))</f>
        <v>0</v>
      </c>
      <c r="E188" s="30" t="str">
        <f>IF(ISERROR(MATCH('Budget Details Orig from GV'!C:C,#REF!,0)),"0", VLOOKUP('Budget Details Orig from GV'!C:C,#REF!,2,FALSE))</f>
        <v>0</v>
      </c>
      <c r="F188" s="40">
        <f t="shared" si="39"/>
        <v>0</v>
      </c>
      <c r="G188" s="77" t="e">
        <f t="shared" si="36"/>
        <v>#DIV/0!</v>
      </c>
      <c r="H188" s="73" t="str">
        <f>IF(ISERROR(MATCH('Budget Details Orig from GV'!C:C,#REF!,0)),"0", VLOOKUP('Budget Details Orig from GV'!C:C,#REF!,2,FALSE))</f>
        <v>0</v>
      </c>
      <c r="I188" s="77" t="e">
        <f t="shared" si="37"/>
        <v>#DIV/0!</v>
      </c>
      <c r="J188" s="73" t="str">
        <f>IF(ISERROR(MATCH('Budget Details Orig from GV'!C:C,#REF!,0)),"0", VLOOKUP('Budget Details Orig from GV'!C:C,#REF!,2,FALSE))</f>
        <v>0</v>
      </c>
      <c r="K188" s="77" t="e">
        <f t="shared" si="38"/>
        <v>#DIV/0!</v>
      </c>
      <c r="L188" s="63" t="e">
        <f t="shared" si="40"/>
        <v>#DIV/0!</v>
      </c>
      <c r="M188" s="56" t="e">
        <f t="shared" si="41"/>
        <v>#DIV/0!</v>
      </c>
      <c r="N188" s="57"/>
    </row>
    <row r="189" spans="1:14" outlineLevel="1" x14ac:dyDescent="0.2">
      <c r="A189" s="54" t="s">
        <v>42</v>
      </c>
      <c r="B189" s="30">
        <v>274</v>
      </c>
      <c r="C189" s="30">
        <v>2193</v>
      </c>
      <c r="D189" s="30" t="str">
        <f>IF(ISERROR(MATCH('Budget Details Orig from GV'!C:C,#REF!,0)),"0", VLOOKUP('Budget Details Orig from GV'!C:C,#REF!,2,FALSE))</f>
        <v>0</v>
      </c>
      <c r="E189" s="30" t="str">
        <f>IF(ISERROR(MATCH('Budget Details Orig from GV'!C:C,#REF!,0)),"0", VLOOKUP('Budget Details Orig from GV'!C:C,#REF!,2,FALSE))</f>
        <v>0</v>
      </c>
      <c r="F189" s="40">
        <f t="shared" si="39"/>
        <v>0</v>
      </c>
      <c r="G189" s="77" t="e">
        <f t="shared" si="36"/>
        <v>#DIV/0!</v>
      </c>
      <c r="H189" s="73" t="str">
        <f>IF(ISERROR(MATCH('Budget Details Orig from GV'!C:C,#REF!,0)),"0", VLOOKUP('Budget Details Orig from GV'!C:C,#REF!,2,FALSE))</f>
        <v>0</v>
      </c>
      <c r="I189" s="77" t="e">
        <f t="shared" si="37"/>
        <v>#DIV/0!</v>
      </c>
      <c r="J189" s="73" t="str">
        <f>IF(ISERROR(MATCH('Budget Details Orig from GV'!C:C,#REF!,0)),"0", VLOOKUP('Budget Details Orig from GV'!C:C,#REF!,2,FALSE))</f>
        <v>0</v>
      </c>
      <c r="K189" s="77" t="e">
        <f t="shared" si="38"/>
        <v>#DIV/0!</v>
      </c>
      <c r="L189" s="63" t="e">
        <f t="shared" si="40"/>
        <v>#DIV/0!</v>
      </c>
      <c r="M189" s="56" t="e">
        <f t="shared" si="41"/>
        <v>#DIV/0!</v>
      </c>
      <c r="N189" s="7" t="e">
        <f>$N$5*M189</f>
        <v>#DIV/0!</v>
      </c>
    </row>
    <row r="190" spans="1:14" outlineLevel="1" x14ac:dyDescent="0.2">
      <c r="A190" s="54" t="s">
        <v>34</v>
      </c>
      <c r="B190" s="40">
        <v>438</v>
      </c>
      <c r="C190" s="40">
        <v>2072</v>
      </c>
      <c r="D190" s="30" t="str">
        <f>IF(ISERROR(MATCH('Budget Details Orig from GV'!C:C,#REF!,0)),"0", VLOOKUP('Budget Details Orig from GV'!C:C,#REF!,2,FALSE))</f>
        <v>0</v>
      </c>
      <c r="E190" s="30" t="str">
        <f>IF(ISERROR(MATCH('Budget Details Orig from GV'!C:C,#REF!,0)),"0", VLOOKUP('Budget Details Orig from GV'!C:C,#REF!,2,FALSE))</f>
        <v>0</v>
      </c>
      <c r="F190" s="40">
        <f t="shared" si="39"/>
        <v>0</v>
      </c>
      <c r="G190" s="77" t="e">
        <f t="shared" si="36"/>
        <v>#DIV/0!</v>
      </c>
      <c r="H190" s="73" t="str">
        <f>IF(ISERROR(MATCH('Budget Details Orig from GV'!C:C,#REF!,0)),"0", VLOOKUP('Budget Details Orig from GV'!C:C,#REF!,2,FALSE))</f>
        <v>0</v>
      </c>
      <c r="I190" s="77" t="e">
        <f t="shared" si="37"/>
        <v>#DIV/0!</v>
      </c>
      <c r="J190" s="73" t="str">
        <f>IF(ISERROR(MATCH('Budget Details Orig from GV'!C:C,#REF!,0)),"0", VLOOKUP('Budget Details Orig from GV'!C:C,#REF!,2,FALSE))</f>
        <v>0</v>
      </c>
      <c r="K190" s="77" t="e">
        <f t="shared" si="38"/>
        <v>#DIV/0!</v>
      </c>
      <c r="L190" s="63" t="e">
        <f t="shared" si="40"/>
        <v>#DIV/0!</v>
      </c>
      <c r="M190" s="56" t="e">
        <f t="shared" si="41"/>
        <v>#DIV/0!</v>
      </c>
      <c r="N190" s="7" t="e">
        <f>$N$5*M190</f>
        <v>#DIV/0!</v>
      </c>
    </row>
    <row r="191" spans="1:14" s="55" customFormat="1" outlineLevel="1" x14ac:dyDescent="0.2">
      <c r="A191" s="54" t="s">
        <v>388</v>
      </c>
      <c r="B191" s="40">
        <v>444</v>
      </c>
      <c r="C191" s="40">
        <v>2076</v>
      </c>
      <c r="D191" s="30" t="str">
        <f>IF(ISERROR(MATCH('Budget Details Orig from GV'!C:C,#REF!,0)),"0", VLOOKUP('Budget Details Orig from GV'!C:C,#REF!,2,FALSE))</f>
        <v>0</v>
      </c>
      <c r="E191" s="30" t="str">
        <f>IF(ISERROR(MATCH('Budget Details Orig from GV'!C:C,#REF!,0)),"0", VLOOKUP('Budget Details Orig from GV'!C:C,#REF!,2,FALSE))</f>
        <v>0</v>
      </c>
      <c r="F191" s="40">
        <f t="shared" si="39"/>
        <v>0</v>
      </c>
      <c r="G191" s="77" t="e">
        <f t="shared" si="36"/>
        <v>#DIV/0!</v>
      </c>
      <c r="H191" s="73" t="str">
        <f>IF(ISERROR(MATCH('Budget Details Orig from GV'!C:C,#REF!,0)),"0", VLOOKUP('Budget Details Orig from GV'!C:C,#REF!,2,FALSE))</f>
        <v>0</v>
      </c>
      <c r="I191" s="77" t="e">
        <f t="shared" si="37"/>
        <v>#DIV/0!</v>
      </c>
      <c r="J191" s="73" t="str">
        <f>IF(ISERROR(MATCH('Budget Details Orig from GV'!C:C,#REF!,0)),"0", VLOOKUP('Budget Details Orig from GV'!C:C,#REF!,2,FALSE))</f>
        <v>0</v>
      </c>
      <c r="K191" s="77" t="e">
        <f t="shared" si="38"/>
        <v>#DIV/0!</v>
      </c>
      <c r="L191" s="63" t="e">
        <f t="shared" si="40"/>
        <v>#DIV/0!</v>
      </c>
      <c r="M191" s="56" t="e">
        <f t="shared" si="41"/>
        <v>#DIV/0!</v>
      </c>
      <c r="N191" s="57" t="e">
        <f>$N$5*M191</f>
        <v>#DIV/0!</v>
      </c>
    </row>
    <row r="192" spans="1:14" ht="12" customHeight="1" outlineLevel="1" x14ac:dyDescent="0.2">
      <c r="A192" s="54" t="s">
        <v>390</v>
      </c>
      <c r="B192" s="40">
        <v>85</v>
      </c>
      <c r="C192" s="40">
        <v>2082</v>
      </c>
      <c r="D192" s="30" t="str">
        <f>IF(ISERROR(MATCH('Budget Details Orig from GV'!C:C,#REF!,0)),"0", VLOOKUP('Budget Details Orig from GV'!C:C,#REF!,2,FALSE))</f>
        <v>0</v>
      </c>
      <c r="E192" s="30" t="str">
        <f>IF(ISERROR(MATCH('Budget Details Orig from GV'!C:C,#REF!,0)),"0", VLOOKUP('Budget Details Orig from GV'!C:C,#REF!,2,FALSE))</f>
        <v>0</v>
      </c>
      <c r="F192" s="40">
        <f>D192+E192</f>
        <v>0</v>
      </c>
      <c r="G192" s="77" t="e">
        <f t="shared" si="36"/>
        <v>#DIV/0!</v>
      </c>
      <c r="H192" s="73" t="str">
        <f>IF(ISERROR(MATCH('Budget Details Orig from GV'!C:C,#REF!,0)),"0", VLOOKUP('Budget Details Orig from GV'!C:C,#REF!,2,FALSE))</f>
        <v>0</v>
      </c>
      <c r="I192" s="77" t="e">
        <f t="shared" si="37"/>
        <v>#DIV/0!</v>
      </c>
      <c r="J192" s="73" t="str">
        <f>IF(ISERROR(MATCH('Budget Details Orig from GV'!C:C,#REF!,0)),"0", VLOOKUP('Budget Details Orig from GV'!C:C,#REF!,2,FALSE))</f>
        <v>0</v>
      </c>
      <c r="K192" s="77" t="e">
        <f t="shared" si="38"/>
        <v>#DIV/0!</v>
      </c>
      <c r="L192" s="63" t="e">
        <f>+(G192+I192+K192)/3</f>
        <v>#DIV/0!</v>
      </c>
      <c r="M192" s="56" t="e">
        <f>ROUND(L192,4)</f>
        <v>#DIV/0!</v>
      </c>
      <c r="N192" s="7"/>
    </row>
    <row r="193" spans="1:14" outlineLevel="1" x14ac:dyDescent="0.2">
      <c r="A193" s="54" t="s">
        <v>391</v>
      </c>
      <c r="B193" s="40">
        <v>449</v>
      </c>
      <c r="C193" s="40">
        <v>2083</v>
      </c>
      <c r="D193" s="30" t="str">
        <f>IF(ISERROR(MATCH('Budget Details Orig from GV'!C:C,#REF!,0)),"0", VLOOKUP('Budget Details Orig from GV'!C:C,#REF!,2,FALSE))</f>
        <v>0</v>
      </c>
      <c r="E193" s="30" t="str">
        <f>IF(ISERROR(MATCH('Budget Details Orig from GV'!C:C,#REF!,0)),"0", VLOOKUP('Budget Details Orig from GV'!C:C,#REF!,2,FALSE))</f>
        <v>0</v>
      </c>
      <c r="F193" s="40">
        <f t="shared" ref="F193:F215" si="42">D193+E193</f>
        <v>0</v>
      </c>
      <c r="G193" s="77" t="e">
        <f t="shared" si="36"/>
        <v>#DIV/0!</v>
      </c>
      <c r="H193" s="73" t="str">
        <f>IF(ISERROR(MATCH('Budget Details Orig from GV'!C:C,#REF!,0)),"0", VLOOKUP('Budget Details Orig from GV'!C:C,#REF!,2,FALSE))</f>
        <v>0</v>
      </c>
      <c r="I193" s="77" t="e">
        <f t="shared" si="37"/>
        <v>#DIV/0!</v>
      </c>
      <c r="J193" s="73" t="str">
        <f>IF(ISERROR(MATCH('Budget Details Orig from GV'!C:C,#REF!,0)),"0", VLOOKUP('Budget Details Orig from GV'!C:C,#REF!,2,FALSE))</f>
        <v>0</v>
      </c>
      <c r="K193" s="77" t="e">
        <f t="shared" si="38"/>
        <v>#DIV/0!</v>
      </c>
      <c r="L193" s="63" t="e">
        <f t="shared" ref="L193:L215" si="43">+(G193+I193+K193)/3</f>
        <v>#DIV/0!</v>
      </c>
      <c r="M193" s="56" t="e">
        <f t="shared" si="41"/>
        <v>#DIV/0!</v>
      </c>
      <c r="N193" s="7" t="e">
        <f t="shared" ref="N193:N200" si="44">$N$5*M193</f>
        <v>#DIV/0!</v>
      </c>
    </row>
    <row r="194" spans="1:14" outlineLevel="1" x14ac:dyDescent="0.2">
      <c r="A194" s="54" t="s">
        <v>35</v>
      </c>
      <c r="B194" s="40">
        <v>487</v>
      </c>
      <c r="C194" s="40">
        <v>2077</v>
      </c>
      <c r="D194" s="30" t="str">
        <f>IF(ISERROR(MATCH('Budget Details Orig from GV'!C:C,#REF!,0)),"0", VLOOKUP('Budget Details Orig from GV'!C:C,#REF!,2,FALSE))</f>
        <v>0</v>
      </c>
      <c r="E194" s="30" t="str">
        <f>IF(ISERROR(MATCH('Budget Details Orig from GV'!C:C,#REF!,0)),"0", VLOOKUP('Budget Details Orig from GV'!C:C,#REF!,2,FALSE))</f>
        <v>0</v>
      </c>
      <c r="F194" s="40">
        <f t="shared" si="42"/>
        <v>0</v>
      </c>
      <c r="G194" s="77" t="e">
        <f t="shared" ref="G194:G217" si="45">+F194/$F$426</f>
        <v>#DIV/0!</v>
      </c>
      <c r="H194" s="73" t="str">
        <f>IF(ISERROR(MATCH('Budget Details Orig from GV'!C:C,#REF!,0)),"0", VLOOKUP('Budget Details Orig from GV'!C:C,#REF!,2,FALSE))</f>
        <v>0</v>
      </c>
      <c r="I194" s="77" t="e">
        <f t="shared" ref="I194:I217" si="46">+H194/$H$426</f>
        <v>#DIV/0!</v>
      </c>
      <c r="J194" s="73" t="str">
        <f>IF(ISERROR(MATCH('Budget Details Orig from GV'!C:C,#REF!,0)),"0", VLOOKUP('Budget Details Orig from GV'!C:C,#REF!,2,FALSE))</f>
        <v>0</v>
      </c>
      <c r="K194" s="77" t="e">
        <f t="shared" ref="K194:K217" si="47">+J194/$J$426</f>
        <v>#DIV/0!</v>
      </c>
      <c r="L194" s="63" t="e">
        <f t="shared" si="43"/>
        <v>#DIV/0!</v>
      </c>
      <c r="M194" s="56" t="e">
        <f t="shared" si="41"/>
        <v>#DIV/0!</v>
      </c>
      <c r="N194" s="7" t="e">
        <f t="shared" si="44"/>
        <v>#DIV/0!</v>
      </c>
    </row>
    <row r="195" spans="1:14" outlineLevel="1" x14ac:dyDescent="0.2">
      <c r="A195" s="54" t="s">
        <v>354</v>
      </c>
      <c r="B195" s="79" t="s">
        <v>355</v>
      </c>
      <c r="C195" s="40">
        <v>9918</v>
      </c>
      <c r="D195" s="30" t="str">
        <f>IF(ISERROR(MATCH('Budget Details Orig from GV'!C:C,#REF!,0)),"0", VLOOKUP('Budget Details Orig from GV'!C:C,#REF!,2,FALSE))</f>
        <v>0</v>
      </c>
      <c r="E195" s="30" t="str">
        <f>IF(ISERROR(MATCH('Budget Details Orig from GV'!C:C,#REF!,0)),"0", VLOOKUP('Budget Details Orig from GV'!C:C,#REF!,2,FALSE))</f>
        <v>0</v>
      </c>
      <c r="F195" s="40">
        <f t="shared" si="42"/>
        <v>0</v>
      </c>
      <c r="G195" s="77" t="e">
        <f t="shared" si="45"/>
        <v>#DIV/0!</v>
      </c>
      <c r="H195" s="73" t="str">
        <f>IF(ISERROR(MATCH('Budget Details Orig from GV'!C:C,#REF!,0)),"0", VLOOKUP('Budget Details Orig from GV'!C:C,#REF!,2,FALSE))</f>
        <v>0</v>
      </c>
      <c r="I195" s="77" t="e">
        <f t="shared" si="46"/>
        <v>#DIV/0!</v>
      </c>
      <c r="J195" s="73" t="str">
        <f>IF(ISERROR(MATCH('Budget Details Orig from GV'!C:C,#REF!,0)),"0", VLOOKUP('Budget Details Orig from GV'!C:C,#REF!,2,FALSE))</f>
        <v>0</v>
      </c>
      <c r="K195" s="77" t="e">
        <f t="shared" si="47"/>
        <v>#DIV/0!</v>
      </c>
      <c r="L195" s="63" t="e">
        <f t="shared" si="43"/>
        <v>#DIV/0!</v>
      </c>
      <c r="M195" s="56" t="e">
        <f t="shared" si="41"/>
        <v>#DIV/0!</v>
      </c>
      <c r="N195" s="7" t="e">
        <f t="shared" si="44"/>
        <v>#DIV/0!</v>
      </c>
    </row>
    <row r="196" spans="1:14" outlineLevel="1" x14ac:dyDescent="0.2">
      <c r="A196" s="54" t="s">
        <v>36</v>
      </c>
      <c r="B196" s="40">
        <v>439</v>
      </c>
      <c r="C196" s="40">
        <v>2078</v>
      </c>
      <c r="D196" s="30" t="str">
        <f>IF(ISERROR(MATCH('Budget Details Orig from GV'!C:C,#REF!,0)),"0", VLOOKUP('Budget Details Orig from GV'!C:C,#REF!,2,FALSE))</f>
        <v>0</v>
      </c>
      <c r="E196" s="30" t="str">
        <f>IF(ISERROR(MATCH('Budget Details Orig from GV'!C:C,#REF!,0)),"0", VLOOKUP('Budget Details Orig from GV'!C:C,#REF!,2,FALSE))</f>
        <v>0</v>
      </c>
      <c r="F196" s="40">
        <f t="shared" si="42"/>
        <v>0</v>
      </c>
      <c r="G196" s="77" t="e">
        <f t="shared" si="45"/>
        <v>#DIV/0!</v>
      </c>
      <c r="H196" s="73" t="str">
        <f>IF(ISERROR(MATCH('Budget Details Orig from GV'!C:C,#REF!,0)),"0", VLOOKUP('Budget Details Orig from GV'!C:C,#REF!,2,FALSE))</f>
        <v>0</v>
      </c>
      <c r="I196" s="77" t="e">
        <f t="shared" si="46"/>
        <v>#DIV/0!</v>
      </c>
      <c r="J196" s="73" t="str">
        <f>IF(ISERROR(MATCH('Budget Details Orig from GV'!C:C,#REF!,0)),"0", VLOOKUP('Budget Details Orig from GV'!C:C,#REF!,2,FALSE))</f>
        <v>0</v>
      </c>
      <c r="K196" s="77" t="e">
        <f t="shared" si="47"/>
        <v>#DIV/0!</v>
      </c>
      <c r="L196" s="63" t="e">
        <f t="shared" si="43"/>
        <v>#DIV/0!</v>
      </c>
      <c r="M196" s="56" t="e">
        <f t="shared" si="41"/>
        <v>#DIV/0!</v>
      </c>
      <c r="N196" s="7" t="e">
        <f t="shared" si="44"/>
        <v>#DIV/0!</v>
      </c>
    </row>
    <row r="197" spans="1:14" s="55" customFormat="1" outlineLevel="1" x14ac:dyDescent="0.2">
      <c r="A197" s="54" t="s">
        <v>37</v>
      </c>
      <c r="B197" s="40">
        <v>447</v>
      </c>
      <c r="C197" s="40">
        <v>2079</v>
      </c>
      <c r="D197" s="30" t="str">
        <f>IF(ISERROR(MATCH('Budget Details Orig from GV'!C:C,#REF!,0)),"0", VLOOKUP('Budget Details Orig from GV'!C:C,#REF!,2,FALSE))</f>
        <v>0</v>
      </c>
      <c r="E197" s="30" t="str">
        <f>IF(ISERROR(MATCH('Budget Details Orig from GV'!C:C,#REF!,0)),"0", VLOOKUP('Budget Details Orig from GV'!C:C,#REF!,2,FALSE))</f>
        <v>0</v>
      </c>
      <c r="F197" s="40">
        <f t="shared" si="42"/>
        <v>0</v>
      </c>
      <c r="G197" s="77" t="e">
        <f t="shared" si="45"/>
        <v>#DIV/0!</v>
      </c>
      <c r="H197" s="73" t="str">
        <f>IF(ISERROR(MATCH('Budget Details Orig from GV'!C:C,#REF!,0)),"0", VLOOKUP('Budget Details Orig from GV'!C:C,#REF!,2,FALSE))</f>
        <v>0</v>
      </c>
      <c r="I197" s="77" t="e">
        <f t="shared" si="46"/>
        <v>#DIV/0!</v>
      </c>
      <c r="J197" s="73" t="str">
        <f>IF(ISERROR(MATCH('Budget Details Orig from GV'!C:C,#REF!,0)),"0", VLOOKUP('Budget Details Orig from GV'!C:C,#REF!,2,FALSE))</f>
        <v>0</v>
      </c>
      <c r="K197" s="77" t="e">
        <f t="shared" si="47"/>
        <v>#DIV/0!</v>
      </c>
      <c r="L197" s="63" t="e">
        <f t="shared" si="43"/>
        <v>#DIV/0!</v>
      </c>
      <c r="M197" s="56" t="e">
        <f t="shared" si="41"/>
        <v>#DIV/0!</v>
      </c>
      <c r="N197" s="57" t="e">
        <f t="shared" si="44"/>
        <v>#DIV/0!</v>
      </c>
    </row>
    <row r="198" spans="1:14" outlineLevel="1" x14ac:dyDescent="0.2">
      <c r="A198" s="54" t="s">
        <v>38</v>
      </c>
      <c r="B198" s="40">
        <v>448</v>
      </c>
      <c r="C198" s="40">
        <v>2080</v>
      </c>
      <c r="D198" s="30" t="str">
        <f>IF(ISERROR(MATCH('Budget Details Orig from GV'!C:C,#REF!,0)),"0", VLOOKUP('Budget Details Orig from GV'!C:C,#REF!,2,FALSE))</f>
        <v>0</v>
      </c>
      <c r="E198" s="30" t="str">
        <f>IF(ISERROR(MATCH('Budget Details Orig from GV'!C:C,#REF!,0)),"0", VLOOKUP('Budget Details Orig from GV'!C:C,#REF!,2,FALSE))</f>
        <v>0</v>
      </c>
      <c r="F198" s="40">
        <f t="shared" si="42"/>
        <v>0</v>
      </c>
      <c r="G198" s="77" t="e">
        <f t="shared" si="45"/>
        <v>#DIV/0!</v>
      </c>
      <c r="H198" s="73" t="str">
        <f>IF(ISERROR(MATCH('Budget Details Orig from GV'!C:C,#REF!,0)),"0", VLOOKUP('Budget Details Orig from GV'!C:C,#REF!,2,FALSE))</f>
        <v>0</v>
      </c>
      <c r="I198" s="77" t="e">
        <f t="shared" si="46"/>
        <v>#DIV/0!</v>
      </c>
      <c r="J198" s="73" t="str">
        <f>IF(ISERROR(MATCH('Budget Details Orig from GV'!C:C,#REF!,0)),"0", VLOOKUP('Budget Details Orig from GV'!C:C,#REF!,2,FALSE))</f>
        <v>0</v>
      </c>
      <c r="K198" s="77" t="e">
        <f t="shared" si="47"/>
        <v>#DIV/0!</v>
      </c>
      <c r="L198" s="63" t="e">
        <f t="shared" si="43"/>
        <v>#DIV/0!</v>
      </c>
      <c r="M198" s="56" t="e">
        <f t="shared" si="41"/>
        <v>#DIV/0!</v>
      </c>
      <c r="N198" s="7" t="e">
        <f t="shared" si="44"/>
        <v>#DIV/0!</v>
      </c>
    </row>
    <row r="199" spans="1:14" outlineLevel="1" x14ac:dyDescent="0.2">
      <c r="A199" s="54" t="s">
        <v>389</v>
      </c>
      <c r="B199" s="30">
        <v>538</v>
      </c>
      <c r="C199" s="40">
        <v>2081</v>
      </c>
      <c r="D199" s="30" t="str">
        <f>IF(ISERROR(MATCH('Budget Details Orig from GV'!C:C,#REF!,0)),"0", VLOOKUP('Budget Details Orig from GV'!C:C,#REF!,2,FALSE))</f>
        <v>0</v>
      </c>
      <c r="E199" s="30" t="str">
        <f>IF(ISERROR(MATCH('Budget Details Orig from GV'!C:C,#REF!,0)),"0", VLOOKUP('Budget Details Orig from GV'!C:C,#REF!,2,FALSE))</f>
        <v>0</v>
      </c>
      <c r="F199" s="40">
        <f t="shared" si="42"/>
        <v>0</v>
      </c>
      <c r="G199" s="77" t="e">
        <f t="shared" si="45"/>
        <v>#DIV/0!</v>
      </c>
      <c r="H199" s="73" t="str">
        <f>IF(ISERROR(MATCH('Budget Details Orig from GV'!C:C,#REF!,0)),"0", VLOOKUP('Budget Details Orig from GV'!C:C,#REF!,2,FALSE))</f>
        <v>0</v>
      </c>
      <c r="I199" s="77" t="e">
        <f t="shared" si="46"/>
        <v>#DIV/0!</v>
      </c>
      <c r="J199" s="73" t="str">
        <f>IF(ISERROR(MATCH('Budget Details Orig from GV'!C:C,#REF!,0)),"0", VLOOKUP('Budget Details Orig from GV'!C:C,#REF!,2,FALSE))</f>
        <v>0</v>
      </c>
      <c r="K199" s="77" t="e">
        <f t="shared" si="47"/>
        <v>#DIV/0!</v>
      </c>
      <c r="L199" s="63" t="e">
        <f t="shared" si="43"/>
        <v>#DIV/0!</v>
      </c>
      <c r="M199" s="56" t="e">
        <f t="shared" si="41"/>
        <v>#DIV/0!</v>
      </c>
      <c r="N199" s="7" t="e">
        <f t="shared" si="44"/>
        <v>#DIV/0!</v>
      </c>
    </row>
    <row r="200" spans="1:14" s="55" customFormat="1" outlineLevel="1" x14ac:dyDescent="0.2">
      <c r="A200" s="54" t="s">
        <v>39</v>
      </c>
      <c r="B200" s="30">
        <v>505</v>
      </c>
      <c r="C200" s="40">
        <v>2114</v>
      </c>
      <c r="D200" s="30" t="str">
        <f>IF(ISERROR(MATCH('Budget Details Orig from GV'!C:C,#REF!,0)),"0", VLOOKUP('Budget Details Orig from GV'!C:C,#REF!,2,FALSE))</f>
        <v>0</v>
      </c>
      <c r="E200" s="30" t="str">
        <f>IF(ISERROR(MATCH('Budget Details Orig from GV'!C:C,#REF!,0)),"0", VLOOKUP('Budget Details Orig from GV'!C:C,#REF!,2,FALSE))</f>
        <v>0</v>
      </c>
      <c r="F200" s="40">
        <f t="shared" si="42"/>
        <v>0</v>
      </c>
      <c r="G200" s="77" t="e">
        <f t="shared" si="45"/>
        <v>#DIV/0!</v>
      </c>
      <c r="H200" s="73" t="str">
        <f>IF(ISERROR(MATCH('Budget Details Orig from GV'!C:C,#REF!,0)),"0", VLOOKUP('Budget Details Orig from GV'!C:C,#REF!,2,FALSE))</f>
        <v>0</v>
      </c>
      <c r="I200" s="77" t="e">
        <f t="shared" si="46"/>
        <v>#DIV/0!</v>
      </c>
      <c r="J200" s="73" t="str">
        <f>IF(ISERROR(MATCH('Budget Details Orig from GV'!C:C,#REF!,0)),"0", VLOOKUP('Budget Details Orig from GV'!C:C,#REF!,2,FALSE))</f>
        <v>0</v>
      </c>
      <c r="K200" s="77" t="e">
        <f t="shared" si="47"/>
        <v>#DIV/0!</v>
      </c>
      <c r="L200" s="63" t="e">
        <f t="shared" si="43"/>
        <v>#DIV/0!</v>
      </c>
      <c r="M200" s="56" t="e">
        <f t="shared" si="41"/>
        <v>#DIV/0!</v>
      </c>
      <c r="N200" s="57" t="e">
        <f t="shared" si="44"/>
        <v>#DIV/0!</v>
      </c>
    </row>
    <row r="201" spans="1:14" outlineLevel="1" x14ac:dyDescent="0.2">
      <c r="A201" s="54" t="s">
        <v>359</v>
      </c>
      <c r="B201" s="30">
        <v>297</v>
      </c>
      <c r="C201" s="30">
        <v>2374</v>
      </c>
      <c r="D201" s="30" t="str">
        <f>IF(ISERROR(MATCH('Budget Details Orig from GV'!C:C,#REF!,0)),"0", VLOOKUP('Budget Details Orig from GV'!C:C,#REF!,2,FALSE))</f>
        <v>0</v>
      </c>
      <c r="E201" s="30" t="str">
        <f>IF(ISERROR(MATCH('Budget Details Orig from GV'!C:C,#REF!,0)),"0", VLOOKUP('Budget Details Orig from GV'!C:C,#REF!,2,FALSE))</f>
        <v>0</v>
      </c>
      <c r="F201" s="40">
        <f t="shared" si="42"/>
        <v>0</v>
      </c>
      <c r="G201" s="77" t="e">
        <f t="shared" si="45"/>
        <v>#DIV/0!</v>
      </c>
      <c r="H201" s="73" t="str">
        <f>IF(ISERROR(MATCH('Budget Details Orig from GV'!C:C,#REF!,0)),"0", VLOOKUP('Budget Details Orig from GV'!C:C,#REF!,2,FALSE))</f>
        <v>0</v>
      </c>
      <c r="I201" s="77" t="e">
        <f t="shared" si="46"/>
        <v>#DIV/0!</v>
      </c>
      <c r="J201" s="73" t="str">
        <f>IF(ISERROR(MATCH('Budget Details Orig from GV'!C:C,#REF!,0)),"0", VLOOKUP('Budget Details Orig from GV'!C:C,#REF!,2,FALSE))</f>
        <v>0</v>
      </c>
      <c r="K201" s="77" t="e">
        <f t="shared" si="47"/>
        <v>#DIV/0!</v>
      </c>
      <c r="L201" s="63" t="e">
        <f t="shared" si="43"/>
        <v>#DIV/0!</v>
      </c>
      <c r="M201" s="56" t="e">
        <f t="shared" si="41"/>
        <v>#DIV/0!</v>
      </c>
      <c r="N201" s="7" t="e">
        <f t="shared" ref="N201:N211" si="48">$N$5*M201</f>
        <v>#DIV/0!</v>
      </c>
    </row>
    <row r="202" spans="1:14" s="55" customFormat="1" outlineLevel="1" x14ac:dyDescent="0.2">
      <c r="A202" s="54" t="s">
        <v>399</v>
      </c>
      <c r="B202" s="40">
        <v>486</v>
      </c>
      <c r="C202" s="40">
        <v>2425</v>
      </c>
      <c r="D202" s="30" t="str">
        <f>IF(ISERROR(MATCH('Budget Details Orig from GV'!C:C,#REF!,0)),"0", VLOOKUP('Budget Details Orig from GV'!C:C,#REF!,2,FALSE))</f>
        <v>0</v>
      </c>
      <c r="E202" s="30" t="str">
        <f>IF(ISERROR(MATCH('Budget Details Orig from GV'!C:C,#REF!,0)),"0", VLOOKUP('Budget Details Orig from GV'!C:C,#REF!,2,FALSE))</f>
        <v>0</v>
      </c>
      <c r="F202" s="40">
        <f t="shared" si="42"/>
        <v>0</v>
      </c>
      <c r="G202" s="77" t="e">
        <f t="shared" si="45"/>
        <v>#DIV/0!</v>
      </c>
      <c r="H202" s="73" t="str">
        <f>IF(ISERROR(MATCH('Budget Details Orig from GV'!C:C,#REF!,0)),"0", VLOOKUP('Budget Details Orig from GV'!C:C,#REF!,2,FALSE))</f>
        <v>0</v>
      </c>
      <c r="I202" s="77" t="e">
        <f t="shared" si="46"/>
        <v>#DIV/0!</v>
      </c>
      <c r="J202" s="73" t="str">
        <f>IF(ISERROR(MATCH('Budget Details Orig from GV'!C:C,#REF!,0)),"0", VLOOKUP('Budget Details Orig from GV'!C:C,#REF!,2,FALSE))</f>
        <v>0</v>
      </c>
      <c r="K202" s="77" t="e">
        <f t="shared" si="47"/>
        <v>#DIV/0!</v>
      </c>
      <c r="L202" s="63" t="e">
        <f t="shared" si="43"/>
        <v>#DIV/0!</v>
      </c>
      <c r="M202" s="56" t="e">
        <f t="shared" si="41"/>
        <v>#DIV/0!</v>
      </c>
      <c r="N202" s="57"/>
    </row>
    <row r="203" spans="1:14" outlineLevel="1" x14ac:dyDescent="0.2">
      <c r="A203" s="54" t="s">
        <v>441</v>
      </c>
      <c r="B203" s="51" t="s">
        <v>41</v>
      </c>
      <c r="C203" s="40">
        <v>2117</v>
      </c>
      <c r="D203" s="30" t="str">
        <f>IF(ISERROR(MATCH('Budget Details Orig from GV'!C:C,#REF!,0)),"0", VLOOKUP('Budget Details Orig from GV'!C:C,#REF!,2,FALSE))</f>
        <v>0</v>
      </c>
      <c r="E203" s="30" t="str">
        <f>IF(ISERROR(MATCH('Budget Details Orig from GV'!C:C,#REF!,0)),"0", VLOOKUP('Budget Details Orig from GV'!C:C,#REF!,2,FALSE))</f>
        <v>0</v>
      </c>
      <c r="F203" s="40">
        <f t="shared" si="42"/>
        <v>0</v>
      </c>
      <c r="G203" s="77" t="e">
        <f t="shared" si="45"/>
        <v>#DIV/0!</v>
      </c>
      <c r="H203" s="73" t="str">
        <f>IF(ISERROR(MATCH('Budget Details Orig from GV'!C:C,#REF!,0)),"0", VLOOKUP('Budget Details Orig from GV'!C:C,#REF!,2,FALSE))</f>
        <v>0</v>
      </c>
      <c r="I203" s="77" t="e">
        <f t="shared" si="46"/>
        <v>#DIV/0!</v>
      </c>
      <c r="J203" s="73" t="str">
        <f>IF(ISERROR(MATCH('Budget Details Orig from GV'!C:C,#REF!,0)),"0", VLOOKUP('Budget Details Orig from GV'!C:C,#REF!,2,FALSE))</f>
        <v>0</v>
      </c>
      <c r="K203" s="77" t="e">
        <f t="shared" si="47"/>
        <v>#DIV/0!</v>
      </c>
      <c r="L203" s="63" t="e">
        <f t="shared" si="43"/>
        <v>#DIV/0!</v>
      </c>
      <c r="M203" s="56" t="e">
        <f t="shared" si="41"/>
        <v>#DIV/0!</v>
      </c>
      <c r="N203" s="7" t="e">
        <f t="shared" si="48"/>
        <v>#DIV/0!</v>
      </c>
    </row>
    <row r="204" spans="1:14" outlineLevel="1" x14ac:dyDescent="0.2">
      <c r="A204" s="54" t="s">
        <v>381</v>
      </c>
      <c r="B204" s="30">
        <v>38</v>
      </c>
      <c r="C204" s="40">
        <v>2029</v>
      </c>
      <c r="D204" s="30" t="str">
        <f>IF(ISERROR(MATCH('Budget Details Orig from GV'!C:C,#REF!,0)),"0", VLOOKUP('Budget Details Orig from GV'!C:C,#REF!,2,FALSE))</f>
        <v>0</v>
      </c>
      <c r="E204" s="30" t="str">
        <f>IF(ISERROR(MATCH('Budget Details Orig from GV'!C:C,#REF!,0)),"0", VLOOKUP('Budget Details Orig from GV'!C:C,#REF!,2,FALSE))</f>
        <v>0</v>
      </c>
      <c r="F204" s="40">
        <f t="shared" si="42"/>
        <v>0</v>
      </c>
      <c r="G204" s="77" t="e">
        <f t="shared" si="45"/>
        <v>#DIV/0!</v>
      </c>
      <c r="H204" s="73" t="str">
        <f>IF(ISERROR(MATCH('Budget Details Orig from GV'!C:C,#REF!,0)),"0", VLOOKUP('Budget Details Orig from GV'!C:C,#REF!,2,FALSE))</f>
        <v>0</v>
      </c>
      <c r="I204" s="77" t="e">
        <f t="shared" si="46"/>
        <v>#DIV/0!</v>
      </c>
      <c r="J204" s="73" t="str">
        <f>IF(ISERROR(MATCH('Budget Details Orig from GV'!C:C,#REF!,0)),"0", VLOOKUP('Budget Details Orig from GV'!C:C,#REF!,2,FALSE))</f>
        <v>0</v>
      </c>
      <c r="K204" s="77" t="e">
        <f t="shared" si="47"/>
        <v>#DIV/0!</v>
      </c>
      <c r="L204" s="63" t="e">
        <f t="shared" si="43"/>
        <v>#DIV/0!</v>
      </c>
      <c r="M204" s="56" t="e">
        <f t="shared" si="41"/>
        <v>#DIV/0!</v>
      </c>
      <c r="N204" s="7" t="e">
        <f t="shared" si="48"/>
        <v>#DIV/0!</v>
      </c>
    </row>
    <row r="205" spans="1:14" outlineLevel="1" x14ac:dyDescent="0.2">
      <c r="A205" s="54" t="s">
        <v>401</v>
      </c>
      <c r="B205" s="30">
        <v>479</v>
      </c>
      <c r="C205" s="40">
        <v>2028</v>
      </c>
      <c r="D205" s="30" t="str">
        <f>IF(ISERROR(MATCH('Budget Details Orig from GV'!C:C,#REF!,0)),"0", VLOOKUP('Budget Details Orig from GV'!C:C,#REF!,2,FALSE))</f>
        <v>0</v>
      </c>
      <c r="E205" s="30" t="str">
        <f>IF(ISERROR(MATCH('Budget Details Orig from GV'!C:C,#REF!,0)),"0", VLOOKUP('Budget Details Orig from GV'!C:C,#REF!,2,FALSE))</f>
        <v>0</v>
      </c>
      <c r="F205" s="40">
        <f t="shared" si="42"/>
        <v>0</v>
      </c>
      <c r="G205" s="77" t="e">
        <f t="shared" si="45"/>
        <v>#DIV/0!</v>
      </c>
      <c r="H205" s="73" t="str">
        <f>IF(ISERROR(MATCH('Budget Details Orig from GV'!C:C,#REF!,0)),"0", VLOOKUP('Budget Details Orig from GV'!C:C,#REF!,2,FALSE))</f>
        <v>0</v>
      </c>
      <c r="I205" s="77" t="e">
        <f t="shared" si="46"/>
        <v>#DIV/0!</v>
      </c>
      <c r="J205" s="73" t="str">
        <f>IF(ISERROR(MATCH('Budget Details Orig from GV'!C:C,#REF!,0)),"0", VLOOKUP('Budget Details Orig from GV'!C:C,#REF!,2,FALSE))</f>
        <v>0</v>
      </c>
      <c r="K205" s="77" t="e">
        <f t="shared" si="47"/>
        <v>#DIV/0!</v>
      </c>
      <c r="L205" s="63" t="e">
        <f t="shared" si="43"/>
        <v>#DIV/0!</v>
      </c>
      <c r="M205" s="56" t="e">
        <f t="shared" si="41"/>
        <v>#DIV/0!</v>
      </c>
      <c r="N205" s="7" t="e">
        <f t="shared" si="48"/>
        <v>#DIV/0!</v>
      </c>
    </row>
    <row r="206" spans="1:14" outlineLevel="1" x14ac:dyDescent="0.2">
      <c r="A206" s="54" t="s">
        <v>393</v>
      </c>
      <c r="B206" s="30">
        <v>483</v>
      </c>
      <c r="C206" s="40">
        <v>2116</v>
      </c>
      <c r="D206" s="30" t="str">
        <f>IF(ISERROR(MATCH('Budget Details Orig from GV'!C:C,#REF!,0)),"0", VLOOKUP('Budget Details Orig from GV'!C:C,#REF!,2,FALSE))</f>
        <v>0</v>
      </c>
      <c r="E206" s="30" t="str">
        <f>IF(ISERROR(MATCH('Budget Details Orig from GV'!C:C,#REF!,0)),"0", VLOOKUP('Budget Details Orig from GV'!C:C,#REF!,2,FALSE))</f>
        <v>0</v>
      </c>
      <c r="F206" s="40">
        <f t="shared" si="42"/>
        <v>0</v>
      </c>
      <c r="G206" s="77" t="e">
        <f t="shared" si="45"/>
        <v>#DIV/0!</v>
      </c>
      <c r="H206" s="73" t="str">
        <f>IF(ISERROR(MATCH('Budget Details Orig from GV'!C:C,#REF!,0)),"0", VLOOKUP('Budget Details Orig from GV'!C:C,#REF!,2,FALSE))</f>
        <v>0</v>
      </c>
      <c r="I206" s="77" t="e">
        <f t="shared" si="46"/>
        <v>#DIV/0!</v>
      </c>
      <c r="J206" s="73" t="str">
        <f>IF(ISERROR(MATCH('Budget Details Orig from GV'!C:C,#REF!,0)),"0", VLOOKUP('Budget Details Orig from GV'!C:C,#REF!,2,FALSE))</f>
        <v>0</v>
      </c>
      <c r="K206" s="77" t="e">
        <f t="shared" si="47"/>
        <v>#DIV/0!</v>
      </c>
      <c r="L206" s="63" t="e">
        <f t="shared" si="43"/>
        <v>#DIV/0!</v>
      </c>
      <c r="M206" s="56" t="e">
        <f t="shared" si="41"/>
        <v>#DIV/0!</v>
      </c>
      <c r="N206" s="7" t="e">
        <f t="shared" si="48"/>
        <v>#DIV/0!</v>
      </c>
    </row>
    <row r="207" spans="1:14" outlineLevel="1" x14ac:dyDescent="0.2">
      <c r="A207" s="54" t="s">
        <v>384</v>
      </c>
      <c r="B207" s="30">
        <v>279</v>
      </c>
      <c r="C207" s="30">
        <v>2036</v>
      </c>
      <c r="D207" s="30" t="str">
        <f>IF(ISERROR(MATCH('Budget Details Orig from GV'!C:C,#REF!,0)),"0", VLOOKUP('Budget Details Orig from GV'!C:C,#REF!,2,FALSE))</f>
        <v>0</v>
      </c>
      <c r="E207" s="30" t="str">
        <f>IF(ISERROR(MATCH('Budget Details Orig from GV'!C:C,#REF!,0)),"0", VLOOKUP('Budget Details Orig from GV'!C:C,#REF!,2,FALSE))</f>
        <v>0</v>
      </c>
      <c r="F207" s="40">
        <f t="shared" si="42"/>
        <v>0</v>
      </c>
      <c r="G207" s="77" t="e">
        <f t="shared" si="45"/>
        <v>#DIV/0!</v>
      </c>
      <c r="H207" s="73" t="str">
        <f>IF(ISERROR(MATCH('Budget Details Orig from GV'!C:C,#REF!,0)),"0", VLOOKUP('Budget Details Orig from GV'!C:C,#REF!,2,FALSE))</f>
        <v>0</v>
      </c>
      <c r="I207" s="77" t="e">
        <f t="shared" si="46"/>
        <v>#DIV/0!</v>
      </c>
      <c r="J207" s="73" t="str">
        <f>IF(ISERROR(MATCH('Budget Details Orig from GV'!C:C,#REF!,0)),"0", VLOOKUP('Budget Details Orig from GV'!C:C,#REF!,2,FALSE))</f>
        <v>0</v>
      </c>
      <c r="K207" s="77" t="e">
        <f t="shared" si="47"/>
        <v>#DIV/0!</v>
      </c>
      <c r="L207" s="63" t="e">
        <f t="shared" si="43"/>
        <v>#DIV/0!</v>
      </c>
      <c r="M207" s="56" t="e">
        <f t="shared" si="41"/>
        <v>#DIV/0!</v>
      </c>
      <c r="N207" s="7" t="e">
        <f t="shared" si="48"/>
        <v>#DIV/0!</v>
      </c>
    </row>
    <row r="208" spans="1:14" outlineLevel="1" x14ac:dyDescent="0.2">
      <c r="A208" s="54" t="s">
        <v>383</v>
      </c>
      <c r="B208" s="40">
        <v>413</v>
      </c>
      <c r="C208" s="40">
        <v>2037</v>
      </c>
      <c r="D208" s="30" t="str">
        <f>IF(ISERROR(MATCH('Budget Details Orig from GV'!C:C,#REF!,0)),"0", VLOOKUP('Budget Details Orig from GV'!C:C,#REF!,2,FALSE))</f>
        <v>0</v>
      </c>
      <c r="E208" s="30" t="str">
        <f>IF(ISERROR(MATCH('Budget Details Orig from GV'!C:C,#REF!,0)),"0", VLOOKUP('Budget Details Orig from GV'!C:C,#REF!,2,FALSE))</f>
        <v>0</v>
      </c>
      <c r="F208" s="40">
        <f t="shared" si="42"/>
        <v>0</v>
      </c>
      <c r="G208" s="77" t="e">
        <f t="shared" si="45"/>
        <v>#DIV/0!</v>
      </c>
      <c r="H208" s="73" t="str">
        <f>IF(ISERROR(MATCH('Budget Details Orig from GV'!C:C,#REF!,0)),"0", VLOOKUP('Budget Details Orig from GV'!C:C,#REF!,2,FALSE))</f>
        <v>0</v>
      </c>
      <c r="I208" s="77" t="e">
        <f t="shared" si="46"/>
        <v>#DIV/0!</v>
      </c>
      <c r="J208" s="73" t="str">
        <f>IF(ISERROR(MATCH('Budget Details Orig from GV'!C:C,#REF!,0)),"0", VLOOKUP('Budget Details Orig from GV'!C:C,#REF!,2,FALSE))</f>
        <v>0</v>
      </c>
      <c r="K208" s="77" t="e">
        <f t="shared" si="47"/>
        <v>#DIV/0!</v>
      </c>
      <c r="L208" s="63" t="e">
        <f t="shared" si="43"/>
        <v>#DIV/0!</v>
      </c>
      <c r="M208" s="56" t="e">
        <f t="shared" si="41"/>
        <v>#DIV/0!</v>
      </c>
      <c r="N208" s="7" t="e">
        <f t="shared" si="48"/>
        <v>#DIV/0!</v>
      </c>
    </row>
    <row r="209" spans="1:19" outlineLevel="1" x14ac:dyDescent="0.2">
      <c r="A209" s="54" t="s">
        <v>440</v>
      </c>
      <c r="B209" s="30">
        <v>416</v>
      </c>
      <c r="C209" s="40">
        <v>2040</v>
      </c>
      <c r="D209" s="30" t="str">
        <f>IF(ISERROR(MATCH('Budget Details Orig from GV'!C:C,#REF!,0)),"0", VLOOKUP('Budget Details Orig from GV'!C:C,#REF!,2,FALSE))</f>
        <v>0</v>
      </c>
      <c r="E209" s="30" t="str">
        <f>IF(ISERROR(MATCH('Budget Details Orig from GV'!C:C,#REF!,0)),"0", VLOOKUP('Budget Details Orig from GV'!C:C,#REF!,2,FALSE))</f>
        <v>0</v>
      </c>
      <c r="F209" s="40">
        <f t="shared" si="42"/>
        <v>0</v>
      </c>
      <c r="G209" s="77" t="e">
        <f t="shared" si="45"/>
        <v>#DIV/0!</v>
      </c>
      <c r="H209" s="73" t="str">
        <f>IF(ISERROR(MATCH('Budget Details Orig from GV'!C:C,#REF!,0)),"0", VLOOKUP('Budget Details Orig from GV'!C:C,#REF!,2,FALSE))</f>
        <v>0</v>
      </c>
      <c r="I209" s="77" t="e">
        <f t="shared" si="46"/>
        <v>#DIV/0!</v>
      </c>
      <c r="J209" s="73" t="str">
        <f>IF(ISERROR(MATCH('Budget Details Orig from GV'!C:C,#REF!,0)),"0", VLOOKUP('Budget Details Orig from GV'!C:C,#REF!,2,FALSE))</f>
        <v>0</v>
      </c>
      <c r="K209" s="77" t="e">
        <f t="shared" si="47"/>
        <v>#DIV/0!</v>
      </c>
      <c r="L209" s="63" t="e">
        <f t="shared" si="43"/>
        <v>#DIV/0!</v>
      </c>
      <c r="M209" s="56" t="e">
        <f t="shared" si="41"/>
        <v>#DIV/0!</v>
      </c>
      <c r="N209" s="7" t="e">
        <f t="shared" si="48"/>
        <v>#DIV/0!</v>
      </c>
    </row>
    <row r="210" spans="1:19" outlineLevel="1" x14ac:dyDescent="0.2">
      <c r="A210" s="54" t="s">
        <v>385</v>
      </c>
      <c r="B210" s="30">
        <v>303</v>
      </c>
      <c r="C210" s="30">
        <v>2041</v>
      </c>
      <c r="D210" s="30" t="str">
        <f>IF(ISERROR(MATCH('Budget Details Orig from GV'!C:C,#REF!,0)),"0", VLOOKUP('Budget Details Orig from GV'!C:C,#REF!,2,FALSE))</f>
        <v>0</v>
      </c>
      <c r="E210" s="30" t="str">
        <f>IF(ISERROR(MATCH('Budget Details Orig from GV'!C:C,#REF!,0)),"0", VLOOKUP('Budget Details Orig from GV'!C:C,#REF!,2,FALSE))</f>
        <v>0</v>
      </c>
      <c r="F210" s="40">
        <f t="shared" si="42"/>
        <v>0</v>
      </c>
      <c r="G210" s="77" t="e">
        <f t="shared" si="45"/>
        <v>#DIV/0!</v>
      </c>
      <c r="H210" s="73" t="str">
        <f>IF(ISERROR(MATCH('Budget Details Orig from GV'!C:C,#REF!,0)),"0", VLOOKUP('Budget Details Orig from GV'!C:C,#REF!,2,FALSE))</f>
        <v>0</v>
      </c>
      <c r="I210" s="77" t="e">
        <f t="shared" si="46"/>
        <v>#DIV/0!</v>
      </c>
      <c r="J210" s="73" t="str">
        <f>IF(ISERROR(MATCH('Budget Details Orig from GV'!C:C,#REF!,0)),"0", VLOOKUP('Budget Details Orig from GV'!C:C,#REF!,2,FALSE))</f>
        <v>0</v>
      </c>
      <c r="K210" s="77" t="e">
        <f t="shared" si="47"/>
        <v>#DIV/0!</v>
      </c>
      <c r="L210" s="63" t="e">
        <f t="shared" si="43"/>
        <v>#DIV/0!</v>
      </c>
      <c r="M210" s="56" t="e">
        <f t="shared" si="41"/>
        <v>#DIV/0!</v>
      </c>
      <c r="N210" s="7" t="e">
        <f t="shared" si="48"/>
        <v>#DIV/0!</v>
      </c>
    </row>
    <row r="211" spans="1:19" outlineLevel="1" x14ac:dyDescent="0.2">
      <c r="A211" s="54" t="s">
        <v>386</v>
      </c>
      <c r="B211" s="30">
        <v>415</v>
      </c>
      <c r="C211" s="40">
        <v>2042</v>
      </c>
      <c r="D211" s="30" t="str">
        <f>IF(ISERROR(MATCH('Budget Details Orig from GV'!C:C,#REF!,0)),"0", VLOOKUP('Budget Details Orig from GV'!C:C,#REF!,2,FALSE))</f>
        <v>0</v>
      </c>
      <c r="E211" s="30" t="str">
        <f>IF(ISERROR(MATCH('Budget Details Orig from GV'!C:C,#REF!,0)),"0", VLOOKUP('Budget Details Orig from GV'!C:C,#REF!,2,FALSE))</f>
        <v>0</v>
      </c>
      <c r="F211" s="40">
        <f t="shared" si="42"/>
        <v>0</v>
      </c>
      <c r="G211" s="77" t="e">
        <f t="shared" si="45"/>
        <v>#DIV/0!</v>
      </c>
      <c r="H211" s="73" t="str">
        <f>IF(ISERROR(MATCH('Budget Details Orig from GV'!C:C,#REF!,0)),"0", VLOOKUP('Budget Details Orig from GV'!C:C,#REF!,2,FALSE))</f>
        <v>0</v>
      </c>
      <c r="I211" s="77" t="e">
        <f t="shared" si="46"/>
        <v>#DIV/0!</v>
      </c>
      <c r="J211" s="73" t="str">
        <f>IF(ISERROR(MATCH('Budget Details Orig from GV'!C:C,#REF!,0)),"0", VLOOKUP('Budget Details Orig from GV'!C:C,#REF!,2,FALSE))</f>
        <v>0</v>
      </c>
      <c r="K211" s="77" t="e">
        <f t="shared" si="47"/>
        <v>#DIV/0!</v>
      </c>
      <c r="L211" s="63" t="e">
        <f t="shared" si="43"/>
        <v>#DIV/0!</v>
      </c>
      <c r="M211" s="56" t="e">
        <f t="shared" si="41"/>
        <v>#DIV/0!</v>
      </c>
      <c r="N211" s="7" t="e">
        <f t="shared" si="48"/>
        <v>#DIV/0!</v>
      </c>
    </row>
    <row r="212" spans="1:19" s="55" customFormat="1" outlineLevel="1" x14ac:dyDescent="0.2">
      <c r="A212" s="54" t="s">
        <v>387</v>
      </c>
      <c r="B212" s="30">
        <v>294</v>
      </c>
      <c r="C212" s="30">
        <v>2043</v>
      </c>
      <c r="D212" s="30" t="str">
        <f>IF(ISERROR(MATCH('Budget Details Orig from GV'!C:C,#REF!,0)),"0", VLOOKUP('Budget Details Orig from GV'!C:C,#REF!,2,FALSE))</f>
        <v>0</v>
      </c>
      <c r="E212" s="30" t="str">
        <f>IF(ISERROR(MATCH('Budget Details Orig from GV'!C:C,#REF!,0)),"0", VLOOKUP('Budget Details Orig from GV'!C:C,#REF!,2,FALSE))</f>
        <v>0</v>
      </c>
      <c r="F212" s="40">
        <f t="shared" si="42"/>
        <v>0</v>
      </c>
      <c r="G212" s="77" t="e">
        <f t="shared" si="45"/>
        <v>#DIV/0!</v>
      </c>
      <c r="H212" s="73" t="str">
        <f>IF(ISERROR(MATCH('Budget Details Orig from GV'!C:C,#REF!,0)),"0", VLOOKUP('Budget Details Orig from GV'!C:C,#REF!,2,FALSE))</f>
        <v>0</v>
      </c>
      <c r="I212" s="77" t="e">
        <f t="shared" si="46"/>
        <v>#DIV/0!</v>
      </c>
      <c r="J212" s="73" t="str">
        <f>IF(ISERROR(MATCH('Budget Details Orig from GV'!C:C,#REF!,0)),"0", VLOOKUP('Budget Details Orig from GV'!C:C,#REF!,2,FALSE))</f>
        <v>0</v>
      </c>
      <c r="K212" s="77" t="e">
        <f t="shared" si="47"/>
        <v>#DIV/0!</v>
      </c>
      <c r="L212" s="63" t="e">
        <f t="shared" si="43"/>
        <v>#DIV/0!</v>
      </c>
      <c r="M212" s="56" t="e">
        <f t="shared" si="41"/>
        <v>#DIV/0!</v>
      </c>
      <c r="N212" s="57"/>
    </row>
    <row r="213" spans="1:19" outlineLevel="1" x14ac:dyDescent="0.2">
      <c r="A213" s="54" t="s">
        <v>382</v>
      </c>
      <c r="B213" s="40">
        <v>454</v>
      </c>
      <c r="C213" s="40">
        <v>2031</v>
      </c>
      <c r="D213" s="30" t="str">
        <f>IF(ISERROR(MATCH('Budget Details Orig from GV'!C:C,#REF!,0)),"0", VLOOKUP('Budget Details Orig from GV'!C:C,#REF!,2,FALSE))</f>
        <v>0</v>
      </c>
      <c r="E213" s="30" t="str">
        <f>IF(ISERROR(MATCH('Budget Details Orig from GV'!C:C,#REF!,0)),"0", VLOOKUP('Budget Details Orig from GV'!C:C,#REF!,2,FALSE))</f>
        <v>0</v>
      </c>
      <c r="F213" s="40">
        <f t="shared" si="42"/>
        <v>0</v>
      </c>
      <c r="G213" s="77" t="e">
        <f t="shared" si="45"/>
        <v>#DIV/0!</v>
      </c>
      <c r="H213" s="73" t="str">
        <f>IF(ISERROR(MATCH('Budget Details Orig from GV'!C:C,#REF!,0)),"0", VLOOKUP('Budget Details Orig from GV'!C:C,#REF!,2,FALSE))</f>
        <v>0</v>
      </c>
      <c r="I213" s="77" t="e">
        <f t="shared" si="46"/>
        <v>#DIV/0!</v>
      </c>
      <c r="J213" s="73" t="str">
        <f>IF(ISERROR(MATCH('Budget Details Orig from GV'!C:C,#REF!,0)),"0", VLOOKUP('Budget Details Orig from GV'!C:C,#REF!,2,FALSE))</f>
        <v>0</v>
      </c>
      <c r="K213" s="77" t="e">
        <f t="shared" si="47"/>
        <v>#DIV/0!</v>
      </c>
      <c r="L213" s="63" t="e">
        <f t="shared" si="43"/>
        <v>#DIV/0!</v>
      </c>
      <c r="M213" s="56" t="e">
        <f t="shared" si="41"/>
        <v>#DIV/0!</v>
      </c>
      <c r="N213" s="7" t="e">
        <f>$N$5*M213</f>
        <v>#DIV/0!</v>
      </c>
    </row>
    <row r="214" spans="1:19" s="55" customFormat="1" outlineLevel="1" x14ac:dyDescent="0.2">
      <c r="A214" s="54" t="s">
        <v>392</v>
      </c>
      <c r="B214" s="30">
        <v>482</v>
      </c>
      <c r="C214" s="40">
        <v>2115</v>
      </c>
      <c r="D214" s="30" t="str">
        <f>IF(ISERROR(MATCH('Budget Details Orig from GV'!C:C,#REF!,0)),"0", VLOOKUP('Budget Details Orig from GV'!C:C,#REF!,2,FALSE))</f>
        <v>0</v>
      </c>
      <c r="E214" s="30" t="str">
        <f>IF(ISERROR(MATCH('Budget Details Orig from GV'!C:C,#REF!,0)),"0", VLOOKUP('Budget Details Orig from GV'!C:C,#REF!,2,FALSE))</f>
        <v>0</v>
      </c>
      <c r="F214" s="40">
        <f t="shared" si="42"/>
        <v>0</v>
      </c>
      <c r="G214" s="77" t="e">
        <f t="shared" si="45"/>
        <v>#DIV/0!</v>
      </c>
      <c r="H214" s="73" t="str">
        <f>IF(ISERROR(MATCH('Budget Details Orig from GV'!C:C,#REF!,0)),"0", VLOOKUP('Budget Details Orig from GV'!C:C,#REF!,2,FALSE))</f>
        <v>0</v>
      </c>
      <c r="I214" s="77" t="e">
        <f t="shared" si="46"/>
        <v>#DIV/0!</v>
      </c>
      <c r="J214" s="73" t="str">
        <f>IF(ISERROR(MATCH('Budget Details Orig from GV'!C:C,#REF!,0)),"0", VLOOKUP('Budget Details Orig from GV'!C:C,#REF!,2,FALSE))</f>
        <v>0</v>
      </c>
      <c r="K214" s="77" t="e">
        <f t="shared" si="47"/>
        <v>#DIV/0!</v>
      </c>
      <c r="L214" s="63" t="e">
        <f t="shared" si="43"/>
        <v>#DIV/0!</v>
      </c>
      <c r="M214" s="56" t="e">
        <f t="shared" si="41"/>
        <v>#DIV/0!</v>
      </c>
      <c r="N214" s="57" t="e">
        <f>$N$5*M214</f>
        <v>#DIV/0!</v>
      </c>
    </row>
    <row r="215" spans="1:19" s="55" customFormat="1" outlineLevel="1" x14ac:dyDescent="0.2">
      <c r="A215" s="54" t="s">
        <v>394</v>
      </c>
      <c r="B215" s="30">
        <v>484</v>
      </c>
      <c r="C215" s="40">
        <v>2118</v>
      </c>
      <c r="D215" s="30" t="str">
        <f>IF(ISERROR(MATCH('Budget Details Orig from GV'!C:C,#REF!,0)),"0", VLOOKUP('Budget Details Orig from GV'!C:C,#REF!,2,FALSE))</f>
        <v>0</v>
      </c>
      <c r="E215" s="30" t="str">
        <f>IF(ISERROR(MATCH('Budget Details Orig from GV'!C:C,#REF!,0)),"0", VLOOKUP('Budget Details Orig from GV'!C:C,#REF!,2,FALSE))</f>
        <v>0</v>
      </c>
      <c r="F215" s="40">
        <f t="shared" si="42"/>
        <v>0</v>
      </c>
      <c r="G215" s="77" t="e">
        <f t="shared" si="45"/>
        <v>#DIV/0!</v>
      </c>
      <c r="H215" s="73" t="str">
        <f>IF(ISERROR(MATCH('Budget Details Orig from GV'!C:C,#REF!,0)),"0", VLOOKUP('Budget Details Orig from GV'!C:C,#REF!,2,FALSE))</f>
        <v>0</v>
      </c>
      <c r="I215" s="77" t="e">
        <f t="shared" si="46"/>
        <v>#DIV/0!</v>
      </c>
      <c r="J215" s="73" t="str">
        <f>IF(ISERROR(MATCH('Budget Details Orig from GV'!C:C,#REF!,0)),"0", VLOOKUP('Budget Details Orig from GV'!C:C,#REF!,2,FALSE))</f>
        <v>0</v>
      </c>
      <c r="K215" s="77" t="e">
        <f t="shared" si="47"/>
        <v>#DIV/0!</v>
      </c>
      <c r="L215" s="63" t="e">
        <f t="shared" si="43"/>
        <v>#DIV/0!</v>
      </c>
      <c r="M215" s="56" t="e">
        <f t="shared" si="41"/>
        <v>#DIV/0!</v>
      </c>
      <c r="N215" s="57"/>
    </row>
    <row r="216" spans="1:19" outlineLevel="1" x14ac:dyDescent="0.2">
      <c r="A216" s="54" t="s">
        <v>395</v>
      </c>
      <c r="B216" s="30">
        <v>412</v>
      </c>
      <c r="C216" s="40">
        <v>2119</v>
      </c>
      <c r="D216" s="30" t="str">
        <f>IF(ISERROR(MATCH('Budget Details Orig from GV'!C:C,#REF!,0)),"0", VLOOKUP('Budget Details Orig from GV'!C:C,#REF!,2,FALSE))</f>
        <v>0</v>
      </c>
      <c r="E216" s="30" t="str">
        <f>IF(ISERROR(MATCH('Budget Details Orig from GV'!C:C,#REF!,0)),"0", VLOOKUP('Budget Details Orig from GV'!C:C,#REF!,2,FALSE))</f>
        <v>0</v>
      </c>
      <c r="F216" s="40">
        <f>D216+E216</f>
        <v>0</v>
      </c>
      <c r="G216" s="77" t="e">
        <f t="shared" si="45"/>
        <v>#DIV/0!</v>
      </c>
      <c r="H216" s="73" t="str">
        <f>IF(ISERROR(MATCH('Budget Details Orig from GV'!C:C,#REF!,0)),"0", VLOOKUP('Budget Details Orig from GV'!C:C,#REF!,2,FALSE))</f>
        <v>0</v>
      </c>
      <c r="I216" s="77" t="e">
        <f t="shared" si="46"/>
        <v>#DIV/0!</v>
      </c>
      <c r="J216" s="73" t="str">
        <f>IF(ISERROR(MATCH('Budget Details Orig from GV'!C:C,#REF!,0)),"0", VLOOKUP('Budget Details Orig from GV'!C:C,#REF!,2,FALSE))</f>
        <v>0</v>
      </c>
      <c r="K216" s="77" t="e">
        <f t="shared" si="47"/>
        <v>#DIV/0!</v>
      </c>
      <c r="L216" s="32" t="e">
        <f>+(G216+I216+K216)/3</f>
        <v>#DIV/0!</v>
      </c>
      <c r="M216" s="6" t="e">
        <f>ROUND(L216,4)</f>
        <v>#DIV/0!</v>
      </c>
      <c r="N216" s="7" t="e">
        <f>$N$5*M216</f>
        <v>#DIV/0!</v>
      </c>
    </row>
    <row r="217" spans="1:19" outlineLevel="1" x14ac:dyDescent="0.2">
      <c r="A217" s="19" t="s">
        <v>43</v>
      </c>
      <c r="B217" s="34"/>
      <c r="C217" s="34"/>
      <c r="D217" s="35">
        <f>SUM(D163:D216)</f>
        <v>0</v>
      </c>
      <c r="E217" s="35">
        <f>SUM(E163:E216)</f>
        <v>0</v>
      </c>
      <c r="F217" s="36">
        <f>SUM(F163:F216)</f>
        <v>0</v>
      </c>
      <c r="G217" s="37" t="e">
        <f t="shared" si="45"/>
        <v>#DIV/0!</v>
      </c>
      <c r="H217" s="38">
        <f>SUM(H162:H216)</f>
        <v>0</v>
      </c>
      <c r="I217" s="37" t="e">
        <f t="shared" si="46"/>
        <v>#DIV/0!</v>
      </c>
      <c r="J217" s="38">
        <f>SUM(J163:J216)</f>
        <v>0</v>
      </c>
      <c r="K217" s="37" t="e">
        <f t="shared" si="47"/>
        <v>#DIV/0!</v>
      </c>
      <c r="L217" s="39" t="e">
        <f>+(G217+I217+K217)/3</f>
        <v>#DIV/0!</v>
      </c>
      <c r="M217" s="20" t="e">
        <f>ROUND(L217,4)</f>
        <v>#DIV/0!</v>
      </c>
      <c r="N217" s="21" t="e">
        <f>$N$5*M217</f>
        <v>#DIV/0!</v>
      </c>
      <c r="S217" s="4">
        <f>F217+H217+J217</f>
        <v>0</v>
      </c>
    </row>
    <row r="218" spans="1:19" x14ac:dyDescent="0.2">
      <c r="N218" s="7"/>
    </row>
    <row r="219" spans="1:19" x14ac:dyDescent="0.2">
      <c r="A219" s="1" t="s">
        <v>44</v>
      </c>
      <c r="B219" s="24"/>
      <c r="C219" s="24"/>
      <c r="D219" s="25"/>
      <c r="E219" s="25"/>
      <c r="N219" s="7"/>
    </row>
    <row r="220" spans="1:19" outlineLevel="1" x14ac:dyDescent="0.2">
      <c r="A220" s="55" t="s">
        <v>45</v>
      </c>
      <c r="B220" s="76">
        <v>309</v>
      </c>
      <c r="C220" s="76">
        <v>2167</v>
      </c>
      <c r="D220" s="30" t="str">
        <f>IF(ISERROR(MATCH('Budget Details Orig from GV'!C:C,#REF!,0)),"0", VLOOKUP('Budget Details Orig from GV'!C:C,#REF!,2,FALSE))</f>
        <v>0</v>
      </c>
      <c r="E220" s="30" t="str">
        <f>IF(ISERROR(MATCH('Budget Details Orig from GV'!C:C,#REF!,0)),"0", VLOOKUP('Budget Details Orig from GV'!C:C,#REF!,2,FALSE))</f>
        <v>0</v>
      </c>
      <c r="F220" s="30">
        <f>D220+E220</f>
        <v>0</v>
      </c>
      <c r="G220" s="77" t="e">
        <f t="shared" ref="G220:G258" si="49">+F220/$F$426</f>
        <v>#DIV/0!</v>
      </c>
      <c r="H220" s="73" t="str">
        <f>IF(ISERROR(MATCH('Budget Details Orig from GV'!C:C,#REF!,0)),"0", VLOOKUP('Budget Details Orig from GV'!C:C,#REF!,2,FALSE))</f>
        <v>0</v>
      </c>
      <c r="I220" s="77" t="e">
        <f>+H223/$H$426</f>
        <v>#DIV/0!</v>
      </c>
      <c r="J220" s="73" t="str">
        <f>IF(ISERROR(MATCH('Budget Details Orig from GV'!C:C,#REF!,0)),"0", VLOOKUP('Budget Details Orig from GV'!C:C,#REF!,2,FALSE))</f>
        <v>0</v>
      </c>
      <c r="K220" s="77" t="e">
        <f t="shared" ref="K220:K258" si="50">+J220/$J$426</f>
        <v>#DIV/0!</v>
      </c>
      <c r="L220" s="32" t="e">
        <f t="shared" ref="L220:L296" si="51">+(G220+I220+K220)/3</f>
        <v>#DIV/0!</v>
      </c>
      <c r="M220" s="6" t="e">
        <f t="shared" ref="M220:M299" si="52">ROUND(L220,4)</f>
        <v>#DIV/0!</v>
      </c>
      <c r="N220" s="7" t="e">
        <f t="shared" ref="N220:N258" si="53">$N$5*M220</f>
        <v>#DIV/0!</v>
      </c>
    </row>
    <row r="221" spans="1:19" outlineLevel="1" x14ac:dyDescent="0.2">
      <c r="A221" s="55" t="s">
        <v>46</v>
      </c>
      <c r="B221" s="30">
        <v>165</v>
      </c>
      <c r="C221" s="30">
        <v>1907</v>
      </c>
      <c r="D221" s="30" t="str">
        <f>IF(ISERROR(MATCH('Budget Details Orig from GV'!C:C,#REF!,0)),"0", VLOOKUP('Budget Details Orig from GV'!C:C,#REF!,2,FALSE))</f>
        <v>0</v>
      </c>
      <c r="E221" s="30" t="str">
        <f>IF(ISERROR(MATCH('Budget Details Orig from GV'!C:C,#REF!,0)),"0", VLOOKUP('Budget Details Orig from GV'!C:C,#REF!,2,FALSE))</f>
        <v>0</v>
      </c>
      <c r="F221" s="30">
        <f t="shared" ref="F221:F298" si="54">D221+E221</f>
        <v>0</v>
      </c>
      <c r="G221" s="77" t="e">
        <f t="shared" si="49"/>
        <v>#DIV/0!</v>
      </c>
      <c r="H221" s="73" t="str">
        <f>IF(ISERROR(MATCH('Budget Details Orig from GV'!C:C,#REF!,0)),"0", VLOOKUP('Budget Details Orig from GV'!C:C,#REF!,2,FALSE))</f>
        <v>0</v>
      </c>
      <c r="I221" s="77" t="e">
        <f t="shared" ref="I221:I258" si="55">+H221/$H$426</f>
        <v>#DIV/0!</v>
      </c>
      <c r="J221" s="73" t="str">
        <f>IF(ISERROR(MATCH('Budget Details Orig from GV'!C:C,#REF!,0)),"0", VLOOKUP('Budget Details Orig from GV'!C:C,#REF!,2,FALSE))</f>
        <v>0</v>
      </c>
      <c r="K221" s="77" t="e">
        <f t="shared" si="50"/>
        <v>#DIV/0!</v>
      </c>
      <c r="L221" s="32" t="e">
        <f t="shared" si="51"/>
        <v>#DIV/0!</v>
      </c>
      <c r="M221" s="6" t="e">
        <f t="shared" si="52"/>
        <v>#DIV/0!</v>
      </c>
      <c r="N221" s="7" t="e">
        <f t="shared" si="53"/>
        <v>#DIV/0!</v>
      </c>
    </row>
    <row r="222" spans="1:19" outlineLevel="1" x14ac:dyDescent="0.2">
      <c r="A222" s="55" t="s">
        <v>244</v>
      </c>
      <c r="B222" s="30">
        <v>379</v>
      </c>
      <c r="C222" s="30">
        <v>2217</v>
      </c>
      <c r="D222" s="30" t="str">
        <f>IF(ISERROR(MATCH('Budget Details Orig from GV'!C:C,#REF!,0)),"0", VLOOKUP('Budget Details Orig from GV'!C:C,#REF!,2,FALSE))</f>
        <v>0</v>
      </c>
      <c r="E222" s="30" t="str">
        <f>IF(ISERROR(MATCH('Budget Details Orig from GV'!C:C,#REF!,0)),"0", VLOOKUP('Budget Details Orig from GV'!C:C,#REF!,2,FALSE))</f>
        <v>0</v>
      </c>
      <c r="F222" s="30">
        <f t="shared" si="54"/>
        <v>0</v>
      </c>
      <c r="G222" s="77" t="e">
        <f t="shared" si="49"/>
        <v>#DIV/0!</v>
      </c>
      <c r="H222" s="73" t="str">
        <f>IF(ISERROR(MATCH('Budget Details Orig from GV'!C:C,#REF!,0)),"0", VLOOKUP('Budget Details Orig from GV'!C:C,#REF!,2,FALSE))</f>
        <v>0</v>
      </c>
      <c r="I222" s="77" t="e">
        <f t="shared" si="55"/>
        <v>#DIV/0!</v>
      </c>
      <c r="J222" s="73" t="str">
        <f>IF(ISERROR(MATCH('Budget Details Orig from GV'!C:C,#REF!,0)),"0", VLOOKUP('Budget Details Orig from GV'!C:C,#REF!,2,FALSE))</f>
        <v>0</v>
      </c>
      <c r="K222" s="77" t="e">
        <f t="shared" si="50"/>
        <v>#DIV/0!</v>
      </c>
      <c r="L222" s="32" t="e">
        <f>+(G222+I222+K222)/3</f>
        <v>#DIV/0!</v>
      </c>
      <c r="M222" s="6" t="e">
        <f>ROUND(L222,4)</f>
        <v>#DIV/0!</v>
      </c>
      <c r="N222" s="7" t="e">
        <f>$N$5*M222</f>
        <v>#DIV/0!</v>
      </c>
    </row>
    <row r="223" spans="1:19" s="55" customFormat="1" outlineLevel="1" x14ac:dyDescent="0.2">
      <c r="A223" s="59" t="s">
        <v>243</v>
      </c>
      <c r="B223" s="40">
        <v>562</v>
      </c>
      <c r="C223" s="40">
        <v>2221</v>
      </c>
      <c r="D223" s="30" t="str">
        <f>IF(ISERROR(MATCH('Budget Details Orig from GV'!C:C,#REF!,0)),"0", VLOOKUP('Budget Details Orig from GV'!C:C,#REF!,2,FALSE))</f>
        <v>0</v>
      </c>
      <c r="E223" s="30" t="str">
        <f>IF(ISERROR(MATCH('Budget Details Orig from GV'!C:C,#REF!,0)),"0", VLOOKUP('Budget Details Orig from GV'!C:C,#REF!,2,FALSE))</f>
        <v>0</v>
      </c>
      <c r="F223" s="30">
        <f t="shared" si="54"/>
        <v>0</v>
      </c>
      <c r="G223" s="77" t="e">
        <f t="shared" si="49"/>
        <v>#DIV/0!</v>
      </c>
      <c r="H223" s="73" t="str">
        <f>IF(ISERROR(MATCH('Budget Details Orig from GV'!C:C,#REF!,0)),"0", VLOOKUP('Budget Details Orig from GV'!C:C,#REF!,2,FALSE))</f>
        <v>0</v>
      </c>
      <c r="I223" s="77" t="e">
        <f t="shared" si="55"/>
        <v>#DIV/0!</v>
      </c>
      <c r="J223" s="73" t="str">
        <f>IF(ISERROR(MATCH('Budget Details Orig from GV'!C:C,#REF!,0)),"0", VLOOKUP('Budget Details Orig from GV'!C:C,#REF!,2,FALSE))</f>
        <v>0</v>
      </c>
      <c r="K223" s="77" t="e">
        <f t="shared" si="50"/>
        <v>#DIV/0!</v>
      </c>
      <c r="L223" s="63" t="e">
        <f>+(G223+I223+K223)/3</f>
        <v>#DIV/0!</v>
      </c>
      <c r="M223" s="56" t="e">
        <f>ROUND(L223,4)</f>
        <v>#DIV/0!</v>
      </c>
      <c r="N223" s="57" t="e">
        <f>$N$5*M223</f>
        <v>#DIV/0!</v>
      </c>
    </row>
    <row r="224" spans="1:19" outlineLevel="1" x14ac:dyDescent="0.2">
      <c r="A224" s="55" t="s">
        <v>47</v>
      </c>
      <c r="B224" s="30">
        <v>300</v>
      </c>
      <c r="C224" s="30">
        <v>2263</v>
      </c>
      <c r="D224" s="30" t="str">
        <f>IF(ISERROR(MATCH('Budget Details Orig from GV'!C:C,#REF!,0)),"0", VLOOKUP('Budget Details Orig from GV'!C:C,#REF!,2,FALSE))</f>
        <v>0</v>
      </c>
      <c r="E224" s="30" t="str">
        <f>IF(ISERROR(MATCH('Budget Details Orig from GV'!C:C,#REF!,0)),"0", VLOOKUP('Budget Details Orig from GV'!C:C,#REF!,2,FALSE))</f>
        <v>0</v>
      </c>
      <c r="F224" s="30">
        <f t="shared" si="54"/>
        <v>0</v>
      </c>
      <c r="G224" s="77" t="e">
        <f t="shared" si="49"/>
        <v>#DIV/0!</v>
      </c>
      <c r="H224" s="73" t="str">
        <f>IF(ISERROR(MATCH('Budget Details Orig from GV'!C:C,#REF!,0)),"0", VLOOKUP('Budget Details Orig from GV'!C:C,#REF!,2,FALSE))</f>
        <v>0</v>
      </c>
      <c r="I224" s="77" t="e">
        <f t="shared" si="55"/>
        <v>#DIV/0!</v>
      </c>
      <c r="J224" s="73" t="str">
        <f>IF(ISERROR(MATCH('Budget Details Orig from GV'!C:C,#REF!,0)),"0", VLOOKUP('Budget Details Orig from GV'!C:C,#REF!,2,FALSE))</f>
        <v>0</v>
      </c>
      <c r="K224" s="77" t="e">
        <f t="shared" si="50"/>
        <v>#DIV/0!</v>
      </c>
      <c r="L224" s="32" t="e">
        <f>+(G224+I224+K224)/3</f>
        <v>#DIV/0!</v>
      </c>
      <c r="M224" s="6" t="e">
        <f>ROUND(L224,4)</f>
        <v>#DIV/0!</v>
      </c>
      <c r="N224" s="7" t="e">
        <f t="shared" si="53"/>
        <v>#DIV/0!</v>
      </c>
    </row>
    <row r="225" spans="1:14" outlineLevel="1" x14ac:dyDescent="0.2">
      <c r="A225" t="s">
        <v>413</v>
      </c>
      <c r="B225" s="78">
        <v>271</v>
      </c>
      <c r="C225" s="78">
        <v>2239</v>
      </c>
      <c r="D225" s="30" t="str">
        <f>IF(ISERROR(MATCH('Budget Details Orig from GV'!C:C,#REF!,0)),"0", VLOOKUP('Budget Details Orig from GV'!C:C,#REF!,2,FALSE))</f>
        <v>0</v>
      </c>
      <c r="E225" s="30" t="str">
        <f>IF(ISERROR(MATCH('Budget Details Orig from GV'!C:C,#REF!,0)),"0", VLOOKUP('Budget Details Orig from GV'!C:C,#REF!,2,FALSE))</f>
        <v>0</v>
      </c>
      <c r="F225" s="30">
        <f t="shared" si="54"/>
        <v>0</v>
      </c>
      <c r="G225" s="77" t="e">
        <f t="shared" si="49"/>
        <v>#DIV/0!</v>
      </c>
      <c r="H225" s="73" t="str">
        <f>IF(ISERROR(MATCH('Budget Details Orig from GV'!C:C,#REF!,0)),"0", VLOOKUP('Budget Details Orig from GV'!C:C,#REF!,2,FALSE))</f>
        <v>0</v>
      </c>
      <c r="I225" s="77" t="e">
        <f t="shared" si="55"/>
        <v>#DIV/0!</v>
      </c>
      <c r="J225" s="73" t="str">
        <f>IF(ISERROR(MATCH('Budget Details Orig from GV'!C:C,#REF!,0)),"0", VLOOKUP('Budget Details Orig from GV'!C:C,#REF!,2,FALSE))</f>
        <v>0</v>
      </c>
      <c r="K225" s="77" t="e">
        <f t="shared" si="50"/>
        <v>#DIV/0!</v>
      </c>
      <c r="L225" s="32" t="e">
        <f t="shared" si="51"/>
        <v>#DIV/0!</v>
      </c>
      <c r="M225" s="6" t="e">
        <f t="shared" si="52"/>
        <v>#DIV/0!</v>
      </c>
      <c r="N225" s="7" t="e">
        <f t="shared" si="53"/>
        <v>#DIV/0!</v>
      </c>
    </row>
    <row r="226" spans="1:14" outlineLevel="1" x14ac:dyDescent="0.2">
      <c r="A226" s="55" t="s">
        <v>402</v>
      </c>
      <c r="B226" s="30">
        <v>229</v>
      </c>
      <c r="C226" s="30">
        <v>1976</v>
      </c>
      <c r="D226" s="30" t="str">
        <f>IF(ISERROR(MATCH('Budget Details Orig from GV'!C:C,#REF!,0)),"0", VLOOKUP('Budget Details Orig from GV'!C:C,#REF!,2,FALSE))</f>
        <v>0</v>
      </c>
      <c r="E226" s="30" t="str">
        <f>IF(ISERROR(MATCH('Budget Details Orig from GV'!C:C,#REF!,0)),"0", VLOOKUP('Budget Details Orig from GV'!C:C,#REF!,2,FALSE))</f>
        <v>0</v>
      </c>
      <c r="F226" s="30">
        <f t="shared" si="54"/>
        <v>0</v>
      </c>
      <c r="G226" s="77" t="e">
        <f t="shared" si="49"/>
        <v>#DIV/0!</v>
      </c>
      <c r="H226" s="73" t="str">
        <f>IF(ISERROR(MATCH('Budget Details Orig from GV'!C:C,#REF!,0)),"0", VLOOKUP('Budget Details Orig from GV'!C:C,#REF!,2,FALSE))</f>
        <v>0</v>
      </c>
      <c r="I226" s="77" t="e">
        <f t="shared" si="55"/>
        <v>#DIV/0!</v>
      </c>
      <c r="J226" s="73" t="str">
        <f>IF(ISERROR(MATCH('Budget Details Orig from GV'!C:C,#REF!,0)),"0", VLOOKUP('Budget Details Orig from GV'!C:C,#REF!,2,FALSE))</f>
        <v>0</v>
      </c>
      <c r="K226" s="77" t="e">
        <f t="shared" si="50"/>
        <v>#DIV/0!</v>
      </c>
      <c r="L226" s="32" t="e">
        <f t="shared" si="51"/>
        <v>#DIV/0!</v>
      </c>
      <c r="M226" s="6" t="e">
        <f t="shared" si="52"/>
        <v>#DIV/0!</v>
      </c>
      <c r="N226" s="7" t="e">
        <f t="shared" si="53"/>
        <v>#DIV/0!</v>
      </c>
    </row>
    <row r="227" spans="1:14" outlineLevel="1" x14ac:dyDescent="0.2">
      <c r="A227" s="55" t="s">
        <v>48</v>
      </c>
      <c r="B227" s="30">
        <v>109</v>
      </c>
      <c r="C227" s="30">
        <v>2240</v>
      </c>
      <c r="D227" s="30" t="str">
        <f>IF(ISERROR(MATCH('Budget Details Orig from GV'!C:C,#REF!,0)),"0", VLOOKUP('Budget Details Orig from GV'!C:C,#REF!,2,FALSE))</f>
        <v>0</v>
      </c>
      <c r="E227" s="30" t="str">
        <f>IF(ISERROR(MATCH('Budget Details Orig from GV'!C:C,#REF!,0)),"0", VLOOKUP('Budget Details Orig from GV'!C:C,#REF!,2,FALSE))</f>
        <v>0</v>
      </c>
      <c r="F227" s="30">
        <f t="shared" si="54"/>
        <v>0</v>
      </c>
      <c r="G227" s="77" t="e">
        <f t="shared" si="49"/>
        <v>#DIV/0!</v>
      </c>
      <c r="H227" s="73" t="str">
        <f>IF(ISERROR(MATCH('Budget Details Orig from GV'!C:C,#REF!,0)),"0", VLOOKUP('Budget Details Orig from GV'!C:C,#REF!,2,FALSE))</f>
        <v>0</v>
      </c>
      <c r="I227" s="77" t="e">
        <f t="shared" si="55"/>
        <v>#DIV/0!</v>
      </c>
      <c r="J227" s="73" t="str">
        <f>IF(ISERROR(MATCH('Budget Details Orig from GV'!C:C,#REF!,0)),"0", VLOOKUP('Budget Details Orig from GV'!C:C,#REF!,2,FALSE))</f>
        <v>0</v>
      </c>
      <c r="K227" s="77" t="e">
        <f t="shared" si="50"/>
        <v>#DIV/0!</v>
      </c>
      <c r="L227" s="32" t="e">
        <f t="shared" si="51"/>
        <v>#DIV/0!</v>
      </c>
      <c r="M227" s="6" t="e">
        <f t="shared" si="52"/>
        <v>#DIV/0!</v>
      </c>
      <c r="N227" s="7" t="e">
        <f t="shared" si="53"/>
        <v>#DIV/0!</v>
      </c>
    </row>
    <row r="228" spans="1:14" outlineLevel="1" x14ac:dyDescent="0.2">
      <c r="A228" s="55" t="s">
        <v>49</v>
      </c>
      <c r="B228" s="30">
        <v>61</v>
      </c>
      <c r="C228" s="30">
        <v>2250</v>
      </c>
      <c r="D228" s="30" t="str">
        <f>IF(ISERROR(MATCH('Budget Details Orig from GV'!C:C,#REF!,0)),"0", VLOOKUP('Budget Details Orig from GV'!C:C,#REF!,2,FALSE))</f>
        <v>0</v>
      </c>
      <c r="E228" s="30" t="str">
        <f>IF(ISERROR(MATCH('Budget Details Orig from GV'!C:C,#REF!,0)),"0", VLOOKUP('Budget Details Orig from GV'!C:C,#REF!,2,FALSE))</f>
        <v>0</v>
      </c>
      <c r="F228" s="30">
        <f t="shared" si="54"/>
        <v>0</v>
      </c>
      <c r="G228" s="77" t="e">
        <f t="shared" si="49"/>
        <v>#DIV/0!</v>
      </c>
      <c r="H228" s="73" t="str">
        <f>IF(ISERROR(MATCH('Budget Details Orig from GV'!C:C,#REF!,0)),"0", VLOOKUP('Budget Details Orig from GV'!C:C,#REF!,2,FALSE))</f>
        <v>0</v>
      </c>
      <c r="I228" s="77" t="e">
        <f t="shared" si="55"/>
        <v>#DIV/0!</v>
      </c>
      <c r="J228" s="73" t="str">
        <f>IF(ISERROR(MATCH('Budget Details Orig from GV'!C:C,#REF!,0)),"0", VLOOKUP('Budget Details Orig from GV'!C:C,#REF!,2,FALSE))</f>
        <v>0</v>
      </c>
      <c r="K228" s="77" t="e">
        <f t="shared" si="50"/>
        <v>#DIV/0!</v>
      </c>
      <c r="L228" s="32" t="e">
        <f t="shared" si="51"/>
        <v>#DIV/0!</v>
      </c>
      <c r="M228" s="6" t="e">
        <f t="shared" si="52"/>
        <v>#DIV/0!</v>
      </c>
      <c r="N228" s="7" t="e">
        <f t="shared" si="53"/>
        <v>#DIV/0!</v>
      </c>
    </row>
    <row r="229" spans="1:14" outlineLevel="1" x14ac:dyDescent="0.2">
      <c r="A229" s="55" t="s">
        <v>50</v>
      </c>
      <c r="B229" s="30">
        <v>400</v>
      </c>
      <c r="C229" s="30">
        <v>2005</v>
      </c>
      <c r="D229" s="30" t="str">
        <f>IF(ISERROR(MATCH('Budget Details Orig from GV'!C:C,#REF!,0)),"0", VLOOKUP('Budget Details Orig from GV'!C:C,#REF!,2,FALSE))</f>
        <v>0</v>
      </c>
      <c r="E229" s="30" t="str">
        <f>IF(ISERROR(MATCH('Budget Details Orig from GV'!C:C,#REF!,0)),"0", VLOOKUP('Budget Details Orig from GV'!C:C,#REF!,2,FALSE))</f>
        <v>0</v>
      </c>
      <c r="F229" s="30">
        <f t="shared" si="54"/>
        <v>0</v>
      </c>
      <c r="G229" s="77" t="e">
        <f t="shared" si="49"/>
        <v>#DIV/0!</v>
      </c>
      <c r="H229" s="73" t="str">
        <f>IF(ISERROR(MATCH('Budget Details Orig from GV'!C:C,#REF!,0)),"0", VLOOKUP('Budget Details Orig from GV'!C:C,#REF!,2,FALSE))</f>
        <v>0</v>
      </c>
      <c r="I229" s="77" t="e">
        <f t="shared" si="55"/>
        <v>#DIV/0!</v>
      </c>
      <c r="J229" s="73" t="str">
        <f>IF(ISERROR(MATCH('Budget Details Orig from GV'!C:C,#REF!,0)),"0", VLOOKUP('Budget Details Orig from GV'!C:C,#REF!,2,FALSE))</f>
        <v>0</v>
      </c>
      <c r="K229" s="77" t="e">
        <f t="shared" si="50"/>
        <v>#DIV/0!</v>
      </c>
      <c r="L229" s="32" t="e">
        <f t="shared" si="51"/>
        <v>#DIV/0!</v>
      </c>
      <c r="M229" s="6" t="e">
        <f t="shared" si="52"/>
        <v>#DIV/0!</v>
      </c>
      <c r="N229" s="7" t="e">
        <f t="shared" si="53"/>
        <v>#DIV/0!</v>
      </c>
    </row>
    <row r="230" spans="1:14" s="55" customFormat="1" outlineLevel="1" x14ac:dyDescent="0.2">
      <c r="A230" s="59" t="s">
        <v>429</v>
      </c>
      <c r="B230" s="30">
        <v>117</v>
      </c>
      <c r="C230" s="30">
        <v>2219</v>
      </c>
      <c r="D230" s="30" t="str">
        <f>IF(ISERROR(MATCH('Budget Details Orig from GV'!C:C,#REF!,0)),"0", VLOOKUP('Budget Details Orig from GV'!C:C,#REF!,2,FALSE))</f>
        <v>0</v>
      </c>
      <c r="E230" s="30" t="str">
        <f>IF(ISERROR(MATCH('Budget Details Orig from GV'!C:C,#REF!,0)),"0", VLOOKUP('Budget Details Orig from GV'!C:C,#REF!,2,FALSE))</f>
        <v>0</v>
      </c>
      <c r="F230" s="30">
        <f>D230+E230</f>
        <v>0</v>
      </c>
      <c r="G230" s="77" t="e">
        <f t="shared" si="49"/>
        <v>#DIV/0!</v>
      </c>
      <c r="H230" s="73" t="str">
        <f>IF(ISERROR(MATCH('Budget Details Orig from GV'!C:C,#REF!,0)),"0", VLOOKUP('Budget Details Orig from GV'!C:C,#REF!,2,FALSE))</f>
        <v>0</v>
      </c>
      <c r="I230" s="77" t="e">
        <f t="shared" si="55"/>
        <v>#DIV/0!</v>
      </c>
      <c r="J230" s="73" t="str">
        <f>IF(ISERROR(MATCH('Budget Details Orig from GV'!C:C,#REF!,0)),"0", VLOOKUP('Budget Details Orig from GV'!C:C,#REF!,2,FALSE))</f>
        <v>0</v>
      </c>
      <c r="K230" s="77" t="e">
        <f t="shared" si="50"/>
        <v>#DIV/0!</v>
      </c>
      <c r="L230" s="63" t="e">
        <f>+(G230+I230+K230)/3</f>
        <v>#DIV/0!</v>
      </c>
      <c r="M230" s="56" t="e">
        <f>ROUND(L230,4)</f>
        <v>#DIV/0!</v>
      </c>
      <c r="N230" s="57"/>
    </row>
    <row r="231" spans="1:14" outlineLevel="1" x14ac:dyDescent="0.2">
      <c r="A231" s="55" t="s">
        <v>406</v>
      </c>
      <c r="B231" s="76">
        <v>357</v>
      </c>
      <c r="C231" s="30">
        <v>2063</v>
      </c>
      <c r="D231" s="30" t="str">
        <f>IF(ISERROR(MATCH('Budget Details Orig from GV'!C:C,#REF!,0)),"0", VLOOKUP('Budget Details Orig from GV'!C:C,#REF!,2,FALSE))</f>
        <v>0</v>
      </c>
      <c r="E231" s="30" t="str">
        <f>IF(ISERROR(MATCH('Budget Details Orig from GV'!C:C,#REF!,0)),"0", VLOOKUP('Budget Details Orig from GV'!C:C,#REF!,2,FALSE))</f>
        <v>0</v>
      </c>
      <c r="F231" s="30">
        <f t="shared" si="54"/>
        <v>0</v>
      </c>
      <c r="G231" s="77" t="e">
        <f t="shared" si="49"/>
        <v>#DIV/0!</v>
      </c>
      <c r="H231" s="73" t="str">
        <f>IF(ISERROR(MATCH('Budget Details Orig from GV'!C:C,#REF!,0)),"0", VLOOKUP('Budget Details Orig from GV'!C:C,#REF!,2,FALSE))</f>
        <v>0</v>
      </c>
      <c r="I231" s="77" t="e">
        <f t="shared" si="55"/>
        <v>#DIV/0!</v>
      </c>
      <c r="J231" s="73" t="str">
        <f>IF(ISERROR(MATCH('Budget Details Orig from GV'!C:C,#REF!,0)),"0", VLOOKUP('Budget Details Orig from GV'!C:C,#REF!,2,FALSE))</f>
        <v>0</v>
      </c>
      <c r="K231" s="77" t="e">
        <f t="shared" si="50"/>
        <v>#DIV/0!</v>
      </c>
      <c r="L231" s="32" t="e">
        <f>+(G231+I231+K231)/3</f>
        <v>#DIV/0!</v>
      </c>
      <c r="M231" s="6" t="e">
        <f t="shared" si="52"/>
        <v>#DIV/0!</v>
      </c>
      <c r="N231" s="7" t="e">
        <f t="shared" si="53"/>
        <v>#DIV/0!</v>
      </c>
    </row>
    <row r="232" spans="1:14" outlineLevel="1" x14ac:dyDescent="0.2">
      <c r="A232" s="55" t="s">
        <v>407</v>
      </c>
      <c r="B232" s="30">
        <v>161</v>
      </c>
      <c r="C232" s="30">
        <v>2064</v>
      </c>
      <c r="D232" s="30" t="str">
        <f>IF(ISERROR(MATCH('Budget Details Orig from GV'!C:C,#REF!,0)),"0", VLOOKUP('Budget Details Orig from GV'!C:C,#REF!,2,FALSE))</f>
        <v>0</v>
      </c>
      <c r="E232" s="30" t="str">
        <f>IF(ISERROR(MATCH('Budget Details Orig from GV'!C:C,#REF!,0)),"0", VLOOKUP('Budget Details Orig from GV'!C:C,#REF!,2,FALSE))</f>
        <v>0</v>
      </c>
      <c r="F232" s="30">
        <f t="shared" si="54"/>
        <v>0</v>
      </c>
      <c r="G232" s="77" t="e">
        <f t="shared" si="49"/>
        <v>#DIV/0!</v>
      </c>
      <c r="H232" s="73" t="str">
        <f>IF(ISERROR(MATCH('Budget Details Orig from GV'!C:C,#REF!,0)),"0", VLOOKUP('Budget Details Orig from GV'!C:C,#REF!,2,FALSE))</f>
        <v>0</v>
      </c>
      <c r="I232" s="77" t="e">
        <f t="shared" si="55"/>
        <v>#DIV/0!</v>
      </c>
      <c r="J232" s="73" t="str">
        <f>IF(ISERROR(MATCH('Budget Details Orig from GV'!C:C,#REF!,0)),"0", VLOOKUP('Budget Details Orig from GV'!C:C,#REF!,2,FALSE))</f>
        <v>0</v>
      </c>
      <c r="K232" s="77" t="e">
        <f t="shared" si="50"/>
        <v>#DIV/0!</v>
      </c>
      <c r="L232" s="32" t="e">
        <f t="shared" si="51"/>
        <v>#DIV/0!</v>
      </c>
      <c r="M232" s="6" t="e">
        <f t="shared" si="52"/>
        <v>#DIV/0!</v>
      </c>
      <c r="N232" s="7" t="e">
        <f t="shared" si="53"/>
        <v>#DIV/0!</v>
      </c>
    </row>
    <row r="233" spans="1:14" outlineLevel="1" x14ac:dyDescent="0.2">
      <c r="A233" s="55" t="s">
        <v>53</v>
      </c>
      <c r="B233" s="30">
        <v>278</v>
      </c>
      <c r="C233" s="30">
        <v>2222</v>
      </c>
      <c r="D233" s="30" t="str">
        <f>IF(ISERROR(MATCH('Budget Details Orig from GV'!C:C,#REF!,0)),"0", VLOOKUP('Budget Details Orig from GV'!C:C,#REF!,2,FALSE))</f>
        <v>0</v>
      </c>
      <c r="E233" s="30" t="str">
        <f>IF(ISERROR(MATCH('Budget Details Orig from GV'!C:C,#REF!,0)),"0", VLOOKUP('Budget Details Orig from GV'!C:C,#REF!,2,FALSE))</f>
        <v>0</v>
      </c>
      <c r="F233" s="30">
        <f t="shared" si="54"/>
        <v>0</v>
      </c>
      <c r="G233" s="77" t="e">
        <f t="shared" si="49"/>
        <v>#DIV/0!</v>
      </c>
      <c r="H233" s="73" t="str">
        <f>IF(ISERROR(MATCH('Budget Details Orig from GV'!C:C,#REF!,0)),"0", VLOOKUP('Budget Details Orig from GV'!C:C,#REF!,2,FALSE))</f>
        <v>0</v>
      </c>
      <c r="I233" s="77" t="e">
        <f t="shared" si="55"/>
        <v>#DIV/0!</v>
      </c>
      <c r="J233" s="73" t="str">
        <f>IF(ISERROR(MATCH('Budget Details Orig from GV'!C:C,#REF!,0)),"0", VLOOKUP('Budget Details Orig from GV'!C:C,#REF!,2,FALSE))</f>
        <v>0</v>
      </c>
      <c r="K233" s="77" t="e">
        <f t="shared" si="50"/>
        <v>#DIV/0!</v>
      </c>
      <c r="L233" s="32" t="e">
        <f t="shared" si="51"/>
        <v>#DIV/0!</v>
      </c>
      <c r="M233" s="6" t="e">
        <f t="shared" si="52"/>
        <v>#DIV/0!</v>
      </c>
      <c r="N233" s="7" t="e">
        <f t="shared" si="53"/>
        <v>#DIV/0!</v>
      </c>
    </row>
    <row r="234" spans="1:14" outlineLevel="1" x14ac:dyDescent="0.2">
      <c r="A234" s="55" t="s">
        <v>51</v>
      </c>
      <c r="B234" s="76" t="s">
        <v>52</v>
      </c>
      <c r="C234" s="30">
        <v>2220</v>
      </c>
      <c r="D234" s="30" t="str">
        <f>IF(ISERROR(MATCH('Budget Details Orig from GV'!C:C,#REF!,0)),"0", VLOOKUP('Budget Details Orig from GV'!C:C,#REF!,2,FALSE))</f>
        <v>0</v>
      </c>
      <c r="E234" s="30" t="str">
        <f>IF(ISERROR(MATCH('Budget Details Orig from GV'!C:C,#REF!,0)),"0", VLOOKUP('Budget Details Orig from GV'!C:C,#REF!,2,FALSE))</f>
        <v>0</v>
      </c>
      <c r="F234" s="30">
        <f t="shared" si="54"/>
        <v>0</v>
      </c>
      <c r="G234" s="77" t="e">
        <f t="shared" si="49"/>
        <v>#DIV/0!</v>
      </c>
      <c r="H234" s="73" t="str">
        <f>IF(ISERROR(MATCH('Budget Details Orig from GV'!C:C,#REF!,0)),"0", VLOOKUP('Budget Details Orig from GV'!C:C,#REF!,2,FALSE))</f>
        <v>0</v>
      </c>
      <c r="I234" s="77" t="e">
        <f t="shared" si="55"/>
        <v>#DIV/0!</v>
      </c>
      <c r="J234" s="73" t="str">
        <f>IF(ISERROR(MATCH('Budget Details Orig from GV'!C:C,#REF!,0)),"0", VLOOKUP('Budget Details Orig from GV'!C:C,#REF!,2,FALSE))</f>
        <v>0</v>
      </c>
      <c r="K234" s="77" t="e">
        <f t="shared" si="50"/>
        <v>#DIV/0!</v>
      </c>
      <c r="L234" s="32" t="e">
        <f t="shared" si="51"/>
        <v>#DIV/0!</v>
      </c>
      <c r="M234" s="6" t="e">
        <f t="shared" si="52"/>
        <v>#DIV/0!</v>
      </c>
      <c r="N234" s="7" t="e">
        <f t="shared" si="53"/>
        <v>#DIV/0!</v>
      </c>
    </row>
    <row r="235" spans="1:14" outlineLevel="1" x14ac:dyDescent="0.2">
      <c r="A235" s="55" t="s">
        <v>10</v>
      </c>
      <c r="B235" s="30">
        <v>240</v>
      </c>
      <c r="C235" s="30">
        <v>2086</v>
      </c>
      <c r="D235" s="30" t="str">
        <f>IF(ISERROR(MATCH('Budget Details Orig from GV'!C:C,#REF!,0)),"0", VLOOKUP('Budget Details Orig from GV'!C:C,#REF!,2,FALSE))</f>
        <v>0</v>
      </c>
      <c r="E235" s="30" t="str">
        <f>IF(ISERROR(MATCH('Budget Details Orig from GV'!C:C,#REF!,0)),"0", VLOOKUP('Budget Details Orig from GV'!C:C,#REF!,2,FALSE))</f>
        <v>0</v>
      </c>
      <c r="F235" s="30">
        <f t="shared" si="54"/>
        <v>0</v>
      </c>
      <c r="G235" s="77" t="e">
        <f t="shared" si="49"/>
        <v>#DIV/0!</v>
      </c>
      <c r="H235" s="73" t="str">
        <f>IF(ISERROR(MATCH('Budget Details Orig from GV'!C:C,#REF!,0)),"0", VLOOKUP('Budget Details Orig from GV'!C:C,#REF!,2,FALSE))</f>
        <v>0</v>
      </c>
      <c r="I235" s="77" t="e">
        <f t="shared" si="55"/>
        <v>#DIV/0!</v>
      </c>
      <c r="J235" s="73" t="str">
        <f>IF(ISERROR(MATCH('Budget Details Orig from GV'!C:C,#REF!,0)),"0", VLOOKUP('Budget Details Orig from GV'!C:C,#REF!,2,FALSE))</f>
        <v>0</v>
      </c>
      <c r="K235" s="77" t="e">
        <f t="shared" si="50"/>
        <v>#DIV/0!</v>
      </c>
      <c r="L235" s="32" t="e">
        <f>+(G235+I235+K235)/3</f>
        <v>#DIV/0!</v>
      </c>
      <c r="M235" s="6" t="e">
        <f t="shared" si="52"/>
        <v>#DIV/0!</v>
      </c>
      <c r="N235" s="7" t="e">
        <f t="shared" si="53"/>
        <v>#DIV/0!</v>
      </c>
    </row>
    <row r="236" spans="1:14" s="55" customFormat="1" outlineLevel="1" x14ac:dyDescent="0.2">
      <c r="A236" s="55" t="s">
        <v>54</v>
      </c>
      <c r="B236" s="30">
        <v>48</v>
      </c>
      <c r="C236" s="30">
        <v>2008</v>
      </c>
      <c r="D236" s="30" t="str">
        <f>IF(ISERROR(MATCH('Budget Details Orig from GV'!C:C,#REF!,0)),"0", VLOOKUP('Budget Details Orig from GV'!C:C,#REF!,2,FALSE))</f>
        <v>0</v>
      </c>
      <c r="E236" s="30" t="str">
        <f>IF(ISERROR(MATCH('Budget Details Orig from GV'!C:C,#REF!,0)),"0", VLOOKUP('Budget Details Orig from GV'!C:C,#REF!,2,FALSE))</f>
        <v>0</v>
      </c>
      <c r="F236" s="30">
        <f t="shared" si="54"/>
        <v>0</v>
      </c>
      <c r="G236" s="77" t="e">
        <f t="shared" si="49"/>
        <v>#DIV/0!</v>
      </c>
      <c r="H236" s="73" t="str">
        <f>IF(ISERROR(MATCH('Budget Details Orig from GV'!C:C,#REF!,0)),"0", VLOOKUP('Budget Details Orig from GV'!C:C,#REF!,2,FALSE))</f>
        <v>0</v>
      </c>
      <c r="I236" s="77" t="e">
        <f t="shared" si="55"/>
        <v>#DIV/0!</v>
      </c>
      <c r="J236" s="73" t="str">
        <f>IF(ISERROR(MATCH('Budget Details Orig from GV'!C:C,#REF!,0)),"0", VLOOKUP('Budget Details Orig from GV'!C:C,#REF!,2,FALSE))</f>
        <v>0</v>
      </c>
      <c r="K236" s="77" t="e">
        <f t="shared" si="50"/>
        <v>#DIV/0!</v>
      </c>
      <c r="L236" s="63" t="e">
        <f>+(G236+I236+K236)/3</f>
        <v>#DIV/0!</v>
      </c>
      <c r="M236" s="56" t="e">
        <f>ROUND(L236,4)</f>
        <v>#DIV/0!</v>
      </c>
      <c r="N236" s="57" t="e">
        <f>$N$5*M236</f>
        <v>#DIV/0!</v>
      </c>
    </row>
    <row r="237" spans="1:14" s="55" customFormat="1" outlineLevel="1" x14ac:dyDescent="0.2">
      <c r="A237" s="55" t="s">
        <v>404</v>
      </c>
      <c r="B237" s="30">
        <v>542</v>
      </c>
      <c r="C237" s="30">
        <v>2241</v>
      </c>
      <c r="D237" s="30" t="str">
        <f>IF(ISERROR(MATCH('Budget Details Orig from GV'!C:C,#REF!,0)),"0", VLOOKUP('Budget Details Orig from GV'!C:C,#REF!,2,FALSE))</f>
        <v>0</v>
      </c>
      <c r="E237" s="30" t="str">
        <f>IF(ISERROR(MATCH('Budget Details Orig from GV'!C:C,#REF!,0)),"0", VLOOKUP('Budget Details Orig from GV'!C:C,#REF!,2,FALSE))</f>
        <v>0</v>
      </c>
      <c r="F237" s="30">
        <f t="shared" si="54"/>
        <v>0</v>
      </c>
      <c r="G237" s="77" t="e">
        <f t="shared" si="49"/>
        <v>#DIV/0!</v>
      </c>
      <c r="H237" s="73" t="str">
        <f>IF(ISERROR(MATCH('Budget Details Orig from GV'!C:C,#REF!,0)),"0", VLOOKUP('Budget Details Orig from GV'!C:C,#REF!,2,FALSE))</f>
        <v>0</v>
      </c>
      <c r="I237" s="77" t="e">
        <f t="shared" si="55"/>
        <v>#DIV/0!</v>
      </c>
      <c r="J237" s="73" t="str">
        <f>IF(ISERROR(MATCH('Budget Details Orig from GV'!C:C,#REF!,0)),"0", VLOOKUP('Budget Details Orig from GV'!C:C,#REF!,2,FALSE))</f>
        <v>0</v>
      </c>
      <c r="K237" s="77" t="e">
        <f t="shared" si="50"/>
        <v>#DIV/0!</v>
      </c>
      <c r="L237" s="63" t="e">
        <f>+(G237+I237+K237)/3</f>
        <v>#DIV/0!</v>
      </c>
      <c r="M237" s="56" t="e">
        <f>ROUND(L237,4)</f>
        <v>#DIV/0!</v>
      </c>
      <c r="N237" s="57" t="e">
        <f>$N$5*M237</f>
        <v>#DIV/0!</v>
      </c>
    </row>
    <row r="238" spans="1:14" outlineLevel="1" x14ac:dyDescent="0.2">
      <c r="A238" s="55" t="s">
        <v>56</v>
      </c>
      <c r="B238" s="30">
        <v>457</v>
      </c>
      <c r="C238" s="30">
        <v>2224</v>
      </c>
      <c r="D238" s="30" t="str">
        <f>IF(ISERROR(MATCH('Budget Details Orig from GV'!C:C,#REF!,0)),"0", VLOOKUP('Budget Details Orig from GV'!C:C,#REF!,2,FALSE))</f>
        <v>0</v>
      </c>
      <c r="E238" s="30" t="str">
        <f>IF(ISERROR(MATCH('Budget Details Orig from GV'!C:C,#REF!,0)),"0", VLOOKUP('Budget Details Orig from GV'!C:C,#REF!,2,FALSE))</f>
        <v>0</v>
      </c>
      <c r="F238" s="30">
        <f t="shared" si="54"/>
        <v>0</v>
      </c>
      <c r="G238" s="77" t="e">
        <f t="shared" si="49"/>
        <v>#DIV/0!</v>
      </c>
      <c r="H238" s="73" t="str">
        <f>IF(ISERROR(MATCH('Budget Details Orig from GV'!C:C,#REF!,0)),"0", VLOOKUP('Budget Details Orig from GV'!C:C,#REF!,2,FALSE))</f>
        <v>0</v>
      </c>
      <c r="I238" s="77" t="e">
        <f t="shared" si="55"/>
        <v>#DIV/0!</v>
      </c>
      <c r="J238" s="73" t="str">
        <f>IF(ISERROR(MATCH('Budget Details Orig from GV'!C:C,#REF!,0)),"0", VLOOKUP('Budget Details Orig from GV'!C:C,#REF!,2,FALSE))</f>
        <v>0</v>
      </c>
      <c r="K238" s="77" t="e">
        <f t="shared" si="50"/>
        <v>#DIV/0!</v>
      </c>
      <c r="L238" s="32" t="e">
        <f>+(G238+I238+K238)/3</f>
        <v>#DIV/0!</v>
      </c>
      <c r="M238" s="6" t="e">
        <f t="shared" si="52"/>
        <v>#DIV/0!</v>
      </c>
      <c r="N238" s="7" t="e">
        <f t="shared" si="53"/>
        <v>#DIV/0!</v>
      </c>
    </row>
    <row r="239" spans="1:14" s="55" customFormat="1" outlineLevel="1" x14ac:dyDescent="0.2">
      <c r="A239" s="59" t="s">
        <v>435</v>
      </c>
      <c r="B239" s="30">
        <v>70</v>
      </c>
      <c r="C239" s="30">
        <v>2336</v>
      </c>
      <c r="D239" s="30" t="str">
        <f>IF(ISERROR(MATCH('Budget Details Orig from GV'!C:C,#REF!,0)),"0", VLOOKUP('Budget Details Orig from GV'!C:C,#REF!,2,FALSE))</f>
        <v>0</v>
      </c>
      <c r="E239" s="30" t="str">
        <f>IF(ISERROR(MATCH('Budget Details Orig from GV'!C:C,#REF!,0)),"0", VLOOKUP('Budget Details Orig from GV'!C:C,#REF!,2,FALSE))</f>
        <v>0</v>
      </c>
      <c r="F239" s="30">
        <f>D239+E239</f>
        <v>0</v>
      </c>
      <c r="G239" s="77" t="e">
        <f t="shared" si="49"/>
        <v>#DIV/0!</v>
      </c>
      <c r="H239" s="73" t="str">
        <f>IF(ISERROR(MATCH('Budget Details Orig from GV'!C:C,#REF!,0)),"0", VLOOKUP('Budget Details Orig from GV'!C:C,#REF!,2,FALSE))</f>
        <v>0</v>
      </c>
      <c r="I239" s="77" t="e">
        <f t="shared" si="55"/>
        <v>#DIV/0!</v>
      </c>
      <c r="J239" s="73" t="str">
        <f>IF(ISERROR(MATCH('Budget Details Orig from GV'!C:C,#REF!,0)),"0", VLOOKUP('Budget Details Orig from GV'!C:C,#REF!,2,FALSE))</f>
        <v>0</v>
      </c>
      <c r="K239" s="77" t="e">
        <f t="shared" si="50"/>
        <v>#DIV/0!</v>
      </c>
      <c r="L239" s="63" t="e">
        <f>+(G239+I239+K239)/3</f>
        <v>#DIV/0!</v>
      </c>
      <c r="M239" s="56" t="e">
        <f>ROUND(L239,4)</f>
        <v>#DIV/0!</v>
      </c>
      <c r="N239" s="57"/>
    </row>
    <row r="240" spans="1:14" outlineLevel="1" x14ac:dyDescent="0.2">
      <c r="A240" s="55" t="s">
        <v>58</v>
      </c>
      <c r="B240" s="30">
        <v>49</v>
      </c>
      <c r="C240" s="30">
        <v>2233</v>
      </c>
      <c r="D240" s="30" t="str">
        <f>IF(ISERROR(MATCH('Budget Details Orig from GV'!C:C,#REF!,0)),"0", VLOOKUP('Budget Details Orig from GV'!C:C,#REF!,2,FALSE))</f>
        <v>0</v>
      </c>
      <c r="E240" s="30" t="str">
        <f>IF(ISERROR(MATCH('Budget Details Orig from GV'!C:C,#REF!,0)),"0", VLOOKUP('Budget Details Orig from GV'!C:C,#REF!,2,FALSE))</f>
        <v>0</v>
      </c>
      <c r="F240" s="30">
        <f t="shared" si="54"/>
        <v>0</v>
      </c>
      <c r="G240" s="77" t="e">
        <f t="shared" si="49"/>
        <v>#DIV/0!</v>
      </c>
      <c r="H240" s="73" t="str">
        <f>IF(ISERROR(MATCH('Budget Details Orig from GV'!C:C,#REF!,0)),"0", VLOOKUP('Budget Details Orig from GV'!C:C,#REF!,2,FALSE))</f>
        <v>0</v>
      </c>
      <c r="I240" s="77" t="e">
        <f t="shared" si="55"/>
        <v>#DIV/0!</v>
      </c>
      <c r="J240" s="73" t="str">
        <f>IF(ISERROR(MATCH('Budget Details Orig from GV'!C:C,#REF!,0)),"0", VLOOKUP('Budget Details Orig from GV'!C:C,#REF!,2,FALSE))</f>
        <v>0</v>
      </c>
      <c r="K240" s="77" t="e">
        <f t="shared" si="50"/>
        <v>#DIV/0!</v>
      </c>
      <c r="L240" s="32" t="e">
        <f t="shared" si="51"/>
        <v>#DIV/0!</v>
      </c>
      <c r="M240" s="6" t="e">
        <f t="shared" si="52"/>
        <v>#DIV/0!</v>
      </c>
      <c r="N240" s="7" t="e">
        <f t="shared" si="53"/>
        <v>#DIV/0!</v>
      </c>
    </row>
    <row r="241" spans="1:14" outlineLevel="1" x14ac:dyDescent="0.2">
      <c r="A241" s="55" t="s">
        <v>59</v>
      </c>
      <c r="B241" s="30">
        <v>458</v>
      </c>
      <c r="C241" s="30">
        <v>2265</v>
      </c>
      <c r="D241" s="30" t="str">
        <f>IF(ISERROR(MATCH('Budget Details Orig from GV'!C:C,#REF!,0)),"0", VLOOKUP('Budget Details Orig from GV'!C:C,#REF!,2,FALSE))</f>
        <v>0</v>
      </c>
      <c r="E241" s="30" t="str">
        <f>IF(ISERROR(MATCH('Budget Details Orig from GV'!C:C,#REF!,0)),"0", VLOOKUP('Budget Details Orig from GV'!C:C,#REF!,2,FALSE))</f>
        <v>0</v>
      </c>
      <c r="F241" s="30">
        <f t="shared" si="54"/>
        <v>0</v>
      </c>
      <c r="G241" s="77" t="e">
        <f t="shared" si="49"/>
        <v>#DIV/0!</v>
      </c>
      <c r="H241" s="73" t="str">
        <f>IF(ISERROR(MATCH('Budget Details Orig from GV'!C:C,#REF!,0)),"0", VLOOKUP('Budget Details Orig from GV'!C:C,#REF!,2,FALSE))</f>
        <v>0</v>
      </c>
      <c r="I241" s="77" t="e">
        <f t="shared" si="55"/>
        <v>#DIV/0!</v>
      </c>
      <c r="J241" s="73" t="str">
        <f>IF(ISERROR(MATCH('Budget Details Orig from GV'!C:C,#REF!,0)),"0", VLOOKUP('Budget Details Orig from GV'!C:C,#REF!,2,FALSE))</f>
        <v>0</v>
      </c>
      <c r="K241" s="77" t="e">
        <f t="shared" si="50"/>
        <v>#DIV/0!</v>
      </c>
      <c r="L241" s="32" t="e">
        <f>+(G241+I241+K241)/3</f>
        <v>#DIV/0!</v>
      </c>
      <c r="M241" s="6" t="e">
        <f t="shared" si="52"/>
        <v>#DIV/0!</v>
      </c>
      <c r="N241" s="7" t="e">
        <f t="shared" si="53"/>
        <v>#DIV/0!</v>
      </c>
    </row>
    <row r="242" spans="1:14" outlineLevel="1" x14ac:dyDescent="0.2">
      <c r="A242" s="55" t="s">
        <v>60</v>
      </c>
      <c r="B242" s="30">
        <v>534</v>
      </c>
      <c r="C242" s="30">
        <v>2120</v>
      </c>
      <c r="D242" s="30" t="str">
        <f>IF(ISERROR(MATCH('Budget Details Orig from GV'!C:C,#REF!,0)),"0", VLOOKUP('Budget Details Orig from GV'!C:C,#REF!,2,FALSE))</f>
        <v>0</v>
      </c>
      <c r="E242" s="30" t="str">
        <f>IF(ISERROR(MATCH('Budget Details Orig from GV'!C:C,#REF!,0)),"0", VLOOKUP('Budget Details Orig from GV'!C:C,#REF!,2,FALSE))</f>
        <v>0</v>
      </c>
      <c r="F242" s="30">
        <f t="shared" si="54"/>
        <v>0</v>
      </c>
      <c r="G242" s="77" t="e">
        <f t="shared" si="49"/>
        <v>#DIV/0!</v>
      </c>
      <c r="H242" s="73" t="str">
        <f>IF(ISERROR(MATCH('Budget Details Orig from GV'!C:C,#REF!,0)),"0", VLOOKUP('Budget Details Orig from GV'!C:C,#REF!,2,FALSE))</f>
        <v>0</v>
      </c>
      <c r="I242" s="77" t="e">
        <f t="shared" si="55"/>
        <v>#DIV/0!</v>
      </c>
      <c r="J242" s="73" t="str">
        <f>IF(ISERROR(MATCH('Budget Details Orig from GV'!C:C,#REF!,0)),"0", VLOOKUP('Budget Details Orig from GV'!C:C,#REF!,2,FALSE))</f>
        <v>0</v>
      </c>
      <c r="K242" s="77" t="e">
        <f t="shared" si="50"/>
        <v>#DIV/0!</v>
      </c>
      <c r="L242" s="32" t="e">
        <f t="shared" si="51"/>
        <v>#DIV/0!</v>
      </c>
      <c r="M242" s="6" t="e">
        <f t="shared" si="52"/>
        <v>#DIV/0!</v>
      </c>
      <c r="N242" s="7" t="e">
        <f t="shared" si="53"/>
        <v>#DIV/0!</v>
      </c>
    </row>
    <row r="243" spans="1:14" outlineLevel="1" x14ac:dyDescent="0.2">
      <c r="A243" s="55" t="s">
        <v>61</v>
      </c>
      <c r="B243" s="30">
        <v>398</v>
      </c>
      <c r="C243" s="30">
        <v>2242</v>
      </c>
      <c r="D243" s="30" t="str">
        <f>IF(ISERROR(MATCH('Budget Details Orig from GV'!C:C,#REF!,0)),"0", VLOOKUP('Budget Details Orig from GV'!C:C,#REF!,2,FALSE))</f>
        <v>0</v>
      </c>
      <c r="E243" s="30" t="str">
        <f>IF(ISERROR(MATCH('Budget Details Orig from GV'!C:C,#REF!,0)),"0", VLOOKUP('Budget Details Orig from GV'!C:C,#REF!,2,FALSE))</f>
        <v>0</v>
      </c>
      <c r="F243" s="30">
        <f t="shared" si="54"/>
        <v>0</v>
      </c>
      <c r="G243" s="77" t="e">
        <f t="shared" si="49"/>
        <v>#DIV/0!</v>
      </c>
      <c r="H243" s="73" t="str">
        <f>IF(ISERROR(MATCH('Budget Details Orig from GV'!C:C,#REF!,0)),"0", VLOOKUP('Budget Details Orig from GV'!C:C,#REF!,2,FALSE))</f>
        <v>0</v>
      </c>
      <c r="I243" s="77" t="e">
        <f t="shared" si="55"/>
        <v>#DIV/0!</v>
      </c>
      <c r="J243" s="73" t="str">
        <f>IF(ISERROR(MATCH('Budget Details Orig from GV'!C:C,#REF!,0)),"0", VLOOKUP('Budget Details Orig from GV'!C:C,#REF!,2,FALSE))</f>
        <v>0</v>
      </c>
      <c r="K243" s="77" t="e">
        <f t="shared" si="50"/>
        <v>#DIV/0!</v>
      </c>
      <c r="L243" s="32" t="e">
        <f t="shared" si="51"/>
        <v>#DIV/0!</v>
      </c>
      <c r="M243" s="6" t="e">
        <f t="shared" si="52"/>
        <v>#DIV/0!</v>
      </c>
      <c r="N243" s="7" t="e">
        <f t="shared" si="53"/>
        <v>#DIV/0!</v>
      </c>
    </row>
    <row r="244" spans="1:14" outlineLevel="1" x14ac:dyDescent="0.2">
      <c r="A244" t="s">
        <v>412</v>
      </c>
      <c r="B244" s="78">
        <v>488</v>
      </c>
      <c r="C244" s="78">
        <v>2234</v>
      </c>
      <c r="D244" s="30" t="str">
        <f>IF(ISERROR(MATCH('Budget Details Orig from GV'!C:C,#REF!,0)),"0", VLOOKUP('Budget Details Orig from GV'!C:C,#REF!,2,FALSE))</f>
        <v>0</v>
      </c>
      <c r="E244" s="30" t="str">
        <f>IF(ISERROR(MATCH('Budget Details Orig from GV'!C:C,#REF!,0)),"0", VLOOKUP('Budget Details Orig from GV'!C:C,#REF!,2,FALSE))</f>
        <v>0</v>
      </c>
      <c r="F244" s="30">
        <f t="shared" si="54"/>
        <v>0</v>
      </c>
      <c r="G244" s="77" t="e">
        <f t="shared" si="49"/>
        <v>#DIV/0!</v>
      </c>
      <c r="H244" s="73" t="str">
        <f>IF(ISERROR(MATCH('Budget Details Orig from GV'!C:C,#REF!,0)),"0", VLOOKUP('Budget Details Orig from GV'!C:C,#REF!,2,FALSE))</f>
        <v>0</v>
      </c>
      <c r="I244" s="77" t="e">
        <f t="shared" si="55"/>
        <v>#DIV/0!</v>
      </c>
      <c r="J244" s="73" t="str">
        <f>IF(ISERROR(MATCH('Budget Details Orig from GV'!C:C,#REF!,0)),"0", VLOOKUP('Budget Details Orig from GV'!C:C,#REF!,2,FALSE))</f>
        <v>0</v>
      </c>
      <c r="K244" s="77" t="e">
        <f t="shared" si="50"/>
        <v>#DIV/0!</v>
      </c>
      <c r="L244" s="32" t="e">
        <f t="shared" si="51"/>
        <v>#DIV/0!</v>
      </c>
      <c r="M244" s="6" t="e">
        <f t="shared" si="52"/>
        <v>#DIV/0!</v>
      </c>
      <c r="N244" s="7" t="e">
        <f t="shared" si="53"/>
        <v>#DIV/0!</v>
      </c>
    </row>
    <row r="245" spans="1:14" outlineLevel="1" x14ac:dyDescent="0.2">
      <c r="A245" s="55" t="s">
        <v>57</v>
      </c>
      <c r="B245" s="76" t="s">
        <v>183</v>
      </c>
      <c r="C245" s="30">
        <v>2009</v>
      </c>
      <c r="D245" s="30" t="str">
        <f>IF(ISERROR(MATCH('Budget Details Orig from GV'!C:C,#REF!,0)),"0", VLOOKUP('Budget Details Orig from GV'!C:C,#REF!,2,FALSE))</f>
        <v>0</v>
      </c>
      <c r="E245" s="30" t="str">
        <f>IF(ISERROR(MATCH('Budget Details Orig from GV'!C:C,#REF!,0)),"0", VLOOKUP('Budget Details Orig from GV'!C:C,#REF!,2,FALSE))</f>
        <v>0</v>
      </c>
      <c r="F245" s="30">
        <f t="shared" si="54"/>
        <v>0</v>
      </c>
      <c r="G245" s="77" t="e">
        <f t="shared" si="49"/>
        <v>#DIV/0!</v>
      </c>
      <c r="H245" s="73" t="str">
        <f>IF(ISERROR(MATCH('Budget Details Orig from GV'!C:C,#REF!,0)),"0", VLOOKUP('Budget Details Orig from GV'!C:C,#REF!,2,FALSE))</f>
        <v>0</v>
      </c>
      <c r="I245" s="77" t="e">
        <f t="shared" si="55"/>
        <v>#DIV/0!</v>
      </c>
      <c r="J245" s="73" t="str">
        <f>IF(ISERROR(MATCH('Budget Details Orig from GV'!C:C,#REF!,0)),"0", VLOOKUP('Budget Details Orig from GV'!C:C,#REF!,2,FALSE))</f>
        <v>0</v>
      </c>
      <c r="K245" s="77" t="e">
        <f t="shared" si="50"/>
        <v>#DIV/0!</v>
      </c>
      <c r="L245" s="32" t="e">
        <f t="shared" si="51"/>
        <v>#DIV/0!</v>
      </c>
      <c r="M245" s="6" t="e">
        <f t="shared" si="52"/>
        <v>#DIV/0!</v>
      </c>
      <c r="N245" s="7" t="e">
        <f t="shared" si="53"/>
        <v>#DIV/0!</v>
      </c>
    </row>
    <row r="246" spans="1:14" outlineLevel="1" x14ac:dyDescent="0.2">
      <c r="A246" s="55" t="s">
        <v>405</v>
      </c>
      <c r="B246" s="30">
        <v>289</v>
      </c>
      <c r="C246" s="30">
        <v>2010</v>
      </c>
      <c r="D246" s="30" t="str">
        <f>IF(ISERROR(MATCH('Budget Details Orig from GV'!C:C,#REF!,0)),"0", VLOOKUP('Budget Details Orig from GV'!C:C,#REF!,2,FALSE))</f>
        <v>0</v>
      </c>
      <c r="E246" s="30" t="str">
        <f>IF(ISERROR(MATCH('Budget Details Orig from GV'!C:C,#REF!,0)),"0", VLOOKUP('Budget Details Orig from GV'!C:C,#REF!,2,FALSE))</f>
        <v>0</v>
      </c>
      <c r="F246" s="30">
        <f t="shared" si="54"/>
        <v>0</v>
      </c>
      <c r="G246" s="77" t="e">
        <f t="shared" si="49"/>
        <v>#DIV/0!</v>
      </c>
      <c r="H246" s="73" t="str">
        <f>IF(ISERROR(MATCH('Budget Details Orig from GV'!C:C,#REF!,0)),"0", VLOOKUP('Budget Details Orig from GV'!C:C,#REF!,2,FALSE))</f>
        <v>0</v>
      </c>
      <c r="I246" s="77" t="e">
        <f t="shared" si="55"/>
        <v>#DIV/0!</v>
      </c>
      <c r="J246" s="73" t="str">
        <f>IF(ISERROR(MATCH('Budget Details Orig from GV'!C:C,#REF!,0)),"0", VLOOKUP('Budget Details Orig from GV'!C:C,#REF!,2,FALSE))</f>
        <v>0</v>
      </c>
      <c r="K246" s="77" t="e">
        <f t="shared" si="50"/>
        <v>#DIV/0!</v>
      </c>
      <c r="L246" s="32" t="e">
        <f t="shared" si="51"/>
        <v>#DIV/0!</v>
      </c>
      <c r="M246" s="6" t="e">
        <f t="shared" si="52"/>
        <v>#DIV/0!</v>
      </c>
      <c r="N246" s="7" t="e">
        <f t="shared" si="53"/>
        <v>#DIV/0!</v>
      </c>
    </row>
    <row r="247" spans="1:14" outlineLevel="1" x14ac:dyDescent="0.2">
      <c r="A247" s="55" t="s">
        <v>55</v>
      </c>
      <c r="B247" s="30">
        <v>446</v>
      </c>
      <c r="C247" s="30">
        <v>2013</v>
      </c>
      <c r="D247" s="30" t="str">
        <f>IF(ISERROR(MATCH('Budget Details Orig from GV'!C:C,#REF!,0)),"0", VLOOKUP('Budget Details Orig from GV'!C:C,#REF!,2,FALSE))</f>
        <v>0</v>
      </c>
      <c r="E247" s="30" t="str">
        <f>IF(ISERROR(MATCH('Budget Details Orig from GV'!C:C,#REF!,0)),"0", VLOOKUP('Budget Details Orig from GV'!C:C,#REF!,2,FALSE))</f>
        <v>0</v>
      </c>
      <c r="F247" s="30">
        <f t="shared" si="54"/>
        <v>0</v>
      </c>
      <c r="G247" s="77" t="e">
        <f t="shared" si="49"/>
        <v>#DIV/0!</v>
      </c>
      <c r="H247" s="73" t="str">
        <f>IF(ISERROR(MATCH('Budget Details Orig from GV'!C:C,#REF!,0)),"0", VLOOKUP('Budget Details Orig from GV'!C:C,#REF!,2,FALSE))</f>
        <v>0</v>
      </c>
      <c r="I247" s="77" t="e">
        <f t="shared" si="55"/>
        <v>#DIV/0!</v>
      </c>
      <c r="J247" s="73" t="str">
        <f>IF(ISERROR(MATCH('Budget Details Orig from GV'!C:C,#REF!,0)),"0", VLOOKUP('Budget Details Orig from GV'!C:C,#REF!,2,FALSE))</f>
        <v>0</v>
      </c>
      <c r="K247" s="77" t="e">
        <f t="shared" si="50"/>
        <v>#DIV/0!</v>
      </c>
      <c r="L247" s="32" t="e">
        <f t="shared" si="51"/>
        <v>#DIV/0!</v>
      </c>
      <c r="M247" s="6" t="e">
        <f t="shared" si="52"/>
        <v>#DIV/0!</v>
      </c>
      <c r="N247" s="7" t="e">
        <f t="shared" si="53"/>
        <v>#DIV/0!</v>
      </c>
    </row>
    <row r="248" spans="1:14" outlineLevel="1" x14ac:dyDescent="0.2">
      <c r="A248" s="55" t="s">
        <v>95</v>
      </c>
      <c r="B248" s="30">
        <v>69</v>
      </c>
      <c r="C248" s="30">
        <v>2011</v>
      </c>
      <c r="D248" s="30" t="str">
        <f>IF(ISERROR(MATCH('Budget Details Orig from GV'!C:C,#REF!,0)),"0", VLOOKUP('Budget Details Orig from GV'!C:C,#REF!,2,FALSE))</f>
        <v>0</v>
      </c>
      <c r="E248" s="30" t="str">
        <f>IF(ISERROR(MATCH('Budget Details Orig from GV'!C:C,#REF!,0)),"0", VLOOKUP('Budget Details Orig from GV'!C:C,#REF!,2,FALSE))</f>
        <v>0</v>
      </c>
      <c r="F248" s="30">
        <f t="shared" si="54"/>
        <v>0</v>
      </c>
      <c r="G248" s="77" t="e">
        <f t="shared" si="49"/>
        <v>#DIV/0!</v>
      </c>
      <c r="H248" s="73" t="str">
        <f>IF(ISERROR(MATCH('Budget Details Orig from GV'!C:C,#REF!,0)),"0", VLOOKUP('Budget Details Orig from GV'!C:C,#REF!,2,FALSE))</f>
        <v>0</v>
      </c>
      <c r="I248" s="77" t="e">
        <f t="shared" si="55"/>
        <v>#DIV/0!</v>
      </c>
      <c r="J248" s="73" t="str">
        <f>IF(ISERROR(MATCH('Budget Details Orig from GV'!C:C,#REF!,0)),"0", VLOOKUP('Budget Details Orig from GV'!C:C,#REF!,2,FALSE))</f>
        <v>0</v>
      </c>
      <c r="K248" s="77" t="e">
        <f t="shared" si="50"/>
        <v>#DIV/0!</v>
      </c>
      <c r="L248" s="32" t="e">
        <f t="shared" si="51"/>
        <v>#DIV/0!</v>
      </c>
      <c r="M248" s="6" t="e">
        <f t="shared" si="52"/>
        <v>#DIV/0!</v>
      </c>
      <c r="N248" s="7" t="e">
        <f t="shared" si="53"/>
        <v>#DIV/0!</v>
      </c>
    </row>
    <row r="249" spans="1:14" outlineLevel="1" x14ac:dyDescent="0.2">
      <c r="A249" s="55" t="s">
        <v>62</v>
      </c>
      <c r="B249" s="30">
        <v>50</v>
      </c>
      <c r="C249" s="30">
        <v>2121</v>
      </c>
      <c r="D249" s="30" t="str">
        <f>IF(ISERROR(MATCH('Budget Details Orig from GV'!C:C,#REF!,0)),"0", VLOOKUP('Budget Details Orig from GV'!C:C,#REF!,2,FALSE))</f>
        <v>0</v>
      </c>
      <c r="E249" s="30" t="str">
        <f>IF(ISERROR(MATCH('Budget Details Orig from GV'!C:C,#REF!,0)),"0", VLOOKUP('Budget Details Orig from GV'!C:C,#REF!,2,FALSE))</f>
        <v>0</v>
      </c>
      <c r="F249" s="30">
        <f t="shared" si="54"/>
        <v>0</v>
      </c>
      <c r="G249" s="77" t="e">
        <f t="shared" si="49"/>
        <v>#DIV/0!</v>
      </c>
      <c r="H249" s="73" t="str">
        <f>IF(ISERROR(MATCH('Budget Details Orig from GV'!C:C,#REF!,0)),"0", VLOOKUP('Budget Details Orig from GV'!C:C,#REF!,2,FALSE))</f>
        <v>0</v>
      </c>
      <c r="I249" s="77" t="e">
        <f t="shared" si="55"/>
        <v>#DIV/0!</v>
      </c>
      <c r="J249" s="73" t="str">
        <f>IF(ISERROR(MATCH('Budget Details Orig from GV'!C:C,#REF!,0)),"0", VLOOKUP('Budget Details Orig from GV'!C:C,#REF!,2,FALSE))</f>
        <v>0</v>
      </c>
      <c r="K249" s="77" t="e">
        <f t="shared" si="50"/>
        <v>#DIV/0!</v>
      </c>
      <c r="L249" s="32" t="e">
        <f>+(G249+I249+K249)/3</f>
        <v>#DIV/0!</v>
      </c>
      <c r="M249" s="6" t="e">
        <f>ROUND(L249,4)</f>
        <v>#DIV/0!</v>
      </c>
      <c r="N249" s="7" t="e">
        <f>$N$5*M249</f>
        <v>#DIV/0!</v>
      </c>
    </row>
    <row r="250" spans="1:14" outlineLevel="1" x14ac:dyDescent="0.2">
      <c r="A250" s="55" t="s">
        <v>63</v>
      </c>
      <c r="B250" s="76" t="s">
        <v>64</v>
      </c>
      <c r="C250" s="30">
        <v>2068</v>
      </c>
      <c r="D250" s="30" t="str">
        <f>IF(ISERROR(MATCH('Budget Details Orig from GV'!C:C,#REF!,0)),"0", VLOOKUP('Budget Details Orig from GV'!C:C,#REF!,2,FALSE))</f>
        <v>0</v>
      </c>
      <c r="E250" s="30" t="str">
        <f>IF(ISERROR(MATCH('Budget Details Orig from GV'!C:C,#REF!,0)),"0", VLOOKUP('Budget Details Orig from GV'!C:C,#REF!,2,FALSE))</f>
        <v>0</v>
      </c>
      <c r="F250" s="30">
        <f t="shared" si="54"/>
        <v>0</v>
      </c>
      <c r="G250" s="77" t="e">
        <f t="shared" si="49"/>
        <v>#DIV/0!</v>
      </c>
      <c r="H250" s="73" t="str">
        <f>IF(ISERROR(MATCH('Budget Details Orig from GV'!C:C,#REF!,0)),"0", VLOOKUP('Budget Details Orig from GV'!C:C,#REF!,2,FALSE))</f>
        <v>0</v>
      </c>
      <c r="I250" s="77" t="e">
        <f t="shared" si="55"/>
        <v>#DIV/0!</v>
      </c>
      <c r="J250" s="73" t="str">
        <f>IF(ISERROR(MATCH('Budget Details Orig from GV'!C:C,#REF!,0)),"0", VLOOKUP('Budget Details Orig from GV'!C:C,#REF!,2,FALSE))</f>
        <v>0</v>
      </c>
      <c r="K250" s="77" t="e">
        <f t="shared" si="50"/>
        <v>#DIV/0!</v>
      </c>
      <c r="L250" s="32" t="e">
        <f>+(G250+I250+K250)/3</f>
        <v>#DIV/0!</v>
      </c>
      <c r="M250" s="6" t="e">
        <f>ROUND(L250,4)</f>
        <v>#DIV/0!</v>
      </c>
      <c r="N250" s="7" t="e">
        <f>$N$5*M250</f>
        <v>#DIV/0!</v>
      </c>
    </row>
    <row r="251" spans="1:14" outlineLevel="1" x14ac:dyDescent="0.2">
      <c r="A251" s="55" t="s">
        <v>65</v>
      </c>
      <c r="B251" s="30">
        <v>144</v>
      </c>
      <c r="C251" s="30">
        <v>2014</v>
      </c>
      <c r="D251" s="30" t="str">
        <f>IF(ISERROR(MATCH('Budget Details Orig from GV'!C:C,#REF!,0)),"0", VLOOKUP('Budget Details Orig from GV'!C:C,#REF!,2,FALSE))</f>
        <v>0</v>
      </c>
      <c r="E251" s="30" t="str">
        <f>IF(ISERROR(MATCH('Budget Details Orig from GV'!C:C,#REF!,0)),"0", VLOOKUP('Budget Details Orig from GV'!C:C,#REF!,2,FALSE))</f>
        <v>0</v>
      </c>
      <c r="F251" s="30">
        <f t="shared" si="54"/>
        <v>0</v>
      </c>
      <c r="G251" s="77" t="e">
        <f t="shared" si="49"/>
        <v>#DIV/0!</v>
      </c>
      <c r="H251" s="73" t="str">
        <f>IF(ISERROR(MATCH('Budget Details Orig from GV'!C:C,#REF!,0)),"0", VLOOKUP('Budget Details Orig from GV'!C:C,#REF!,2,FALSE))</f>
        <v>0</v>
      </c>
      <c r="I251" s="77" t="e">
        <f t="shared" si="55"/>
        <v>#DIV/0!</v>
      </c>
      <c r="J251" s="73" t="str">
        <f>IF(ISERROR(MATCH('Budget Details Orig from GV'!C:C,#REF!,0)),"0", VLOOKUP('Budget Details Orig from GV'!C:C,#REF!,2,FALSE))</f>
        <v>0</v>
      </c>
      <c r="K251" s="77" t="e">
        <f t="shared" si="50"/>
        <v>#DIV/0!</v>
      </c>
      <c r="L251" s="32" t="e">
        <f t="shared" si="51"/>
        <v>#DIV/0!</v>
      </c>
      <c r="M251" s="6" t="e">
        <f t="shared" si="52"/>
        <v>#DIV/0!</v>
      </c>
      <c r="N251" s="7" t="e">
        <f t="shared" si="53"/>
        <v>#DIV/0!</v>
      </c>
    </row>
    <row r="252" spans="1:14" s="55" customFormat="1" outlineLevel="1" x14ac:dyDescent="0.2">
      <c r="A252" s="55" t="s">
        <v>427</v>
      </c>
      <c r="B252" s="30">
        <v>52</v>
      </c>
      <c r="C252" s="30">
        <v>2166</v>
      </c>
      <c r="D252" s="30" t="str">
        <f>IF(ISERROR(MATCH('Budget Details Orig from GV'!C:C,#REF!,0)),"0", VLOOKUP('Budget Details Orig from GV'!C:C,#REF!,2,FALSE))</f>
        <v>0</v>
      </c>
      <c r="E252" s="30" t="str">
        <f>IF(ISERROR(MATCH('Budget Details Orig from GV'!C:C,#REF!,0)),"0", VLOOKUP('Budget Details Orig from GV'!C:C,#REF!,2,FALSE))</f>
        <v>0</v>
      </c>
      <c r="F252" s="30">
        <f>D252+E252</f>
        <v>0</v>
      </c>
      <c r="G252" s="77" t="e">
        <f t="shared" si="49"/>
        <v>#DIV/0!</v>
      </c>
      <c r="H252" s="73" t="str">
        <f>IF(ISERROR(MATCH('Budget Details Orig from GV'!C:C,#REF!,0)),"0", VLOOKUP('Budget Details Orig from GV'!C:C,#REF!,2,FALSE))</f>
        <v>0</v>
      </c>
      <c r="I252" s="77" t="e">
        <f t="shared" si="55"/>
        <v>#DIV/0!</v>
      </c>
      <c r="J252" s="73" t="str">
        <f>IF(ISERROR(MATCH('Budget Details Orig from GV'!C:C,#REF!,0)),"0", VLOOKUP('Budget Details Orig from GV'!C:C,#REF!,2,FALSE))</f>
        <v>0</v>
      </c>
      <c r="K252" s="77" t="e">
        <f t="shared" si="50"/>
        <v>#DIV/0!</v>
      </c>
      <c r="L252" s="63" t="e">
        <f>+(G252+I252+K252)/3</f>
        <v>#DIV/0!</v>
      </c>
      <c r="M252" s="56" t="e">
        <f>ROUND(L252,4)</f>
        <v>#DIV/0!</v>
      </c>
      <c r="N252" s="57"/>
    </row>
    <row r="253" spans="1:14" s="55" customFormat="1" outlineLevel="1" x14ac:dyDescent="0.2">
      <c r="A253" s="55" t="s">
        <v>443</v>
      </c>
      <c r="B253" s="30" t="s">
        <v>355</v>
      </c>
      <c r="C253" s="30">
        <v>2172</v>
      </c>
      <c r="D253" s="30" t="str">
        <f>IF(ISERROR(MATCH('Budget Details Orig from GV'!C:C,#REF!,0)),"0", VLOOKUP('Budget Details Orig from GV'!C:C,#REF!,2,FALSE))</f>
        <v>0</v>
      </c>
      <c r="E253" s="30" t="str">
        <f>IF(ISERROR(MATCH('Budget Details Orig from GV'!C:C,#REF!,0)),"0", VLOOKUP('Budget Details Orig from GV'!C:C,#REF!,2,FALSE))</f>
        <v>0</v>
      </c>
      <c r="F253" s="30">
        <f>D253+E253</f>
        <v>0</v>
      </c>
      <c r="G253" s="77" t="e">
        <f t="shared" si="49"/>
        <v>#DIV/0!</v>
      </c>
      <c r="H253" s="73" t="str">
        <f>IF(ISERROR(MATCH('Budget Details Orig from GV'!C:C,#REF!,0)),"0", VLOOKUP('Budget Details Orig from GV'!C:C,#REF!,2,FALSE))</f>
        <v>0</v>
      </c>
      <c r="I253" s="77" t="e">
        <f t="shared" si="55"/>
        <v>#DIV/0!</v>
      </c>
      <c r="J253" s="73" t="str">
        <f>IF(ISERROR(MATCH('Budget Details Orig from GV'!C:C,#REF!,0)),"0", VLOOKUP('Budget Details Orig from GV'!C:C,#REF!,2,FALSE))</f>
        <v>0</v>
      </c>
      <c r="K253" s="77" t="e">
        <f t="shared" si="50"/>
        <v>#DIV/0!</v>
      </c>
      <c r="L253" s="63" t="e">
        <f>+(G253+I253+K253)/3</f>
        <v>#DIV/0!</v>
      </c>
      <c r="M253" s="56" t="e">
        <f>ROUND(L253,4)</f>
        <v>#DIV/0!</v>
      </c>
      <c r="N253" s="57"/>
    </row>
    <row r="254" spans="1:14" outlineLevel="1" x14ac:dyDescent="0.2">
      <c r="A254" s="55" t="s">
        <v>253</v>
      </c>
      <c r="B254" s="30">
        <v>392</v>
      </c>
      <c r="C254" s="30">
        <v>2016</v>
      </c>
      <c r="D254" s="30" t="str">
        <f>IF(ISERROR(MATCH('Budget Details Orig from GV'!C:C,#REF!,0)),"0", VLOOKUP('Budget Details Orig from GV'!C:C,#REF!,2,FALSE))</f>
        <v>0</v>
      </c>
      <c r="E254" s="30" t="str">
        <f>IF(ISERROR(MATCH('Budget Details Orig from GV'!C:C,#REF!,0)),"0", VLOOKUP('Budget Details Orig from GV'!C:C,#REF!,2,FALSE))</f>
        <v>0</v>
      </c>
      <c r="F254" s="30">
        <f t="shared" si="54"/>
        <v>0</v>
      </c>
      <c r="G254" s="77" t="e">
        <f t="shared" si="49"/>
        <v>#DIV/0!</v>
      </c>
      <c r="H254" s="73" t="str">
        <f>IF(ISERROR(MATCH('Budget Details Orig from GV'!C:C,#REF!,0)),"0", VLOOKUP('Budget Details Orig from GV'!C:C,#REF!,2,FALSE))</f>
        <v>0</v>
      </c>
      <c r="I254" s="77" t="e">
        <f t="shared" si="55"/>
        <v>#DIV/0!</v>
      </c>
      <c r="J254" s="73" t="str">
        <f>IF(ISERROR(MATCH('Budget Details Orig from GV'!C:C,#REF!,0)),"0", VLOOKUP('Budget Details Orig from GV'!C:C,#REF!,2,FALSE))</f>
        <v>0</v>
      </c>
      <c r="K254" s="77" t="e">
        <f t="shared" si="50"/>
        <v>#DIV/0!</v>
      </c>
      <c r="L254" s="32" t="e">
        <f t="shared" si="51"/>
        <v>#DIV/0!</v>
      </c>
      <c r="M254" s="6" t="e">
        <f t="shared" si="52"/>
        <v>#DIV/0!</v>
      </c>
      <c r="N254" s="7" t="e">
        <f t="shared" si="53"/>
        <v>#DIV/0!</v>
      </c>
    </row>
    <row r="255" spans="1:14" outlineLevel="1" x14ac:dyDescent="0.2">
      <c r="A255" s="55" t="s">
        <v>234</v>
      </c>
      <c r="B255" s="30">
        <v>290</v>
      </c>
      <c r="C255" s="30">
        <v>2243</v>
      </c>
      <c r="D255" s="30" t="str">
        <f>IF(ISERROR(MATCH('Budget Details Orig from GV'!C:C,#REF!,0)),"0", VLOOKUP('Budget Details Orig from GV'!C:C,#REF!,2,FALSE))</f>
        <v>0</v>
      </c>
      <c r="E255" s="30" t="str">
        <f>IF(ISERROR(MATCH('Budget Details Orig from GV'!C:C,#REF!,0)),"0", VLOOKUP('Budget Details Orig from GV'!C:C,#REF!,2,FALSE))</f>
        <v>0</v>
      </c>
      <c r="F255" s="30">
        <f t="shared" si="54"/>
        <v>0</v>
      </c>
      <c r="G255" s="77" t="e">
        <f t="shared" si="49"/>
        <v>#DIV/0!</v>
      </c>
      <c r="H255" s="73" t="str">
        <f>IF(ISERROR(MATCH('Budget Details Orig from GV'!C:C,#REF!,0)),"0", VLOOKUP('Budget Details Orig from GV'!C:C,#REF!,2,FALSE))</f>
        <v>0</v>
      </c>
      <c r="I255" s="77" t="e">
        <f t="shared" si="55"/>
        <v>#DIV/0!</v>
      </c>
      <c r="J255" s="73" t="str">
        <f>IF(ISERROR(MATCH('Budget Details Orig from GV'!C:C,#REF!,0)),"0", VLOOKUP('Budget Details Orig from GV'!C:C,#REF!,2,FALSE))</f>
        <v>0</v>
      </c>
      <c r="K255" s="77" t="e">
        <f t="shared" si="50"/>
        <v>#DIV/0!</v>
      </c>
      <c r="L255" s="32" t="e">
        <f t="shared" si="51"/>
        <v>#DIV/0!</v>
      </c>
      <c r="M255" s="6" t="e">
        <f t="shared" si="52"/>
        <v>#DIV/0!</v>
      </c>
      <c r="N255" s="7" t="e">
        <f t="shared" si="53"/>
        <v>#DIV/0!</v>
      </c>
    </row>
    <row r="256" spans="1:14" outlineLevel="1" x14ac:dyDescent="0.2">
      <c r="A256" s="55" t="s">
        <v>66</v>
      </c>
      <c r="B256" s="30">
        <v>224</v>
      </c>
      <c r="C256" s="30">
        <v>2252</v>
      </c>
      <c r="D256" s="30" t="str">
        <f>IF(ISERROR(MATCH('Budget Details Orig from GV'!C:C,#REF!,0)),"0", VLOOKUP('Budget Details Orig from GV'!C:C,#REF!,2,FALSE))</f>
        <v>0</v>
      </c>
      <c r="E256" s="30" t="str">
        <f>IF(ISERROR(MATCH('Budget Details Orig from GV'!C:C,#REF!,0)),"0", VLOOKUP('Budget Details Orig from GV'!C:C,#REF!,2,FALSE))</f>
        <v>0</v>
      </c>
      <c r="F256" s="30">
        <f t="shared" si="54"/>
        <v>0</v>
      </c>
      <c r="G256" s="77" t="e">
        <f t="shared" si="49"/>
        <v>#DIV/0!</v>
      </c>
      <c r="H256" s="73" t="str">
        <f>IF(ISERROR(MATCH('Budget Details Orig from GV'!C:C,#REF!,0)),"0", VLOOKUP('Budget Details Orig from GV'!C:C,#REF!,2,FALSE))</f>
        <v>0</v>
      </c>
      <c r="I256" s="77" t="e">
        <f t="shared" si="55"/>
        <v>#DIV/0!</v>
      </c>
      <c r="J256" s="73" t="str">
        <f>IF(ISERROR(MATCH('Budget Details Orig from GV'!C:C,#REF!,0)),"0", VLOOKUP('Budget Details Orig from GV'!C:C,#REF!,2,FALSE))</f>
        <v>0</v>
      </c>
      <c r="K256" s="77" t="e">
        <f t="shared" si="50"/>
        <v>#DIV/0!</v>
      </c>
      <c r="L256" s="32" t="e">
        <f t="shared" si="51"/>
        <v>#DIV/0!</v>
      </c>
      <c r="M256" s="6" t="e">
        <f t="shared" si="52"/>
        <v>#DIV/0!</v>
      </c>
      <c r="N256" s="7" t="e">
        <f t="shared" si="53"/>
        <v>#DIV/0!</v>
      </c>
    </row>
    <row r="257" spans="1:14" outlineLevel="1" x14ac:dyDescent="0.2">
      <c r="A257" s="55" t="s">
        <v>67</v>
      </c>
      <c r="B257" s="30">
        <v>62</v>
      </c>
      <c r="C257" s="30">
        <v>2253</v>
      </c>
      <c r="D257" s="30" t="str">
        <f>IF(ISERROR(MATCH('Budget Details Orig from GV'!C:C,#REF!,0)),"0", VLOOKUP('Budget Details Orig from GV'!C:C,#REF!,2,FALSE))</f>
        <v>0</v>
      </c>
      <c r="E257" s="30" t="str">
        <f>IF(ISERROR(MATCH('Budget Details Orig from GV'!C:C,#REF!,0)),"0", VLOOKUP('Budget Details Orig from GV'!C:C,#REF!,2,FALSE))</f>
        <v>0</v>
      </c>
      <c r="F257" s="30">
        <f t="shared" si="54"/>
        <v>0</v>
      </c>
      <c r="G257" s="77" t="e">
        <f t="shared" si="49"/>
        <v>#DIV/0!</v>
      </c>
      <c r="H257" s="73" t="str">
        <f>IF(ISERROR(MATCH('Budget Details Orig from GV'!C:C,#REF!,0)),"0", VLOOKUP('Budget Details Orig from GV'!C:C,#REF!,2,FALSE))</f>
        <v>0</v>
      </c>
      <c r="I257" s="77" t="e">
        <f t="shared" si="55"/>
        <v>#DIV/0!</v>
      </c>
      <c r="J257" s="73" t="str">
        <f>IF(ISERROR(MATCH('Budget Details Orig from GV'!C:C,#REF!,0)),"0", VLOOKUP('Budget Details Orig from GV'!C:C,#REF!,2,FALSE))</f>
        <v>0</v>
      </c>
      <c r="K257" s="77" t="e">
        <f t="shared" si="50"/>
        <v>#DIV/0!</v>
      </c>
      <c r="L257" s="32" t="e">
        <f>+(G257+I257+K257)/3</f>
        <v>#DIV/0!</v>
      </c>
      <c r="M257" s="6" t="e">
        <f t="shared" si="52"/>
        <v>#DIV/0!</v>
      </c>
      <c r="N257" s="7" t="e">
        <f t="shared" si="53"/>
        <v>#DIV/0!</v>
      </c>
    </row>
    <row r="258" spans="1:14" outlineLevel="1" x14ac:dyDescent="0.2">
      <c r="A258" s="55" t="s">
        <v>68</v>
      </c>
      <c r="B258" s="30">
        <v>129</v>
      </c>
      <c r="C258" s="30">
        <v>2169</v>
      </c>
      <c r="D258" s="30" t="str">
        <f>IF(ISERROR(MATCH('Budget Details Orig from GV'!C:C,#REF!,0)),"0", VLOOKUP('Budget Details Orig from GV'!C:C,#REF!,2,FALSE))</f>
        <v>0</v>
      </c>
      <c r="E258" s="30" t="str">
        <f>IF(ISERROR(MATCH('Budget Details Orig from GV'!C:C,#REF!,0)),"0", VLOOKUP('Budget Details Orig from GV'!C:C,#REF!,2,FALSE))</f>
        <v>0</v>
      </c>
      <c r="F258" s="30">
        <f t="shared" si="54"/>
        <v>0</v>
      </c>
      <c r="G258" s="77" t="e">
        <f t="shared" si="49"/>
        <v>#DIV/0!</v>
      </c>
      <c r="H258" s="73" t="str">
        <f>IF(ISERROR(MATCH('Budget Details Orig from GV'!C:C,#REF!,0)),"0", VLOOKUP('Budget Details Orig from GV'!C:C,#REF!,2,FALSE))</f>
        <v>0</v>
      </c>
      <c r="I258" s="77" t="e">
        <f t="shared" si="55"/>
        <v>#DIV/0!</v>
      </c>
      <c r="J258" s="73" t="str">
        <f>IF(ISERROR(MATCH('Budget Details Orig from GV'!C:C,#REF!,0)),"0", VLOOKUP('Budget Details Orig from GV'!C:C,#REF!,2,FALSE))</f>
        <v>0</v>
      </c>
      <c r="K258" s="77" t="e">
        <f t="shared" si="50"/>
        <v>#DIV/0!</v>
      </c>
      <c r="L258" s="32" t="e">
        <f t="shared" si="51"/>
        <v>#DIV/0!</v>
      </c>
      <c r="M258" s="6" t="e">
        <f t="shared" si="52"/>
        <v>#DIV/0!</v>
      </c>
      <c r="N258" s="7" t="e">
        <f t="shared" si="53"/>
        <v>#DIV/0!</v>
      </c>
    </row>
    <row r="259" spans="1:14" outlineLevel="1" x14ac:dyDescent="0.2">
      <c r="A259" s="55" t="s">
        <v>69</v>
      </c>
      <c r="B259" s="30">
        <v>150</v>
      </c>
      <c r="C259" s="30">
        <v>2067</v>
      </c>
      <c r="D259" s="30" t="str">
        <f>IF(ISERROR(MATCH('Budget Details Orig from GV'!C:C,#REF!,0)),"0", VLOOKUP('Budget Details Orig from GV'!C:C,#REF!,2,FALSE))</f>
        <v>0</v>
      </c>
      <c r="E259" s="30" t="str">
        <f>IF(ISERROR(MATCH('Budget Details Orig from GV'!C:C,#REF!,0)),"0", VLOOKUP('Budget Details Orig from GV'!C:C,#REF!,2,FALSE))</f>
        <v>0</v>
      </c>
      <c r="F259" s="30">
        <f t="shared" si="54"/>
        <v>0</v>
      </c>
      <c r="G259" s="77" t="e">
        <f t="shared" ref="G259:G290" si="56">+F259/$F$426</f>
        <v>#DIV/0!</v>
      </c>
      <c r="H259" s="73" t="str">
        <f>IF(ISERROR(MATCH('Budget Details Orig from GV'!C:C,#REF!,0)),"0", VLOOKUP('Budget Details Orig from GV'!C:C,#REF!,2,FALSE))</f>
        <v>0</v>
      </c>
      <c r="I259" s="77" t="e">
        <f t="shared" ref="I259:I290" si="57">+H259/$H$426</f>
        <v>#DIV/0!</v>
      </c>
      <c r="J259" s="73" t="str">
        <f>IF(ISERROR(MATCH('Budget Details Orig from GV'!C:C,#REF!,0)),"0", VLOOKUP('Budget Details Orig from GV'!C:C,#REF!,2,FALSE))</f>
        <v>0</v>
      </c>
      <c r="K259" s="77" t="e">
        <f t="shared" ref="K259:K290" si="58">+J259/$J$426</f>
        <v>#DIV/0!</v>
      </c>
      <c r="L259" s="32" t="e">
        <f t="shared" si="51"/>
        <v>#DIV/0!</v>
      </c>
      <c r="M259" s="6" t="e">
        <f t="shared" si="52"/>
        <v>#DIV/0!</v>
      </c>
      <c r="N259" s="7" t="e">
        <f t="shared" ref="N259:N297" si="59">$N$5*M259</f>
        <v>#DIV/0!</v>
      </c>
    </row>
    <row r="260" spans="1:14" outlineLevel="1" x14ac:dyDescent="0.2">
      <c r="A260" s="55" t="s">
        <v>70</v>
      </c>
      <c r="B260" s="30">
        <v>343</v>
      </c>
      <c r="C260" s="30">
        <v>2012</v>
      </c>
      <c r="D260" s="30" t="str">
        <f>IF(ISERROR(MATCH('Budget Details Orig from GV'!C:C,#REF!,0)),"0", VLOOKUP('Budget Details Orig from GV'!C:C,#REF!,2,FALSE))</f>
        <v>0</v>
      </c>
      <c r="E260" s="30" t="str">
        <f>IF(ISERROR(MATCH('Budget Details Orig from GV'!C:C,#REF!,0)),"0", VLOOKUP('Budget Details Orig from GV'!C:C,#REF!,2,FALSE))</f>
        <v>0</v>
      </c>
      <c r="F260" s="30">
        <f t="shared" si="54"/>
        <v>0</v>
      </c>
      <c r="G260" s="77" t="e">
        <f t="shared" si="56"/>
        <v>#DIV/0!</v>
      </c>
      <c r="H260" s="73" t="str">
        <f>IF(ISERROR(MATCH('Budget Details Orig from GV'!C:C,#REF!,0)),"0", VLOOKUP('Budget Details Orig from GV'!C:C,#REF!,2,FALSE))</f>
        <v>0</v>
      </c>
      <c r="I260" s="77" t="e">
        <f t="shared" si="57"/>
        <v>#DIV/0!</v>
      </c>
      <c r="J260" s="73" t="str">
        <f>IF(ISERROR(MATCH('Budget Details Orig from GV'!C:C,#REF!,0)),"0", VLOOKUP('Budget Details Orig from GV'!C:C,#REF!,2,FALSE))</f>
        <v>0</v>
      </c>
      <c r="K260" s="77" t="e">
        <f t="shared" si="58"/>
        <v>#DIV/0!</v>
      </c>
      <c r="L260" s="32" t="e">
        <f t="shared" si="51"/>
        <v>#DIV/0!</v>
      </c>
      <c r="M260" s="6" t="e">
        <f t="shared" si="52"/>
        <v>#DIV/0!</v>
      </c>
      <c r="N260" s="7" t="e">
        <f t="shared" si="59"/>
        <v>#DIV/0!</v>
      </c>
    </row>
    <row r="261" spans="1:14" outlineLevel="1" x14ac:dyDescent="0.2">
      <c r="A261" s="55" t="s">
        <v>72</v>
      </c>
      <c r="B261" s="30">
        <v>402</v>
      </c>
      <c r="C261" s="30">
        <v>2017</v>
      </c>
      <c r="D261" s="30" t="str">
        <f>IF(ISERROR(MATCH('Budget Details Orig from GV'!C:C,#REF!,0)),"0", VLOOKUP('Budget Details Orig from GV'!C:C,#REF!,2,FALSE))</f>
        <v>0</v>
      </c>
      <c r="E261" s="30" t="str">
        <f>IF(ISERROR(MATCH('Budget Details Orig from GV'!C:C,#REF!,0)),"0", VLOOKUP('Budget Details Orig from GV'!C:C,#REF!,2,FALSE))</f>
        <v>0</v>
      </c>
      <c r="F261" s="30">
        <f t="shared" si="54"/>
        <v>0</v>
      </c>
      <c r="G261" s="77" t="e">
        <f t="shared" si="56"/>
        <v>#DIV/0!</v>
      </c>
      <c r="H261" s="73" t="str">
        <f>IF(ISERROR(MATCH('Budget Details Orig from GV'!C:C,#REF!,0)),"0", VLOOKUP('Budget Details Orig from GV'!C:C,#REF!,2,FALSE))</f>
        <v>0</v>
      </c>
      <c r="I261" s="77" t="e">
        <f t="shared" si="57"/>
        <v>#DIV/0!</v>
      </c>
      <c r="J261" s="73" t="str">
        <f>IF(ISERROR(MATCH('Budget Details Orig from GV'!C:C,#REF!,0)),"0", VLOOKUP('Budget Details Orig from GV'!C:C,#REF!,2,FALSE))</f>
        <v>0</v>
      </c>
      <c r="K261" s="77" t="e">
        <f t="shared" si="58"/>
        <v>#DIV/0!</v>
      </c>
      <c r="L261" s="32" t="e">
        <f t="shared" si="51"/>
        <v>#DIV/0!</v>
      </c>
      <c r="M261" s="6" t="e">
        <f t="shared" si="52"/>
        <v>#DIV/0!</v>
      </c>
      <c r="N261" s="7" t="e">
        <f t="shared" si="59"/>
        <v>#DIV/0!</v>
      </c>
    </row>
    <row r="262" spans="1:14" outlineLevel="1" x14ac:dyDescent="0.2">
      <c r="A262" s="55" t="s">
        <v>71</v>
      </c>
      <c r="B262" s="30">
        <v>121</v>
      </c>
      <c r="C262" s="30">
        <v>2018</v>
      </c>
      <c r="D262" s="30" t="str">
        <f>IF(ISERROR(MATCH('Budget Details Orig from GV'!C:C,#REF!,0)),"0", VLOOKUP('Budget Details Orig from GV'!C:C,#REF!,2,FALSE))</f>
        <v>0</v>
      </c>
      <c r="E262" s="30" t="str">
        <f>IF(ISERROR(MATCH('Budget Details Orig from GV'!C:C,#REF!,0)),"0", VLOOKUP('Budget Details Orig from GV'!C:C,#REF!,2,FALSE))</f>
        <v>0</v>
      </c>
      <c r="F262" s="30">
        <f t="shared" si="54"/>
        <v>0</v>
      </c>
      <c r="G262" s="77" t="e">
        <f t="shared" si="56"/>
        <v>#DIV/0!</v>
      </c>
      <c r="H262" s="73" t="str">
        <f>IF(ISERROR(MATCH('Budget Details Orig from GV'!C:C,#REF!,0)),"0", VLOOKUP('Budget Details Orig from GV'!C:C,#REF!,2,FALSE))</f>
        <v>0</v>
      </c>
      <c r="I262" s="77" t="e">
        <f t="shared" si="57"/>
        <v>#DIV/0!</v>
      </c>
      <c r="J262" s="73" t="str">
        <f>IF(ISERROR(MATCH('Budget Details Orig from GV'!C:C,#REF!,0)),"0", VLOOKUP('Budget Details Orig from GV'!C:C,#REF!,2,FALSE))</f>
        <v>0</v>
      </c>
      <c r="K262" s="77" t="e">
        <f t="shared" si="58"/>
        <v>#DIV/0!</v>
      </c>
      <c r="L262" s="32" t="e">
        <f t="shared" si="51"/>
        <v>#DIV/0!</v>
      </c>
      <c r="M262" s="6" t="e">
        <f t="shared" si="52"/>
        <v>#DIV/0!</v>
      </c>
      <c r="N262" s="7" t="e">
        <f t="shared" si="59"/>
        <v>#DIV/0!</v>
      </c>
    </row>
    <row r="263" spans="1:14" outlineLevel="1" x14ac:dyDescent="0.2">
      <c r="A263" s="55" t="s">
        <v>73</v>
      </c>
      <c r="B263" s="30">
        <v>151</v>
      </c>
      <c r="C263" s="30">
        <v>2019</v>
      </c>
      <c r="D263" s="30" t="str">
        <f>IF(ISERROR(MATCH('Budget Details Orig from GV'!C:C,#REF!,0)),"0", VLOOKUP('Budget Details Orig from GV'!C:C,#REF!,2,FALSE))</f>
        <v>0</v>
      </c>
      <c r="E263" s="30" t="str">
        <f>IF(ISERROR(MATCH('Budget Details Orig from GV'!C:C,#REF!,0)),"0", VLOOKUP('Budget Details Orig from GV'!C:C,#REF!,2,FALSE))</f>
        <v>0</v>
      </c>
      <c r="F263" s="30">
        <f t="shared" si="54"/>
        <v>0</v>
      </c>
      <c r="G263" s="77" t="e">
        <f t="shared" si="56"/>
        <v>#DIV/0!</v>
      </c>
      <c r="H263" s="73" t="str">
        <f>IF(ISERROR(MATCH('Budget Details Orig from GV'!C:C,#REF!,0)),"0", VLOOKUP('Budget Details Orig from GV'!C:C,#REF!,2,FALSE))</f>
        <v>0</v>
      </c>
      <c r="I263" s="77" t="e">
        <f t="shared" si="57"/>
        <v>#DIV/0!</v>
      </c>
      <c r="J263" s="73" t="str">
        <f>IF(ISERROR(MATCH('Budget Details Orig from GV'!C:C,#REF!,0)),"0", VLOOKUP('Budget Details Orig from GV'!C:C,#REF!,2,FALSE))</f>
        <v>0</v>
      </c>
      <c r="K263" s="77" t="e">
        <f t="shared" si="58"/>
        <v>#DIV/0!</v>
      </c>
      <c r="L263" s="32" t="e">
        <f t="shared" si="51"/>
        <v>#DIV/0!</v>
      </c>
      <c r="M263" s="6" t="e">
        <f t="shared" si="52"/>
        <v>#DIV/0!</v>
      </c>
      <c r="N263" s="7" t="e">
        <f t="shared" si="59"/>
        <v>#DIV/0!</v>
      </c>
    </row>
    <row r="264" spans="1:14" s="55" customFormat="1" outlineLevel="1" x14ac:dyDescent="0.2">
      <c r="A264" s="55" t="s">
        <v>29</v>
      </c>
      <c r="B264" s="30">
        <v>305</v>
      </c>
      <c r="C264" s="30">
        <v>2196</v>
      </c>
      <c r="D264" s="30" t="str">
        <f>IF(ISERROR(MATCH('Budget Details Orig from GV'!C:C,#REF!,0)),"0", VLOOKUP('Budget Details Orig from GV'!C:C,#REF!,2,FALSE))</f>
        <v>0</v>
      </c>
      <c r="E264" s="30" t="str">
        <f>IF(ISERROR(MATCH('Budget Details Orig from GV'!C:C,#REF!,0)),"0", VLOOKUP('Budget Details Orig from GV'!C:C,#REF!,2,FALSE))</f>
        <v>0</v>
      </c>
      <c r="F264" s="30">
        <f>D264+E264</f>
        <v>0</v>
      </c>
      <c r="G264" s="77" t="e">
        <f t="shared" si="56"/>
        <v>#DIV/0!</v>
      </c>
      <c r="H264" s="73" t="str">
        <f>IF(ISERROR(MATCH('Budget Details Orig from GV'!C:C,#REF!,0)),"0", VLOOKUP('Budget Details Orig from GV'!C:C,#REF!,2,FALSE))</f>
        <v>0</v>
      </c>
      <c r="I264" s="77" t="e">
        <f t="shared" si="57"/>
        <v>#DIV/0!</v>
      </c>
      <c r="J264" s="73" t="str">
        <f>IF(ISERROR(MATCH('Budget Details Orig from GV'!C:C,#REF!,0)),"0", VLOOKUP('Budget Details Orig from GV'!C:C,#REF!,2,FALSE))</f>
        <v>0</v>
      </c>
      <c r="K264" s="77" t="e">
        <f t="shared" si="58"/>
        <v>#DIV/0!</v>
      </c>
      <c r="L264" s="63" t="e">
        <f>+(G264+I264+K264)/3</f>
        <v>#DIV/0!</v>
      </c>
      <c r="M264" s="56" t="e">
        <f>ROUND(L264,4)</f>
        <v>#DIV/0!</v>
      </c>
      <c r="N264" s="57" t="e">
        <f>$N$5*M264</f>
        <v>#DIV/0!</v>
      </c>
    </row>
    <row r="265" spans="1:14" outlineLevel="1" x14ac:dyDescent="0.2">
      <c r="A265" s="55" t="s">
        <v>74</v>
      </c>
      <c r="B265" s="30">
        <v>83</v>
      </c>
      <c r="C265" s="30">
        <v>2006</v>
      </c>
      <c r="D265" s="30" t="str">
        <f>IF(ISERROR(MATCH('Budget Details Orig from GV'!C:C,#REF!,0)),"0", VLOOKUP('Budget Details Orig from GV'!C:C,#REF!,2,FALSE))</f>
        <v>0</v>
      </c>
      <c r="E265" s="30" t="str">
        <f>IF(ISERROR(MATCH('Budget Details Orig from GV'!C:C,#REF!,0)),"0", VLOOKUP('Budget Details Orig from GV'!C:C,#REF!,2,FALSE))</f>
        <v>0</v>
      </c>
      <c r="F265" s="30">
        <f t="shared" si="54"/>
        <v>0</v>
      </c>
      <c r="G265" s="77" t="e">
        <f t="shared" si="56"/>
        <v>#DIV/0!</v>
      </c>
      <c r="H265" s="73" t="str">
        <f>IF(ISERROR(MATCH('Budget Details Orig from GV'!C:C,#REF!,0)),"0", VLOOKUP('Budget Details Orig from GV'!C:C,#REF!,2,FALSE))</f>
        <v>0</v>
      </c>
      <c r="I265" s="77" t="e">
        <f t="shared" si="57"/>
        <v>#DIV/0!</v>
      </c>
      <c r="J265" s="73" t="str">
        <f>IF(ISERROR(MATCH('Budget Details Orig from GV'!C:C,#REF!,0)),"0", VLOOKUP('Budget Details Orig from GV'!C:C,#REF!,2,FALSE))</f>
        <v>0</v>
      </c>
      <c r="K265" s="77" t="e">
        <f t="shared" si="58"/>
        <v>#DIV/0!</v>
      </c>
      <c r="L265" s="32" t="e">
        <f t="shared" si="51"/>
        <v>#DIV/0!</v>
      </c>
      <c r="M265" s="6" t="e">
        <f t="shared" si="52"/>
        <v>#DIV/0!</v>
      </c>
      <c r="N265" s="7" t="e">
        <f t="shared" si="59"/>
        <v>#DIV/0!</v>
      </c>
    </row>
    <row r="266" spans="1:14" outlineLevel="1" x14ac:dyDescent="0.2">
      <c r="A266" s="55" t="s">
        <v>75</v>
      </c>
      <c r="B266" s="30">
        <v>40</v>
      </c>
      <c r="C266" s="30">
        <v>2170</v>
      </c>
      <c r="D266" s="30" t="str">
        <f>IF(ISERROR(MATCH('Budget Details Orig from GV'!C:C,#REF!,0)),"0", VLOOKUP('Budget Details Orig from GV'!C:C,#REF!,2,FALSE))</f>
        <v>0</v>
      </c>
      <c r="E266" s="30" t="str">
        <f>IF(ISERROR(MATCH('Budget Details Orig from GV'!C:C,#REF!,0)),"0", VLOOKUP('Budget Details Orig from GV'!C:C,#REF!,2,FALSE))</f>
        <v>0</v>
      </c>
      <c r="F266" s="30">
        <f t="shared" si="54"/>
        <v>0</v>
      </c>
      <c r="G266" s="77" t="e">
        <f t="shared" si="56"/>
        <v>#DIV/0!</v>
      </c>
      <c r="H266" s="73" t="str">
        <f>IF(ISERROR(MATCH('Budget Details Orig from GV'!C:C,#REF!,0)),"0", VLOOKUP('Budget Details Orig from GV'!C:C,#REF!,2,FALSE))</f>
        <v>0</v>
      </c>
      <c r="I266" s="77" t="e">
        <f t="shared" si="57"/>
        <v>#DIV/0!</v>
      </c>
      <c r="J266" s="73" t="str">
        <f>IF(ISERROR(MATCH('Budget Details Orig from GV'!C:C,#REF!,0)),"0", VLOOKUP('Budget Details Orig from GV'!C:C,#REF!,2,FALSE))</f>
        <v>0</v>
      </c>
      <c r="K266" s="77" t="e">
        <f t="shared" si="58"/>
        <v>#DIV/0!</v>
      </c>
      <c r="L266" s="32" t="e">
        <f t="shared" si="51"/>
        <v>#DIV/0!</v>
      </c>
      <c r="M266" s="6" t="e">
        <f t="shared" si="52"/>
        <v>#DIV/0!</v>
      </c>
      <c r="N266" s="7" t="e">
        <f t="shared" si="59"/>
        <v>#DIV/0!</v>
      </c>
    </row>
    <row r="267" spans="1:14" outlineLevel="1" x14ac:dyDescent="0.2">
      <c r="A267" s="55" t="s">
        <v>410</v>
      </c>
      <c r="B267" s="30">
        <v>381</v>
      </c>
      <c r="C267" s="30">
        <v>2216</v>
      </c>
      <c r="D267" s="30" t="str">
        <f>IF(ISERROR(MATCH('Budget Details Orig from GV'!C:C,#REF!,0)),"0", VLOOKUP('Budget Details Orig from GV'!C:C,#REF!,2,FALSE))</f>
        <v>0</v>
      </c>
      <c r="E267" s="30" t="str">
        <f>IF(ISERROR(MATCH('Budget Details Orig from GV'!C:C,#REF!,0)),"0", VLOOKUP('Budget Details Orig from GV'!C:C,#REF!,2,FALSE))</f>
        <v>0</v>
      </c>
      <c r="F267" s="30">
        <f t="shared" si="54"/>
        <v>0</v>
      </c>
      <c r="G267" s="77" t="e">
        <f t="shared" si="56"/>
        <v>#DIV/0!</v>
      </c>
      <c r="H267" s="73" t="str">
        <f>IF(ISERROR(MATCH('Budget Details Orig from GV'!C:C,#REF!,0)),"0", VLOOKUP('Budget Details Orig from GV'!C:C,#REF!,2,FALSE))</f>
        <v>0</v>
      </c>
      <c r="I267" s="77" t="e">
        <f t="shared" si="57"/>
        <v>#DIV/0!</v>
      </c>
      <c r="J267" s="73" t="str">
        <f>IF(ISERROR(MATCH('Budget Details Orig from GV'!C:C,#REF!,0)),"0", VLOOKUP('Budget Details Orig from GV'!C:C,#REF!,2,FALSE))</f>
        <v>0</v>
      </c>
      <c r="K267" s="77" t="e">
        <f t="shared" si="58"/>
        <v>#DIV/0!</v>
      </c>
      <c r="L267" s="32" t="e">
        <f t="shared" si="51"/>
        <v>#DIV/0!</v>
      </c>
      <c r="M267" s="6" t="e">
        <f t="shared" si="52"/>
        <v>#DIV/0!</v>
      </c>
      <c r="N267" s="7" t="e">
        <f t="shared" si="59"/>
        <v>#DIV/0!</v>
      </c>
    </row>
    <row r="268" spans="1:14" outlineLevel="1" x14ac:dyDescent="0.2">
      <c r="A268" s="55" t="s">
        <v>403</v>
      </c>
      <c r="B268" s="30">
        <v>307</v>
      </c>
      <c r="C268" s="30">
        <v>1978</v>
      </c>
      <c r="D268" s="30" t="str">
        <f>IF(ISERROR(MATCH('Budget Details Orig from GV'!C:C,#REF!,0)),"0", VLOOKUP('Budget Details Orig from GV'!C:C,#REF!,2,FALSE))</f>
        <v>0</v>
      </c>
      <c r="E268" s="30" t="str">
        <f>IF(ISERROR(MATCH('Budget Details Orig from GV'!C:C,#REF!,0)),"0", VLOOKUP('Budget Details Orig from GV'!C:C,#REF!,2,FALSE))</f>
        <v>0</v>
      </c>
      <c r="F268" s="30">
        <f t="shared" si="54"/>
        <v>0</v>
      </c>
      <c r="G268" s="77" t="e">
        <f t="shared" si="56"/>
        <v>#DIV/0!</v>
      </c>
      <c r="H268" s="73" t="str">
        <f>IF(ISERROR(MATCH('Budget Details Orig from GV'!C:C,#REF!,0)),"0", VLOOKUP('Budget Details Orig from GV'!C:C,#REF!,2,FALSE))</f>
        <v>0</v>
      </c>
      <c r="I268" s="77" t="e">
        <f t="shared" si="57"/>
        <v>#DIV/0!</v>
      </c>
      <c r="J268" s="73" t="str">
        <f>IF(ISERROR(MATCH('Budget Details Orig from GV'!C:C,#REF!,0)),"0", VLOOKUP('Budget Details Orig from GV'!C:C,#REF!,2,FALSE))</f>
        <v>0</v>
      </c>
      <c r="K268" s="77" t="e">
        <f t="shared" si="58"/>
        <v>#DIV/0!</v>
      </c>
      <c r="L268" s="32" t="e">
        <f t="shared" si="51"/>
        <v>#DIV/0!</v>
      </c>
      <c r="M268" s="6" t="e">
        <f t="shared" si="52"/>
        <v>#DIV/0!</v>
      </c>
      <c r="N268" s="7" t="e">
        <f t="shared" si="59"/>
        <v>#DIV/0!</v>
      </c>
    </row>
    <row r="269" spans="1:14" outlineLevel="1" x14ac:dyDescent="0.2">
      <c r="A269" s="55" t="s">
        <v>76</v>
      </c>
      <c r="B269" s="30">
        <v>55</v>
      </c>
      <c r="C269" s="30">
        <v>2254</v>
      </c>
      <c r="D269" s="30" t="str">
        <f>IF(ISERROR(MATCH('Budget Details Orig from GV'!C:C,#REF!,0)),"0", VLOOKUP('Budget Details Orig from GV'!C:C,#REF!,2,FALSE))</f>
        <v>0</v>
      </c>
      <c r="E269" s="30" t="str">
        <f>IF(ISERROR(MATCH('Budget Details Orig from GV'!C:C,#REF!,0)),"0", VLOOKUP('Budget Details Orig from GV'!C:C,#REF!,2,FALSE))</f>
        <v>0</v>
      </c>
      <c r="F269" s="30">
        <f t="shared" si="54"/>
        <v>0</v>
      </c>
      <c r="G269" s="77" t="e">
        <f t="shared" si="56"/>
        <v>#DIV/0!</v>
      </c>
      <c r="H269" s="73" t="str">
        <f>IF(ISERROR(MATCH('Budget Details Orig from GV'!C:C,#REF!,0)),"0", VLOOKUP('Budget Details Orig from GV'!C:C,#REF!,2,FALSE))</f>
        <v>0</v>
      </c>
      <c r="I269" s="77" t="e">
        <f t="shared" si="57"/>
        <v>#DIV/0!</v>
      </c>
      <c r="J269" s="73" t="str">
        <f>IF(ISERROR(MATCH('Budget Details Orig from GV'!C:C,#REF!,0)),"0", VLOOKUP('Budget Details Orig from GV'!C:C,#REF!,2,FALSE))</f>
        <v>0</v>
      </c>
      <c r="K269" s="77" t="e">
        <f t="shared" si="58"/>
        <v>#DIV/0!</v>
      </c>
      <c r="L269" s="32" t="e">
        <f t="shared" si="51"/>
        <v>#DIV/0!</v>
      </c>
      <c r="M269" s="6" t="e">
        <f t="shared" si="52"/>
        <v>#DIV/0!</v>
      </c>
      <c r="N269" s="7" t="e">
        <f t="shared" si="59"/>
        <v>#DIV/0!</v>
      </c>
    </row>
    <row r="270" spans="1:14" outlineLevel="1" x14ac:dyDescent="0.2">
      <c r="A270" s="55" t="s">
        <v>77</v>
      </c>
      <c r="B270" s="30">
        <v>178</v>
      </c>
      <c r="C270" s="30">
        <v>2232</v>
      </c>
      <c r="D270" s="30" t="str">
        <f>IF(ISERROR(MATCH('Budget Details Orig from GV'!C:C,#REF!,0)),"0", VLOOKUP('Budget Details Orig from GV'!C:C,#REF!,2,FALSE))</f>
        <v>0</v>
      </c>
      <c r="E270" s="30" t="str">
        <f>IF(ISERROR(MATCH('Budget Details Orig from GV'!C:C,#REF!,0)),"0", VLOOKUP('Budget Details Orig from GV'!C:C,#REF!,2,FALSE))</f>
        <v>0</v>
      </c>
      <c r="F270" s="30">
        <f t="shared" si="54"/>
        <v>0</v>
      </c>
      <c r="G270" s="77" t="e">
        <f t="shared" si="56"/>
        <v>#DIV/0!</v>
      </c>
      <c r="H270" s="73" t="str">
        <f>IF(ISERROR(MATCH('Budget Details Orig from GV'!C:C,#REF!,0)),"0", VLOOKUP('Budget Details Orig from GV'!C:C,#REF!,2,FALSE))</f>
        <v>0</v>
      </c>
      <c r="I270" s="77" t="e">
        <f t="shared" si="57"/>
        <v>#DIV/0!</v>
      </c>
      <c r="J270" s="73" t="str">
        <f>IF(ISERROR(MATCH('Budget Details Orig from GV'!C:C,#REF!,0)),"0", VLOOKUP('Budget Details Orig from GV'!C:C,#REF!,2,FALSE))</f>
        <v>0</v>
      </c>
      <c r="K270" s="77" t="e">
        <f t="shared" si="58"/>
        <v>#DIV/0!</v>
      </c>
      <c r="L270" s="32" t="e">
        <f t="shared" si="51"/>
        <v>#DIV/0!</v>
      </c>
      <c r="M270" s="6" t="e">
        <f t="shared" si="52"/>
        <v>#DIV/0!</v>
      </c>
      <c r="N270" s="7" t="e">
        <f t="shared" si="59"/>
        <v>#DIV/0!</v>
      </c>
    </row>
    <row r="271" spans="1:14" outlineLevel="1" x14ac:dyDescent="0.2">
      <c r="A271" s="55" t="s">
        <v>78</v>
      </c>
      <c r="B271" s="30">
        <v>56</v>
      </c>
      <c r="C271" s="30">
        <v>2266</v>
      </c>
      <c r="D271" s="30" t="str">
        <f>IF(ISERROR(MATCH('Budget Details Orig from GV'!C:C,#REF!,0)),"0", VLOOKUP('Budget Details Orig from GV'!C:C,#REF!,2,FALSE))</f>
        <v>0</v>
      </c>
      <c r="E271" s="30" t="str">
        <f>IF(ISERROR(MATCH('Budget Details Orig from GV'!C:C,#REF!,0)),"0", VLOOKUP('Budget Details Orig from GV'!C:C,#REF!,2,FALSE))</f>
        <v>0</v>
      </c>
      <c r="F271" s="30">
        <f t="shared" si="54"/>
        <v>0</v>
      </c>
      <c r="G271" s="77" t="e">
        <f t="shared" si="56"/>
        <v>#DIV/0!</v>
      </c>
      <c r="H271" s="73" t="str">
        <f>IF(ISERROR(MATCH('Budget Details Orig from GV'!C:C,#REF!,0)),"0", VLOOKUP('Budget Details Orig from GV'!C:C,#REF!,2,FALSE))</f>
        <v>0</v>
      </c>
      <c r="I271" s="77" t="e">
        <f t="shared" si="57"/>
        <v>#DIV/0!</v>
      </c>
      <c r="J271" s="73" t="str">
        <f>IF(ISERROR(MATCH('Budget Details Orig from GV'!C:C,#REF!,0)),"0", VLOOKUP('Budget Details Orig from GV'!C:C,#REF!,2,FALSE))</f>
        <v>0</v>
      </c>
      <c r="K271" s="77" t="e">
        <f t="shared" si="58"/>
        <v>#DIV/0!</v>
      </c>
      <c r="L271" s="32" t="e">
        <f t="shared" si="51"/>
        <v>#DIV/0!</v>
      </c>
      <c r="M271" s="6" t="e">
        <f t="shared" si="52"/>
        <v>#DIV/0!</v>
      </c>
      <c r="N271" s="7" t="e">
        <f t="shared" si="59"/>
        <v>#DIV/0!</v>
      </c>
    </row>
    <row r="272" spans="1:14" outlineLevel="1" x14ac:dyDescent="0.2">
      <c r="A272" s="55" t="s">
        <v>79</v>
      </c>
      <c r="B272" s="30">
        <v>302</v>
      </c>
      <c r="C272" s="30">
        <v>2255</v>
      </c>
      <c r="D272" s="30" t="str">
        <f>IF(ISERROR(MATCH('Budget Details Orig from GV'!C:C,#REF!,0)),"0", VLOOKUP('Budget Details Orig from GV'!C:C,#REF!,2,FALSE))</f>
        <v>0</v>
      </c>
      <c r="E272" s="30" t="str">
        <f>IF(ISERROR(MATCH('Budget Details Orig from GV'!C:C,#REF!,0)),"0", VLOOKUP('Budget Details Orig from GV'!C:C,#REF!,2,FALSE))</f>
        <v>0</v>
      </c>
      <c r="F272" s="30">
        <f t="shared" si="54"/>
        <v>0</v>
      </c>
      <c r="G272" s="77" t="e">
        <f t="shared" si="56"/>
        <v>#DIV/0!</v>
      </c>
      <c r="H272" s="73" t="str">
        <f>IF(ISERROR(MATCH('Budget Details Orig from GV'!C:C,#REF!,0)),"0", VLOOKUP('Budget Details Orig from GV'!C:C,#REF!,2,FALSE))</f>
        <v>0</v>
      </c>
      <c r="I272" s="77" t="e">
        <f t="shared" si="57"/>
        <v>#DIV/0!</v>
      </c>
      <c r="J272" s="73" t="str">
        <f>IF(ISERROR(MATCH('Budget Details Orig from GV'!C:C,#REF!,0)),"0", VLOOKUP('Budget Details Orig from GV'!C:C,#REF!,2,FALSE))</f>
        <v>0</v>
      </c>
      <c r="K272" s="77" t="e">
        <f t="shared" si="58"/>
        <v>#DIV/0!</v>
      </c>
      <c r="L272" s="32" t="e">
        <f t="shared" si="51"/>
        <v>#DIV/0!</v>
      </c>
      <c r="M272" s="6" t="e">
        <f t="shared" si="52"/>
        <v>#DIV/0!</v>
      </c>
      <c r="N272" s="7" t="e">
        <f t="shared" si="59"/>
        <v>#DIV/0!</v>
      </c>
    </row>
    <row r="273" spans="1:14" outlineLevel="1" x14ac:dyDescent="0.2">
      <c r="A273" s="55" t="s">
        <v>80</v>
      </c>
      <c r="B273" s="30">
        <v>405</v>
      </c>
      <c r="C273" s="30">
        <v>2020</v>
      </c>
      <c r="D273" s="30" t="str">
        <f>IF(ISERROR(MATCH('Budget Details Orig from GV'!C:C,#REF!,0)),"0", VLOOKUP('Budget Details Orig from GV'!C:C,#REF!,2,FALSE))</f>
        <v>0</v>
      </c>
      <c r="E273" s="30" t="str">
        <f>IF(ISERROR(MATCH('Budget Details Orig from GV'!C:C,#REF!,0)),"0", VLOOKUP('Budget Details Orig from GV'!C:C,#REF!,2,FALSE))</f>
        <v>0</v>
      </c>
      <c r="F273" s="30">
        <f t="shared" si="54"/>
        <v>0</v>
      </c>
      <c r="G273" s="77" t="e">
        <f t="shared" si="56"/>
        <v>#DIV/0!</v>
      </c>
      <c r="H273" s="73" t="str">
        <f>IF(ISERROR(MATCH('Budget Details Orig from GV'!C:C,#REF!,0)),"0", VLOOKUP('Budget Details Orig from GV'!C:C,#REF!,2,FALSE))</f>
        <v>0</v>
      </c>
      <c r="I273" s="77" t="e">
        <f t="shared" si="57"/>
        <v>#DIV/0!</v>
      </c>
      <c r="J273" s="73" t="str">
        <f>IF(ISERROR(MATCH('Budget Details Orig from GV'!C:C,#REF!,0)),"0", VLOOKUP('Budget Details Orig from GV'!C:C,#REF!,2,FALSE))</f>
        <v>0</v>
      </c>
      <c r="K273" s="77" t="e">
        <f t="shared" si="58"/>
        <v>#DIV/0!</v>
      </c>
      <c r="L273" s="32" t="e">
        <f t="shared" si="51"/>
        <v>#DIV/0!</v>
      </c>
      <c r="M273" s="6" t="e">
        <f t="shared" si="52"/>
        <v>#DIV/0!</v>
      </c>
      <c r="N273" s="7" t="e">
        <f t="shared" si="59"/>
        <v>#DIV/0!</v>
      </c>
    </row>
    <row r="274" spans="1:14" outlineLevel="1" x14ac:dyDescent="0.2">
      <c r="A274" s="55" t="s">
        <v>81</v>
      </c>
      <c r="B274" s="30">
        <v>225</v>
      </c>
      <c r="C274" s="30">
        <v>2256</v>
      </c>
      <c r="D274" s="30" t="str">
        <f>IF(ISERROR(MATCH('Budget Details Orig from GV'!C:C,#REF!,0)),"0", VLOOKUP('Budget Details Orig from GV'!C:C,#REF!,2,FALSE))</f>
        <v>0</v>
      </c>
      <c r="E274" s="30" t="str">
        <f>IF(ISERROR(MATCH('Budget Details Orig from GV'!C:C,#REF!,0)),"0", VLOOKUP('Budget Details Orig from GV'!C:C,#REF!,2,FALSE))</f>
        <v>0</v>
      </c>
      <c r="F274" s="30">
        <f t="shared" si="54"/>
        <v>0</v>
      </c>
      <c r="G274" s="77" t="e">
        <f t="shared" si="56"/>
        <v>#DIV/0!</v>
      </c>
      <c r="H274" s="73" t="str">
        <f>IF(ISERROR(MATCH('Budget Details Orig from GV'!C:C,#REF!,0)),"0", VLOOKUP('Budget Details Orig from GV'!C:C,#REF!,2,FALSE))</f>
        <v>0</v>
      </c>
      <c r="I274" s="77" t="e">
        <f t="shared" si="57"/>
        <v>#DIV/0!</v>
      </c>
      <c r="J274" s="73" t="str">
        <f>IF(ISERROR(MATCH('Budget Details Orig from GV'!C:C,#REF!,0)),"0", VLOOKUP('Budget Details Orig from GV'!C:C,#REF!,2,FALSE))</f>
        <v>0</v>
      </c>
      <c r="K274" s="77" t="e">
        <f t="shared" si="58"/>
        <v>#DIV/0!</v>
      </c>
      <c r="L274" s="32" t="e">
        <f>+(G274+I274+K274)/3</f>
        <v>#DIV/0!</v>
      </c>
      <c r="M274" s="6" t="e">
        <f>ROUND(L274,4)</f>
        <v>#DIV/0!</v>
      </c>
      <c r="N274" s="7" t="e">
        <f t="shared" si="59"/>
        <v>#DIV/0!</v>
      </c>
    </row>
    <row r="275" spans="1:14" outlineLevel="1" x14ac:dyDescent="0.2">
      <c r="A275" s="55" t="s">
        <v>83</v>
      </c>
      <c r="B275" s="30">
        <v>63</v>
      </c>
      <c r="C275" s="30">
        <v>2257</v>
      </c>
      <c r="D275" s="30" t="str">
        <f>IF(ISERROR(MATCH('Budget Details Orig from GV'!C:C,#REF!,0)),"0", VLOOKUP('Budget Details Orig from GV'!C:C,#REF!,2,FALSE))</f>
        <v>0</v>
      </c>
      <c r="E275" s="30" t="str">
        <f>IF(ISERROR(MATCH('Budget Details Orig from GV'!C:C,#REF!,0)),"0", VLOOKUP('Budget Details Orig from GV'!C:C,#REF!,2,FALSE))</f>
        <v>0</v>
      </c>
      <c r="F275" s="30">
        <f t="shared" si="54"/>
        <v>0</v>
      </c>
      <c r="G275" s="77" t="e">
        <f t="shared" si="56"/>
        <v>#DIV/0!</v>
      </c>
      <c r="H275" s="73" t="str">
        <f>IF(ISERROR(MATCH('Budget Details Orig from GV'!C:C,#REF!,0)),"0", VLOOKUP('Budget Details Orig from GV'!C:C,#REF!,2,FALSE))</f>
        <v>0</v>
      </c>
      <c r="I275" s="77" t="e">
        <f t="shared" si="57"/>
        <v>#DIV/0!</v>
      </c>
      <c r="J275" s="73" t="str">
        <f>IF(ISERROR(MATCH('Budget Details Orig from GV'!C:C,#REF!,0)),"0", VLOOKUP('Budget Details Orig from GV'!C:C,#REF!,2,FALSE))</f>
        <v>0</v>
      </c>
      <c r="K275" s="77" t="e">
        <f t="shared" si="58"/>
        <v>#DIV/0!</v>
      </c>
      <c r="L275" s="32" t="e">
        <f>+(G275+I275+K275)/3</f>
        <v>#DIV/0!</v>
      </c>
      <c r="M275" s="6" t="e">
        <f>ROUND(L275,4)</f>
        <v>#DIV/0!</v>
      </c>
      <c r="N275" s="7" t="e">
        <f t="shared" si="59"/>
        <v>#DIV/0!</v>
      </c>
    </row>
    <row r="276" spans="1:14" outlineLevel="1" x14ac:dyDescent="0.2">
      <c r="A276" s="55" t="s">
        <v>84</v>
      </c>
      <c r="B276" s="30">
        <v>57</v>
      </c>
      <c r="C276" s="30">
        <v>2258</v>
      </c>
      <c r="D276" s="30" t="str">
        <f>IF(ISERROR(MATCH('Budget Details Orig from GV'!C:C,#REF!,0)),"0", VLOOKUP('Budget Details Orig from GV'!C:C,#REF!,2,FALSE))</f>
        <v>0</v>
      </c>
      <c r="E276" s="30" t="str">
        <f>IF(ISERROR(MATCH('Budget Details Orig from GV'!C:C,#REF!,0)),"0", VLOOKUP('Budget Details Orig from GV'!C:C,#REF!,2,FALSE))</f>
        <v>0</v>
      </c>
      <c r="F276" s="30">
        <f t="shared" si="54"/>
        <v>0</v>
      </c>
      <c r="G276" s="77" t="e">
        <f t="shared" si="56"/>
        <v>#DIV/0!</v>
      </c>
      <c r="H276" s="73" t="str">
        <f>IF(ISERROR(MATCH('Budget Details Orig from GV'!C:C,#REF!,0)),"0", VLOOKUP('Budget Details Orig from GV'!C:C,#REF!,2,FALSE))</f>
        <v>0</v>
      </c>
      <c r="I276" s="77" t="e">
        <f t="shared" si="57"/>
        <v>#DIV/0!</v>
      </c>
      <c r="J276" s="73" t="str">
        <f>IF(ISERROR(MATCH('Budget Details Orig from GV'!C:C,#REF!,0)),"0", VLOOKUP('Budget Details Orig from GV'!C:C,#REF!,2,FALSE))</f>
        <v>0</v>
      </c>
      <c r="K276" s="77" t="e">
        <f t="shared" si="58"/>
        <v>#DIV/0!</v>
      </c>
      <c r="L276" s="32" t="e">
        <f t="shared" si="51"/>
        <v>#DIV/0!</v>
      </c>
      <c r="M276" s="6" t="e">
        <f t="shared" si="52"/>
        <v>#DIV/0!</v>
      </c>
      <c r="N276" s="7" t="e">
        <f t="shared" si="59"/>
        <v>#DIV/0!</v>
      </c>
    </row>
    <row r="277" spans="1:14" outlineLevel="1" x14ac:dyDescent="0.2">
      <c r="A277" s="55" t="s">
        <v>82</v>
      </c>
      <c r="B277" s="30">
        <v>168</v>
      </c>
      <c r="C277" s="30">
        <v>2171</v>
      </c>
      <c r="D277" s="30" t="str">
        <f>IF(ISERROR(MATCH('Budget Details Orig from GV'!C:C,#REF!,0)),"0", VLOOKUP('Budget Details Orig from GV'!C:C,#REF!,2,FALSE))</f>
        <v>0</v>
      </c>
      <c r="E277" s="30" t="str">
        <f>IF(ISERROR(MATCH('Budget Details Orig from GV'!C:C,#REF!,0)),"0", VLOOKUP('Budget Details Orig from GV'!C:C,#REF!,2,FALSE))</f>
        <v>0</v>
      </c>
      <c r="F277" s="30">
        <f t="shared" si="54"/>
        <v>0</v>
      </c>
      <c r="G277" s="77" t="e">
        <f t="shared" si="56"/>
        <v>#DIV/0!</v>
      </c>
      <c r="H277" s="73" t="str">
        <f>IF(ISERROR(MATCH('Budget Details Orig from GV'!C:C,#REF!,0)),"0", VLOOKUP('Budget Details Orig from GV'!C:C,#REF!,2,FALSE))</f>
        <v>0</v>
      </c>
      <c r="I277" s="77" t="e">
        <f t="shared" si="57"/>
        <v>#DIV/0!</v>
      </c>
      <c r="J277" s="73" t="str">
        <f>IF(ISERROR(MATCH('Budget Details Orig from GV'!C:C,#REF!,0)),"0", VLOOKUP('Budget Details Orig from GV'!C:C,#REF!,2,FALSE))</f>
        <v>0</v>
      </c>
      <c r="K277" s="77" t="e">
        <f t="shared" si="58"/>
        <v>#DIV/0!</v>
      </c>
      <c r="L277" s="32" t="e">
        <f t="shared" si="51"/>
        <v>#DIV/0!</v>
      </c>
      <c r="M277" s="6" t="e">
        <f t="shared" si="52"/>
        <v>#DIV/0!</v>
      </c>
      <c r="N277" s="7" t="e">
        <f t="shared" si="59"/>
        <v>#DIV/0!</v>
      </c>
    </row>
    <row r="278" spans="1:14" outlineLevel="1" x14ac:dyDescent="0.2">
      <c r="A278" s="55" t="s">
        <v>409</v>
      </c>
      <c r="B278" s="30">
        <v>81</v>
      </c>
      <c r="C278" s="30">
        <v>2069</v>
      </c>
      <c r="D278" s="30" t="str">
        <f>IF(ISERROR(MATCH('Budget Details Orig from GV'!C:C,#REF!,0)),"0", VLOOKUP('Budget Details Orig from GV'!C:C,#REF!,2,FALSE))</f>
        <v>0</v>
      </c>
      <c r="E278" s="30" t="str">
        <f>IF(ISERROR(MATCH('Budget Details Orig from GV'!C:C,#REF!,0)),"0", VLOOKUP('Budget Details Orig from GV'!C:C,#REF!,2,FALSE))</f>
        <v>0</v>
      </c>
      <c r="F278" s="30">
        <f t="shared" si="54"/>
        <v>0</v>
      </c>
      <c r="G278" s="77" t="e">
        <f t="shared" si="56"/>
        <v>#DIV/0!</v>
      </c>
      <c r="H278" s="73" t="str">
        <f>IF(ISERROR(MATCH('Budget Details Orig from GV'!C:C,#REF!,0)),"0", VLOOKUP('Budget Details Orig from GV'!C:C,#REF!,2,FALSE))</f>
        <v>0</v>
      </c>
      <c r="I278" s="77" t="e">
        <f t="shared" si="57"/>
        <v>#DIV/0!</v>
      </c>
      <c r="J278" s="73" t="str">
        <f>IF(ISERROR(MATCH('Budget Details Orig from GV'!C:C,#REF!,0)),"0", VLOOKUP('Budget Details Orig from GV'!C:C,#REF!,2,FALSE))</f>
        <v>0</v>
      </c>
      <c r="K278" s="77" t="e">
        <f t="shared" si="58"/>
        <v>#DIV/0!</v>
      </c>
      <c r="L278" s="32" t="e">
        <f t="shared" si="51"/>
        <v>#DIV/0!</v>
      </c>
      <c r="M278" s="6" t="e">
        <f t="shared" si="52"/>
        <v>#DIV/0!</v>
      </c>
      <c r="N278" s="7" t="e">
        <f t="shared" si="59"/>
        <v>#DIV/0!</v>
      </c>
    </row>
    <row r="279" spans="1:14" s="55" customFormat="1" outlineLevel="1" x14ac:dyDescent="0.2">
      <c r="A279" s="55" t="s">
        <v>236</v>
      </c>
      <c r="B279" s="30">
        <v>82</v>
      </c>
      <c r="C279" s="30">
        <v>2440</v>
      </c>
      <c r="D279" s="30" t="str">
        <f>IF(ISERROR(MATCH('Budget Details Orig from GV'!C:C,#REF!,0)),"0", VLOOKUP('Budget Details Orig from GV'!C:C,#REF!,2,FALSE))</f>
        <v>0</v>
      </c>
      <c r="E279" s="30" t="str">
        <f>IF(ISERROR(MATCH('Budget Details Orig from GV'!C:C,#REF!,0)),"0", VLOOKUP('Budget Details Orig from GV'!C:C,#REF!,2,FALSE))</f>
        <v>0</v>
      </c>
      <c r="F279" s="30">
        <f>D279+E279</f>
        <v>0</v>
      </c>
      <c r="G279" s="77" t="e">
        <f t="shared" si="56"/>
        <v>#DIV/0!</v>
      </c>
      <c r="H279" s="73" t="str">
        <f>IF(ISERROR(MATCH('Budget Details Orig from GV'!C:C,#REF!,0)),"0", VLOOKUP('Budget Details Orig from GV'!C:C,#REF!,2,FALSE))</f>
        <v>0</v>
      </c>
      <c r="I279" s="77" t="e">
        <f t="shared" si="57"/>
        <v>#DIV/0!</v>
      </c>
      <c r="J279" s="73" t="str">
        <f>IF(ISERROR(MATCH('Budget Details Orig from GV'!C:C,#REF!,0)),"0", VLOOKUP('Budget Details Orig from GV'!C:C,#REF!,2,FALSE))</f>
        <v>0</v>
      </c>
      <c r="K279" s="77" t="e">
        <f t="shared" si="58"/>
        <v>#DIV/0!</v>
      </c>
      <c r="L279" s="63" t="e">
        <f>+(G279+I279+K279)/3</f>
        <v>#DIV/0!</v>
      </c>
      <c r="M279" s="56" t="e">
        <f>ROUND(L279,4)</f>
        <v>#DIV/0!</v>
      </c>
      <c r="N279" s="57" t="e">
        <f>$N$5*M279</f>
        <v>#DIV/0!</v>
      </c>
    </row>
    <row r="280" spans="1:14" outlineLevel="1" x14ac:dyDescent="0.2">
      <c r="A280" s="55" t="s">
        <v>85</v>
      </c>
      <c r="B280" s="30">
        <v>45</v>
      </c>
      <c r="C280" s="30">
        <v>2267</v>
      </c>
      <c r="D280" s="30" t="str">
        <f>IF(ISERROR(MATCH('Budget Details Orig from GV'!C:C,#REF!,0)),"0", VLOOKUP('Budget Details Orig from GV'!C:C,#REF!,2,FALSE))</f>
        <v>0</v>
      </c>
      <c r="E280" s="30" t="str">
        <f>IF(ISERROR(MATCH('Budget Details Orig from GV'!C:C,#REF!,0)),"0", VLOOKUP('Budget Details Orig from GV'!C:C,#REF!,2,FALSE))</f>
        <v>0</v>
      </c>
      <c r="F280" s="30">
        <f t="shared" si="54"/>
        <v>0</v>
      </c>
      <c r="G280" s="77" t="e">
        <f t="shared" si="56"/>
        <v>#DIV/0!</v>
      </c>
      <c r="H280" s="73" t="str">
        <f>IF(ISERROR(MATCH('Budget Details Orig from GV'!C:C,#REF!,0)),"0", VLOOKUP('Budget Details Orig from GV'!C:C,#REF!,2,FALSE))</f>
        <v>0</v>
      </c>
      <c r="I280" s="77" t="e">
        <f t="shared" si="57"/>
        <v>#DIV/0!</v>
      </c>
      <c r="J280" s="73" t="str">
        <f>IF(ISERROR(MATCH('Budget Details Orig from GV'!C:C,#REF!,0)),"0", VLOOKUP('Budget Details Orig from GV'!C:C,#REF!,2,FALSE))</f>
        <v>0</v>
      </c>
      <c r="K280" s="77" t="e">
        <f t="shared" si="58"/>
        <v>#DIV/0!</v>
      </c>
      <c r="L280" s="32" t="e">
        <f t="shared" si="51"/>
        <v>#DIV/0!</v>
      </c>
      <c r="M280" s="6" t="e">
        <f t="shared" si="52"/>
        <v>#DIV/0!</v>
      </c>
      <c r="N280" s="7" t="e">
        <f t="shared" si="59"/>
        <v>#DIV/0!</v>
      </c>
    </row>
    <row r="281" spans="1:14" s="55" customFormat="1" outlineLevel="1" x14ac:dyDescent="0.2">
      <c r="A281" s="59" t="s">
        <v>433</v>
      </c>
      <c r="B281" s="30">
        <v>154</v>
      </c>
      <c r="C281" s="30">
        <v>2323</v>
      </c>
      <c r="D281" s="30" t="str">
        <f>IF(ISERROR(MATCH('Budget Details Orig from GV'!C:C,#REF!,0)),"0", VLOOKUP('Budget Details Orig from GV'!C:C,#REF!,2,FALSE))</f>
        <v>0</v>
      </c>
      <c r="E281" s="30" t="str">
        <f>IF(ISERROR(MATCH('Budget Details Orig from GV'!C:C,#REF!,0)),"0", VLOOKUP('Budget Details Orig from GV'!C:C,#REF!,2,FALSE))</f>
        <v>0</v>
      </c>
      <c r="F281" s="30">
        <f>D281+E281</f>
        <v>0</v>
      </c>
      <c r="G281" s="77" t="e">
        <f t="shared" si="56"/>
        <v>#DIV/0!</v>
      </c>
      <c r="H281" s="73" t="str">
        <f>IF(ISERROR(MATCH('Budget Details Orig from GV'!C:C,#REF!,0)),"0", VLOOKUP('Budget Details Orig from GV'!C:C,#REF!,2,FALSE))</f>
        <v>0</v>
      </c>
      <c r="I281" s="77" t="e">
        <f t="shared" si="57"/>
        <v>#DIV/0!</v>
      </c>
      <c r="J281" s="73" t="str">
        <f>IF(ISERROR(MATCH('Budget Details Orig from GV'!C:C,#REF!,0)),"0", VLOOKUP('Budget Details Orig from GV'!C:C,#REF!,2,FALSE))</f>
        <v>0</v>
      </c>
      <c r="K281" s="77" t="e">
        <f t="shared" si="58"/>
        <v>#DIV/0!</v>
      </c>
      <c r="L281" s="63" t="e">
        <f>+(G281+I281+K281)/3</f>
        <v>#DIV/0!</v>
      </c>
      <c r="M281" s="56" t="e">
        <f>ROUND(L281,4)</f>
        <v>#DIV/0!</v>
      </c>
      <c r="N281" s="57"/>
    </row>
    <row r="282" spans="1:14" s="55" customFormat="1" outlineLevel="1" x14ac:dyDescent="0.2">
      <c r="A282" s="59" t="s">
        <v>437</v>
      </c>
      <c r="B282" s="30">
        <v>78</v>
      </c>
      <c r="C282" s="30">
        <v>2324</v>
      </c>
      <c r="D282" s="30" t="str">
        <f>IF(ISERROR(MATCH('Budget Details Orig from GV'!C:C,#REF!,0)),"0", VLOOKUP('Budget Details Orig from GV'!C:C,#REF!,2,FALSE))</f>
        <v>0</v>
      </c>
      <c r="E282" s="30" t="str">
        <f>IF(ISERROR(MATCH('Budget Details Orig from GV'!C:C,#REF!,0)),"0", VLOOKUP('Budget Details Orig from GV'!C:C,#REF!,2,FALSE))</f>
        <v>0</v>
      </c>
      <c r="F282" s="30">
        <f>D282+E282</f>
        <v>0</v>
      </c>
      <c r="G282" s="77" t="e">
        <f t="shared" si="56"/>
        <v>#DIV/0!</v>
      </c>
      <c r="H282" s="73" t="str">
        <f>IF(ISERROR(MATCH('Budget Details Orig from GV'!C:C,#REF!,0)),"0", VLOOKUP('Budget Details Orig from GV'!C:C,#REF!,2,FALSE))</f>
        <v>0</v>
      </c>
      <c r="I282" s="77" t="e">
        <f t="shared" si="57"/>
        <v>#DIV/0!</v>
      </c>
      <c r="J282" s="73" t="str">
        <f>IF(ISERROR(MATCH('Budget Details Orig from GV'!C:C,#REF!,0)),"0", VLOOKUP('Budget Details Orig from GV'!C:C,#REF!,2,FALSE))</f>
        <v>0</v>
      </c>
      <c r="K282" s="77" t="e">
        <f t="shared" si="58"/>
        <v>#DIV/0!</v>
      </c>
      <c r="L282" s="63" t="e">
        <f>+(G282+I282+K282)/3</f>
        <v>#DIV/0!</v>
      </c>
      <c r="M282" s="56" t="e">
        <f>ROUND(L282,4)</f>
        <v>#DIV/0!</v>
      </c>
      <c r="N282" s="57"/>
    </row>
    <row r="283" spans="1:14" s="55" customFormat="1" outlineLevel="1" x14ac:dyDescent="0.2">
      <c r="A283" s="59" t="s">
        <v>431</v>
      </c>
      <c r="B283" s="30">
        <v>227</v>
      </c>
      <c r="C283" s="30">
        <v>2327</v>
      </c>
      <c r="D283" s="30" t="str">
        <f>IF(ISERROR(MATCH('Budget Details Orig from GV'!C:C,#REF!,0)),"0", VLOOKUP('Budget Details Orig from GV'!C:C,#REF!,2,FALSE))</f>
        <v>0</v>
      </c>
      <c r="E283" s="30" t="str">
        <f>IF(ISERROR(MATCH('Budget Details Orig from GV'!C:C,#REF!,0)),"0", VLOOKUP('Budget Details Orig from GV'!C:C,#REF!,2,FALSE))</f>
        <v>0</v>
      </c>
      <c r="F283" s="30">
        <f>D283+E283</f>
        <v>0</v>
      </c>
      <c r="G283" s="77" t="e">
        <f t="shared" si="56"/>
        <v>#DIV/0!</v>
      </c>
      <c r="H283" s="73" t="str">
        <f>IF(ISERROR(MATCH('Budget Details Orig from GV'!C:C,#REF!,0)),"0", VLOOKUP('Budget Details Orig from GV'!C:C,#REF!,2,FALSE))</f>
        <v>0</v>
      </c>
      <c r="I283" s="77" t="e">
        <f t="shared" si="57"/>
        <v>#DIV/0!</v>
      </c>
      <c r="J283" s="73" t="str">
        <f>IF(ISERROR(MATCH('Budget Details Orig from GV'!C:C,#REF!,0)),"0", VLOOKUP('Budget Details Orig from GV'!C:C,#REF!,2,FALSE))</f>
        <v>0</v>
      </c>
      <c r="K283" s="77" t="e">
        <f t="shared" si="58"/>
        <v>#DIV/0!</v>
      </c>
      <c r="L283" s="63" t="e">
        <f>+(G283+I283+K283)/3</f>
        <v>#DIV/0!</v>
      </c>
      <c r="M283" s="56" t="e">
        <f>ROUND(L283,4)</f>
        <v>#DIV/0!</v>
      </c>
      <c r="N283" s="57"/>
    </row>
    <row r="284" spans="1:14" s="55" customFormat="1" outlineLevel="1" x14ac:dyDescent="0.2">
      <c r="A284" s="59" t="s">
        <v>434</v>
      </c>
      <c r="B284" s="30">
        <v>385</v>
      </c>
      <c r="C284" s="30">
        <v>2330</v>
      </c>
      <c r="D284" s="30" t="str">
        <f>IF(ISERROR(MATCH('Budget Details Orig from GV'!C:C,#REF!,0)),"0", VLOOKUP('Budget Details Orig from GV'!C:C,#REF!,2,FALSE))</f>
        <v>0</v>
      </c>
      <c r="E284" s="30" t="str">
        <f>IF(ISERROR(MATCH('Budget Details Orig from GV'!C:C,#REF!,0)),"0", VLOOKUP('Budget Details Orig from GV'!C:C,#REF!,2,FALSE))</f>
        <v>0</v>
      </c>
      <c r="F284" s="30">
        <f>D284+E284</f>
        <v>0</v>
      </c>
      <c r="G284" s="77" t="e">
        <f t="shared" si="56"/>
        <v>#DIV/0!</v>
      </c>
      <c r="H284" s="73" t="str">
        <f>IF(ISERROR(MATCH('Budget Details Orig from GV'!C:C,#REF!,0)),"0", VLOOKUP('Budget Details Orig from GV'!C:C,#REF!,2,FALSE))</f>
        <v>0</v>
      </c>
      <c r="I284" s="77" t="e">
        <f t="shared" si="57"/>
        <v>#DIV/0!</v>
      </c>
      <c r="J284" s="73" t="str">
        <f>IF(ISERROR(MATCH('Budget Details Orig from GV'!C:C,#REF!,0)),"0", VLOOKUP('Budget Details Orig from GV'!C:C,#REF!,2,FALSE))</f>
        <v>0</v>
      </c>
      <c r="K284" s="77" t="e">
        <f t="shared" si="58"/>
        <v>#DIV/0!</v>
      </c>
      <c r="L284" s="63" t="e">
        <f>+(G284+I284+K284)/3</f>
        <v>#DIV/0!</v>
      </c>
      <c r="M284" s="56" t="e">
        <f>ROUND(L284,4)</f>
        <v>#DIV/0!</v>
      </c>
      <c r="N284" s="57"/>
    </row>
    <row r="285" spans="1:14" outlineLevel="1" x14ac:dyDescent="0.2">
      <c r="A285" t="s">
        <v>400</v>
      </c>
      <c r="B285" s="78">
        <v>257</v>
      </c>
      <c r="C285" s="78">
        <v>2325</v>
      </c>
      <c r="D285" s="30" t="str">
        <f>IF(ISERROR(MATCH('Budget Details Orig from GV'!C:C,#REF!,0)),"0", VLOOKUP('Budget Details Orig from GV'!C:C,#REF!,2,FALSE))</f>
        <v>0</v>
      </c>
      <c r="E285" s="30" t="str">
        <f>IF(ISERROR(MATCH('Budget Details Orig from GV'!C:C,#REF!,0)),"0", VLOOKUP('Budget Details Orig from GV'!C:C,#REF!,2,FALSE))</f>
        <v>0</v>
      </c>
      <c r="F285" s="30">
        <f t="shared" si="54"/>
        <v>0</v>
      </c>
      <c r="G285" s="77" t="e">
        <f t="shared" si="56"/>
        <v>#DIV/0!</v>
      </c>
      <c r="H285" s="73" t="str">
        <f>IF(ISERROR(MATCH('Budget Details Orig from GV'!C:C,#REF!,0)),"0", VLOOKUP('Budget Details Orig from GV'!C:C,#REF!,2,FALSE))</f>
        <v>0</v>
      </c>
      <c r="I285" s="77" t="e">
        <f t="shared" si="57"/>
        <v>#DIV/0!</v>
      </c>
      <c r="J285" s="73" t="str">
        <f>IF(ISERROR(MATCH('Budget Details Orig from GV'!C:C,#REF!,0)),"0", VLOOKUP('Budget Details Orig from GV'!C:C,#REF!,2,FALSE))</f>
        <v>0</v>
      </c>
      <c r="K285" s="77" t="e">
        <f t="shared" si="58"/>
        <v>#DIV/0!</v>
      </c>
      <c r="L285" s="32" t="e">
        <f t="shared" si="51"/>
        <v>#DIV/0!</v>
      </c>
      <c r="M285" s="6" t="e">
        <f t="shared" si="52"/>
        <v>#DIV/0!</v>
      </c>
      <c r="N285" s="7" t="e">
        <f t="shared" si="59"/>
        <v>#DIV/0!</v>
      </c>
    </row>
    <row r="286" spans="1:14" outlineLevel="1" x14ac:dyDescent="0.2">
      <c r="A286" t="s">
        <v>415</v>
      </c>
      <c r="B286" s="78">
        <v>544</v>
      </c>
      <c r="C286" s="78">
        <v>2328</v>
      </c>
      <c r="D286" s="30" t="str">
        <f>IF(ISERROR(MATCH('Budget Details Orig from GV'!C:C,#REF!,0)),"0", VLOOKUP('Budget Details Orig from GV'!C:C,#REF!,2,FALSE))</f>
        <v>0</v>
      </c>
      <c r="E286" s="30" t="str">
        <f>IF(ISERROR(MATCH('Budget Details Orig from GV'!C:C,#REF!,0)),"0", VLOOKUP('Budget Details Orig from GV'!C:C,#REF!,2,FALSE))</f>
        <v>0</v>
      </c>
      <c r="F286" s="30">
        <f t="shared" si="54"/>
        <v>0</v>
      </c>
      <c r="G286" s="77" t="e">
        <f t="shared" si="56"/>
        <v>#DIV/0!</v>
      </c>
      <c r="H286" s="73" t="str">
        <f>IF(ISERROR(MATCH('Budget Details Orig from GV'!C:C,#REF!,0)),"0", VLOOKUP('Budget Details Orig from GV'!C:C,#REF!,2,FALSE))</f>
        <v>0</v>
      </c>
      <c r="I286" s="77" t="e">
        <f t="shared" si="57"/>
        <v>#DIV/0!</v>
      </c>
      <c r="J286" s="73" t="str">
        <f>IF(ISERROR(MATCH('Budget Details Orig from GV'!C:C,#REF!,0)),"0", VLOOKUP('Budget Details Orig from GV'!C:C,#REF!,2,FALSE))</f>
        <v>0</v>
      </c>
      <c r="K286" s="77" t="e">
        <f t="shared" si="58"/>
        <v>#DIV/0!</v>
      </c>
      <c r="L286" s="32" t="e">
        <f t="shared" si="51"/>
        <v>#DIV/0!</v>
      </c>
      <c r="M286" s="6" t="e">
        <f t="shared" si="52"/>
        <v>#DIV/0!</v>
      </c>
      <c r="N286" s="7" t="e">
        <f t="shared" si="59"/>
        <v>#DIV/0!</v>
      </c>
    </row>
    <row r="287" spans="1:14" outlineLevel="1" x14ac:dyDescent="0.2">
      <c r="A287" s="55" t="s">
        <v>86</v>
      </c>
      <c r="B287" s="30">
        <v>127</v>
      </c>
      <c r="C287" s="30">
        <v>2225</v>
      </c>
      <c r="D287" s="30" t="str">
        <f>IF(ISERROR(MATCH('Budget Details Orig from GV'!C:C,#REF!,0)),"0", VLOOKUP('Budget Details Orig from GV'!C:C,#REF!,2,FALSE))</f>
        <v>0</v>
      </c>
      <c r="E287" s="30" t="str">
        <f>IF(ISERROR(MATCH('Budget Details Orig from GV'!C:C,#REF!,0)),"0", VLOOKUP('Budget Details Orig from GV'!C:C,#REF!,2,FALSE))</f>
        <v>0</v>
      </c>
      <c r="F287" s="30">
        <f t="shared" si="54"/>
        <v>0</v>
      </c>
      <c r="G287" s="77" t="e">
        <f t="shared" si="56"/>
        <v>#DIV/0!</v>
      </c>
      <c r="H287" s="73" t="str">
        <f>IF(ISERROR(MATCH('Budget Details Orig from GV'!C:C,#REF!,0)),"0", VLOOKUP('Budget Details Orig from GV'!C:C,#REF!,2,FALSE))</f>
        <v>0</v>
      </c>
      <c r="I287" s="77" t="e">
        <f t="shared" si="57"/>
        <v>#DIV/0!</v>
      </c>
      <c r="J287" s="73" t="str">
        <f>IF(ISERROR(MATCH('Budget Details Orig from GV'!C:C,#REF!,0)),"0", VLOOKUP('Budget Details Orig from GV'!C:C,#REF!,2,FALSE))</f>
        <v>0</v>
      </c>
      <c r="K287" s="77" t="e">
        <f t="shared" si="58"/>
        <v>#DIV/0!</v>
      </c>
      <c r="L287" s="32" t="e">
        <f t="shared" si="51"/>
        <v>#DIV/0!</v>
      </c>
      <c r="M287" s="6" t="e">
        <f t="shared" si="52"/>
        <v>#DIV/0!</v>
      </c>
      <c r="N287" s="7" t="e">
        <f t="shared" si="59"/>
        <v>#DIV/0!</v>
      </c>
    </row>
    <row r="288" spans="1:14" outlineLevel="1" x14ac:dyDescent="0.2">
      <c r="A288" s="55" t="s">
        <v>87</v>
      </c>
      <c r="B288" s="30">
        <v>132</v>
      </c>
      <c r="C288" s="30">
        <v>2235</v>
      </c>
      <c r="D288" s="30" t="str">
        <f>IF(ISERROR(MATCH('Budget Details Orig from GV'!C:C,#REF!,0)),"0", VLOOKUP('Budget Details Orig from GV'!C:C,#REF!,2,FALSE))</f>
        <v>0</v>
      </c>
      <c r="E288" s="30" t="str">
        <f>IF(ISERROR(MATCH('Budget Details Orig from GV'!C:C,#REF!,0)),"0", VLOOKUP('Budget Details Orig from GV'!C:C,#REF!,2,FALSE))</f>
        <v>0</v>
      </c>
      <c r="F288" s="30">
        <f t="shared" si="54"/>
        <v>0</v>
      </c>
      <c r="G288" s="77" t="e">
        <f t="shared" si="56"/>
        <v>#DIV/0!</v>
      </c>
      <c r="H288" s="73" t="str">
        <f>IF(ISERROR(MATCH('Budget Details Orig from GV'!C:C,#REF!,0)),"0", VLOOKUP('Budget Details Orig from GV'!C:C,#REF!,2,FALSE))</f>
        <v>0</v>
      </c>
      <c r="I288" s="77" t="e">
        <f t="shared" si="57"/>
        <v>#DIV/0!</v>
      </c>
      <c r="J288" s="73" t="str">
        <f>IF(ISERROR(MATCH('Budget Details Orig from GV'!C:C,#REF!,0)),"0", VLOOKUP('Budget Details Orig from GV'!C:C,#REF!,2,FALSE))</f>
        <v>0</v>
      </c>
      <c r="K288" s="77" t="e">
        <f t="shared" si="58"/>
        <v>#DIV/0!</v>
      </c>
      <c r="L288" s="32" t="e">
        <f t="shared" si="51"/>
        <v>#DIV/0!</v>
      </c>
      <c r="M288" s="6" t="e">
        <f t="shared" si="52"/>
        <v>#DIV/0!</v>
      </c>
      <c r="N288" s="7" t="e">
        <f t="shared" si="59"/>
        <v>#DIV/0!</v>
      </c>
    </row>
    <row r="289" spans="1:14" outlineLevel="1" x14ac:dyDescent="0.2">
      <c r="A289" s="55" t="s">
        <v>88</v>
      </c>
      <c r="B289" s="30">
        <v>350</v>
      </c>
      <c r="C289" s="30">
        <v>2268</v>
      </c>
      <c r="D289" s="30" t="str">
        <f>IF(ISERROR(MATCH('Budget Details Orig from GV'!C:C,#REF!,0)),"0", VLOOKUP('Budget Details Orig from GV'!C:C,#REF!,2,FALSE))</f>
        <v>0</v>
      </c>
      <c r="E289" s="30" t="str">
        <f>IF(ISERROR(MATCH('Budget Details Orig from GV'!C:C,#REF!,0)),"0", VLOOKUP('Budget Details Orig from GV'!C:C,#REF!,2,FALSE))</f>
        <v>0</v>
      </c>
      <c r="F289" s="30">
        <f t="shared" si="54"/>
        <v>0</v>
      </c>
      <c r="G289" s="77" t="e">
        <f t="shared" si="56"/>
        <v>#DIV/0!</v>
      </c>
      <c r="H289" s="73" t="str">
        <f>IF(ISERROR(MATCH('Budget Details Orig from GV'!C:C,#REF!,0)),"0", VLOOKUP('Budget Details Orig from GV'!C:C,#REF!,2,FALSE))</f>
        <v>0</v>
      </c>
      <c r="I289" s="77" t="e">
        <f t="shared" si="57"/>
        <v>#DIV/0!</v>
      </c>
      <c r="J289" s="73" t="str">
        <f>IF(ISERROR(MATCH('Budget Details Orig from GV'!C:C,#REF!,0)),"0", VLOOKUP('Budget Details Orig from GV'!C:C,#REF!,2,FALSE))</f>
        <v>0</v>
      </c>
      <c r="K289" s="77" t="e">
        <f t="shared" si="58"/>
        <v>#DIV/0!</v>
      </c>
      <c r="L289" s="32" t="e">
        <f>+(G289+I289+K289)/3</f>
        <v>#DIV/0!</v>
      </c>
      <c r="M289" s="6" t="e">
        <f t="shared" si="52"/>
        <v>#DIV/0!</v>
      </c>
      <c r="N289" s="7" t="e">
        <f t="shared" si="59"/>
        <v>#DIV/0!</v>
      </c>
    </row>
    <row r="290" spans="1:14" outlineLevel="1" x14ac:dyDescent="0.2">
      <c r="A290" s="55" t="s">
        <v>408</v>
      </c>
      <c r="B290" s="76" t="s">
        <v>355</v>
      </c>
      <c r="C290" s="30">
        <v>3721</v>
      </c>
      <c r="D290" s="30" t="str">
        <f>IF(ISERROR(MATCH('Budget Details Orig from GV'!C:C,#REF!,0)),"0", VLOOKUP('Budget Details Orig from GV'!C:C,#REF!,2,FALSE))</f>
        <v>0</v>
      </c>
      <c r="E290" s="30" t="str">
        <f>IF(ISERROR(MATCH('Budget Details Orig from GV'!C:C,#REF!,0)),"0", VLOOKUP('Budget Details Orig from GV'!C:C,#REF!,2,FALSE))</f>
        <v>0</v>
      </c>
      <c r="F290" s="30">
        <f t="shared" si="54"/>
        <v>0</v>
      </c>
      <c r="G290" s="77" t="e">
        <f t="shared" si="56"/>
        <v>#DIV/0!</v>
      </c>
      <c r="H290" s="73" t="str">
        <f>IF(ISERROR(MATCH('Budget Details Orig from GV'!C:C,#REF!,0)),"0", VLOOKUP('Budget Details Orig from GV'!C:C,#REF!,2,FALSE))</f>
        <v>0</v>
      </c>
      <c r="I290" s="77" t="e">
        <f t="shared" si="57"/>
        <v>#DIV/0!</v>
      </c>
      <c r="J290" s="73" t="str">
        <f>IF(ISERROR(MATCH('Budget Details Orig from GV'!C:C,#REF!,0)),"0", VLOOKUP('Budget Details Orig from GV'!C:C,#REF!,2,FALSE))</f>
        <v>0</v>
      </c>
      <c r="K290" s="77" t="e">
        <f t="shared" si="58"/>
        <v>#DIV/0!</v>
      </c>
      <c r="L290" s="32" t="e">
        <f>+(G290+I290+K290)/3</f>
        <v>#DIV/0!</v>
      </c>
      <c r="M290" s="6" t="e">
        <f t="shared" si="52"/>
        <v>#DIV/0!</v>
      </c>
      <c r="N290" s="7" t="e">
        <f t="shared" si="59"/>
        <v>#DIV/0!</v>
      </c>
    </row>
    <row r="291" spans="1:14" outlineLevel="1" x14ac:dyDescent="0.2">
      <c r="A291" s="55" t="s">
        <v>89</v>
      </c>
      <c r="B291" s="30">
        <v>270</v>
      </c>
      <c r="C291" s="30">
        <v>2226</v>
      </c>
      <c r="D291" s="30" t="str">
        <f>IF(ISERROR(MATCH('Budget Details Orig from GV'!C:C,#REF!,0)),"0", VLOOKUP('Budget Details Orig from GV'!C:C,#REF!,2,FALSE))</f>
        <v>0</v>
      </c>
      <c r="E291" s="30" t="str">
        <f>IF(ISERROR(MATCH('Budget Details Orig from GV'!C:C,#REF!,0)),"0", VLOOKUP('Budget Details Orig from GV'!C:C,#REF!,2,FALSE))</f>
        <v>0</v>
      </c>
      <c r="F291" s="30">
        <f t="shared" si="54"/>
        <v>0</v>
      </c>
      <c r="G291" s="77" t="e">
        <f t="shared" ref="G291:G322" si="60">+F291/$F$426</f>
        <v>#DIV/0!</v>
      </c>
      <c r="H291" s="73" t="str">
        <f>IF(ISERROR(MATCH('Budget Details Orig from GV'!C:C,#REF!,0)),"0", VLOOKUP('Budget Details Orig from GV'!C:C,#REF!,2,FALSE))</f>
        <v>0</v>
      </c>
      <c r="I291" s="77" t="e">
        <f t="shared" ref="I291:I322" si="61">+H291/$H$426</f>
        <v>#DIV/0!</v>
      </c>
      <c r="J291" s="73" t="str">
        <f>IF(ISERROR(MATCH('Budget Details Orig from GV'!C:C,#REF!,0)),"0", VLOOKUP('Budget Details Orig from GV'!C:C,#REF!,2,FALSE))</f>
        <v>0</v>
      </c>
      <c r="K291" s="77" t="e">
        <f t="shared" ref="K291:K322" si="62">+J291/$J$426</f>
        <v>#DIV/0!</v>
      </c>
      <c r="L291" s="32" t="e">
        <f>+(G291+I291+K291)/3</f>
        <v>#DIV/0!</v>
      </c>
      <c r="M291" s="6" t="e">
        <f t="shared" si="52"/>
        <v>#DIV/0!</v>
      </c>
      <c r="N291" s="7" t="e">
        <f t="shared" si="59"/>
        <v>#DIV/0!</v>
      </c>
    </row>
    <row r="292" spans="1:14" outlineLevel="1" x14ac:dyDescent="0.2">
      <c r="A292" s="55" t="s">
        <v>190</v>
      </c>
      <c r="B292" s="30">
        <v>539</v>
      </c>
      <c r="C292" s="30">
        <v>2038</v>
      </c>
      <c r="D292" s="30" t="str">
        <f>IF(ISERROR(MATCH('Budget Details Orig from GV'!C:C,#REF!,0)),"0", VLOOKUP('Budget Details Orig from GV'!C:C,#REF!,2,FALSE))</f>
        <v>0</v>
      </c>
      <c r="E292" s="30" t="str">
        <f>IF(ISERROR(MATCH('Budget Details Orig from GV'!C:C,#REF!,0)),"0", VLOOKUP('Budget Details Orig from GV'!C:C,#REF!,2,FALSE))</f>
        <v>0</v>
      </c>
      <c r="F292" s="30">
        <f t="shared" si="54"/>
        <v>0</v>
      </c>
      <c r="G292" s="77" t="e">
        <f t="shared" si="60"/>
        <v>#DIV/0!</v>
      </c>
      <c r="H292" s="73" t="str">
        <f>IF(ISERROR(MATCH('Budget Details Orig from GV'!C:C,#REF!,0)),"0", VLOOKUP('Budget Details Orig from GV'!C:C,#REF!,2,FALSE))</f>
        <v>0</v>
      </c>
      <c r="I292" s="77" t="e">
        <f t="shared" si="61"/>
        <v>#DIV/0!</v>
      </c>
      <c r="J292" s="73" t="str">
        <f>IF(ISERROR(MATCH('Budget Details Orig from GV'!C:C,#REF!,0)),"0", VLOOKUP('Budget Details Orig from GV'!C:C,#REF!,2,FALSE))</f>
        <v>0</v>
      </c>
      <c r="K292" s="77" t="e">
        <f t="shared" si="62"/>
        <v>#DIV/0!</v>
      </c>
      <c r="L292" s="32" t="e">
        <f t="shared" si="51"/>
        <v>#DIV/0!</v>
      </c>
      <c r="M292" s="6" t="e">
        <f t="shared" si="52"/>
        <v>#DIV/0!</v>
      </c>
      <c r="N292" s="7" t="e">
        <f t="shared" si="59"/>
        <v>#DIV/0!</v>
      </c>
    </row>
    <row r="293" spans="1:14" s="55" customFormat="1" outlineLevel="1" x14ac:dyDescent="0.2">
      <c r="A293" s="55" t="s">
        <v>447</v>
      </c>
      <c r="B293" s="30"/>
      <c r="C293" s="30">
        <v>2227</v>
      </c>
      <c r="D293" s="30" t="str">
        <f>IF(ISERROR(MATCH('Budget Details Orig from GV'!C:C,#REF!,0)),"0", VLOOKUP('Budget Details Orig from GV'!C:C,#REF!,2,FALSE))</f>
        <v>0</v>
      </c>
      <c r="E293" s="30" t="str">
        <f>IF(ISERROR(MATCH('Budget Details Orig from GV'!C:C,#REF!,0)),"0", VLOOKUP('Budget Details Orig from GV'!C:C,#REF!,2,FALSE))</f>
        <v>0</v>
      </c>
      <c r="F293" s="30">
        <f t="shared" ref="F293" si="63">D293+E293</f>
        <v>0</v>
      </c>
      <c r="G293" s="77" t="e">
        <f t="shared" si="60"/>
        <v>#DIV/0!</v>
      </c>
      <c r="H293" s="73" t="str">
        <f>IF(ISERROR(MATCH('Budget Details Orig from GV'!C:C,#REF!,0)),"0", VLOOKUP('Budget Details Orig from GV'!C:C,#REF!,2,FALSE))</f>
        <v>0</v>
      </c>
      <c r="I293" s="77" t="e">
        <f t="shared" si="61"/>
        <v>#DIV/0!</v>
      </c>
      <c r="J293" s="73" t="str">
        <f>IF(ISERROR(MATCH('Budget Details Orig from GV'!C:C,#REF!,0)),"0", VLOOKUP('Budget Details Orig from GV'!C:C,#REF!,2,FALSE))</f>
        <v>0</v>
      </c>
      <c r="K293" s="77" t="e">
        <f t="shared" si="62"/>
        <v>#DIV/0!</v>
      </c>
      <c r="L293" s="63" t="e">
        <f t="shared" ref="L293" si="64">+(G293+I293+K293)/3</f>
        <v>#DIV/0!</v>
      </c>
      <c r="M293" s="56" t="e">
        <f t="shared" ref="M293" si="65">ROUND(L293,4)</f>
        <v>#DIV/0!</v>
      </c>
      <c r="N293" s="57" t="e">
        <f t="shared" ref="N293" si="66">$N$5*M293</f>
        <v>#DIV/0!</v>
      </c>
    </row>
    <row r="294" spans="1:14" outlineLevel="1" x14ac:dyDescent="0.2">
      <c r="A294" s="55" t="s">
        <v>96</v>
      </c>
      <c r="B294" s="30">
        <v>43</v>
      </c>
      <c r="C294" s="30">
        <v>2236</v>
      </c>
      <c r="D294" s="30" t="str">
        <f>IF(ISERROR(MATCH('Budget Details Orig from GV'!C:C,#REF!,0)),"0", VLOOKUP('Budget Details Orig from GV'!C:C,#REF!,2,FALSE))</f>
        <v>0</v>
      </c>
      <c r="E294" s="30" t="str">
        <f>IF(ISERROR(MATCH('Budget Details Orig from GV'!C:C,#REF!,0)),"0", VLOOKUP('Budget Details Orig from GV'!C:C,#REF!,2,FALSE))</f>
        <v>0</v>
      </c>
      <c r="F294" s="30">
        <f t="shared" si="54"/>
        <v>0</v>
      </c>
      <c r="G294" s="77" t="e">
        <f t="shared" si="60"/>
        <v>#DIV/0!</v>
      </c>
      <c r="H294" s="73" t="str">
        <f>IF(ISERROR(MATCH('Budget Details Orig from GV'!C:C,#REF!,0)),"0", VLOOKUP('Budget Details Orig from GV'!C:C,#REF!,2,FALSE))</f>
        <v>0</v>
      </c>
      <c r="I294" s="77" t="e">
        <f t="shared" si="61"/>
        <v>#DIV/0!</v>
      </c>
      <c r="J294" s="73" t="str">
        <f>IF(ISERROR(MATCH('Budget Details Orig from GV'!C:C,#REF!,0)),"0", VLOOKUP('Budget Details Orig from GV'!C:C,#REF!,2,FALSE))</f>
        <v>0</v>
      </c>
      <c r="K294" s="77" t="e">
        <f t="shared" si="62"/>
        <v>#DIV/0!</v>
      </c>
      <c r="L294" s="32" t="e">
        <f t="shared" si="51"/>
        <v>#DIV/0!</v>
      </c>
      <c r="M294" s="6" t="e">
        <f t="shared" si="52"/>
        <v>#DIV/0!</v>
      </c>
      <c r="N294" s="7" t="e">
        <f t="shared" si="59"/>
        <v>#DIV/0!</v>
      </c>
    </row>
    <row r="295" spans="1:14" outlineLevel="1" x14ac:dyDescent="0.2">
      <c r="A295" s="55" t="s">
        <v>97</v>
      </c>
      <c r="B295" s="30">
        <v>324</v>
      </c>
      <c r="C295" s="30">
        <v>2269</v>
      </c>
      <c r="D295" s="30" t="str">
        <f>IF(ISERROR(MATCH('Budget Details Orig from GV'!C:C,#REF!,0)),"0", VLOOKUP('Budget Details Orig from GV'!C:C,#REF!,2,FALSE))</f>
        <v>0</v>
      </c>
      <c r="E295" s="30" t="str">
        <f>IF(ISERROR(MATCH('Budget Details Orig from GV'!C:C,#REF!,0)),"0", VLOOKUP('Budget Details Orig from GV'!C:C,#REF!,2,FALSE))</f>
        <v>0</v>
      </c>
      <c r="F295" s="30">
        <f t="shared" si="54"/>
        <v>0</v>
      </c>
      <c r="G295" s="77" t="e">
        <f t="shared" si="60"/>
        <v>#DIV/0!</v>
      </c>
      <c r="H295" s="73" t="str">
        <f>IF(ISERROR(MATCH('Budget Details Orig from GV'!C:C,#REF!,0)),"0", VLOOKUP('Budget Details Orig from GV'!C:C,#REF!,2,FALSE))</f>
        <v>0</v>
      </c>
      <c r="I295" s="77" t="e">
        <f t="shared" si="61"/>
        <v>#DIV/0!</v>
      </c>
      <c r="J295" s="73" t="str">
        <f>IF(ISERROR(MATCH('Budget Details Orig from GV'!C:C,#REF!,0)),"0", VLOOKUP('Budget Details Orig from GV'!C:C,#REF!,2,FALSE))</f>
        <v>0</v>
      </c>
      <c r="K295" s="77" t="e">
        <f t="shared" si="62"/>
        <v>#DIV/0!</v>
      </c>
      <c r="L295" s="32" t="e">
        <f>+(G295+I295+K295)/3</f>
        <v>#DIV/0!</v>
      </c>
      <c r="M295" s="6" t="e">
        <f t="shared" si="52"/>
        <v>#DIV/0!</v>
      </c>
      <c r="N295" s="7" t="e">
        <f t="shared" si="59"/>
        <v>#DIV/0!</v>
      </c>
    </row>
    <row r="296" spans="1:14" outlineLevel="1" x14ac:dyDescent="0.2">
      <c r="A296" s="55" t="s">
        <v>90</v>
      </c>
      <c r="B296" s="30">
        <v>59</v>
      </c>
      <c r="C296" s="30">
        <v>2228</v>
      </c>
      <c r="D296" s="30" t="str">
        <f>IF(ISERROR(MATCH('Budget Details Orig from GV'!C:C,#REF!,0)),"0", VLOOKUP('Budget Details Orig from GV'!C:C,#REF!,2,FALSE))</f>
        <v>0</v>
      </c>
      <c r="E296" s="30" t="str">
        <f>IF(ISERROR(MATCH('Budget Details Orig from GV'!C:C,#REF!,0)),"0", VLOOKUP('Budget Details Orig from GV'!C:C,#REF!,2,FALSE))</f>
        <v>0</v>
      </c>
      <c r="F296" s="30">
        <f t="shared" si="54"/>
        <v>0</v>
      </c>
      <c r="G296" s="77" t="e">
        <f t="shared" si="60"/>
        <v>#DIV/0!</v>
      </c>
      <c r="H296" s="73" t="str">
        <f>IF(ISERROR(MATCH('Budget Details Orig from GV'!C:C,#REF!,0)),"0", VLOOKUP('Budget Details Orig from GV'!C:C,#REF!,2,FALSE))</f>
        <v>0</v>
      </c>
      <c r="I296" s="77" t="e">
        <f t="shared" si="61"/>
        <v>#DIV/0!</v>
      </c>
      <c r="J296" s="73" t="str">
        <f>IF(ISERROR(MATCH('Budget Details Orig from GV'!C:C,#REF!,0)),"0", VLOOKUP('Budget Details Orig from GV'!C:C,#REF!,2,FALSE))</f>
        <v>0</v>
      </c>
      <c r="K296" s="77" t="e">
        <f t="shared" si="62"/>
        <v>#DIV/0!</v>
      </c>
      <c r="L296" s="32" t="e">
        <f t="shared" si="51"/>
        <v>#DIV/0!</v>
      </c>
      <c r="M296" s="6" t="e">
        <f t="shared" si="52"/>
        <v>#DIV/0!</v>
      </c>
      <c r="N296" s="7" t="e">
        <f t="shared" si="59"/>
        <v>#DIV/0!</v>
      </c>
    </row>
    <row r="297" spans="1:14" outlineLevel="1" x14ac:dyDescent="0.2">
      <c r="A297" s="55" t="s">
        <v>91</v>
      </c>
      <c r="B297" s="30">
        <v>66</v>
      </c>
      <c r="C297" s="30">
        <v>2339</v>
      </c>
      <c r="D297" s="30" t="str">
        <f>IF(ISERROR(MATCH('Budget Details Orig from GV'!C:C,#REF!,0)),"0", VLOOKUP('Budget Details Orig from GV'!C:C,#REF!,2,FALSE))</f>
        <v>0</v>
      </c>
      <c r="E297" s="30" t="str">
        <f>IF(ISERROR(MATCH('Budget Details Orig from GV'!C:C,#REF!,0)),"0", VLOOKUP('Budget Details Orig from GV'!C:C,#REF!,2,FALSE))</f>
        <v>0</v>
      </c>
      <c r="F297" s="30">
        <f t="shared" si="54"/>
        <v>0</v>
      </c>
      <c r="G297" s="77" t="e">
        <f t="shared" si="60"/>
        <v>#DIV/0!</v>
      </c>
      <c r="H297" s="73" t="str">
        <f>IF(ISERROR(MATCH('Budget Details Orig from GV'!C:C,#REF!,0)),"0", VLOOKUP('Budget Details Orig from GV'!C:C,#REF!,2,FALSE))</f>
        <v>0</v>
      </c>
      <c r="I297" s="77" t="e">
        <f t="shared" si="61"/>
        <v>#DIV/0!</v>
      </c>
      <c r="J297" s="73" t="str">
        <f>IF(ISERROR(MATCH('Budget Details Orig from GV'!C:C,#REF!,0)),"0", VLOOKUP('Budget Details Orig from GV'!C:C,#REF!,2,FALSE))</f>
        <v>0</v>
      </c>
      <c r="K297" s="77" t="e">
        <f t="shared" si="62"/>
        <v>#DIV/0!</v>
      </c>
      <c r="L297" s="32" t="e">
        <f>+(G297+I297+K297)/3</f>
        <v>#DIV/0!</v>
      </c>
      <c r="M297" s="6" t="e">
        <f t="shared" si="52"/>
        <v>#DIV/0!</v>
      </c>
      <c r="N297" s="7" t="e">
        <f t="shared" si="59"/>
        <v>#DIV/0!</v>
      </c>
    </row>
    <row r="298" spans="1:14" outlineLevel="1" x14ac:dyDescent="0.2">
      <c r="A298" s="55" t="s">
        <v>92</v>
      </c>
      <c r="B298" s="30">
        <v>58</v>
      </c>
      <c r="C298" s="30">
        <v>2237</v>
      </c>
      <c r="D298" s="30" t="str">
        <f>IF(ISERROR(MATCH('Budget Details Orig from GV'!C:C,#REF!,0)),"0", VLOOKUP('Budget Details Orig from GV'!C:C,#REF!,2,FALSE))</f>
        <v>0</v>
      </c>
      <c r="E298" s="30" t="str">
        <f>IF(ISERROR(MATCH('Budget Details Orig from GV'!C:C,#REF!,0)),"0", VLOOKUP('Budget Details Orig from GV'!C:C,#REF!,2,FALSE))</f>
        <v>0</v>
      </c>
      <c r="F298" s="30">
        <f t="shared" si="54"/>
        <v>0</v>
      </c>
      <c r="G298" s="77" t="e">
        <f t="shared" si="60"/>
        <v>#DIV/0!</v>
      </c>
      <c r="H298" s="73" t="str">
        <f>IF(ISERROR(MATCH('Budget Details Orig from GV'!C:C,#REF!,0)),"0", VLOOKUP('Budget Details Orig from GV'!C:C,#REF!,2,FALSE))</f>
        <v>0</v>
      </c>
      <c r="I298" s="77" t="e">
        <f t="shared" si="61"/>
        <v>#DIV/0!</v>
      </c>
      <c r="J298" s="73" t="str">
        <f>IF(ISERROR(MATCH('Budget Details Orig from GV'!C:C,#REF!,0)),"0", VLOOKUP('Budget Details Orig from GV'!C:C,#REF!,2,FALSE))</f>
        <v>0</v>
      </c>
      <c r="K298" s="77" t="e">
        <f t="shared" si="62"/>
        <v>#DIV/0!</v>
      </c>
      <c r="L298" s="32" t="e">
        <f t="shared" ref="L298:L320" si="67">+(G298+I298+K298)/3</f>
        <v>#DIV/0!</v>
      </c>
      <c r="M298" s="6" t="e">
        <f t="shared" si="52"/>
        <v>#DIV/0!</v>
      </c>
      <c r="N298" s="7" t="e">
        <f t="shared" ref="N298:N329" si="68">$N$5*M298</f>
        <v>#DIV/0!</v>
      </c>
    </row>
    <row r="299" spans="1:14" outlineLevel="1" x14ac:dyDescent="0.2">
      <c r="A299" s="55" t="s">
        <v>93</v>
      </c>
      <c r="B299" s="30">
        <v>522</v>
      </c>
      <c r="C299" s="30">
        <v>2022</v>
      </c>
      <c r="D299" s="30" t="str">
        <f>IF(ISERROR(MATCH('Budget Details Orig from GV'!C:C,#REF!,0)),"0", VLOOKUP('Budget Details Orig from GV'!C:C,#REF!,2,FALSE))</f>
        <v>0</v>
      </c>
      <c r="E299" s="30" t="str">
        <f>IF(ISERROR(MATCH('Budget Details Orig from GV'!C:C,#REF!,0)),"0", VLOOKUP('Budget Details Orig from GV'!C:C,#REF!,2,FALSE))</f>
        <v>0</v>
      </c>
      <c r="F299" s="30">
        <f t="shared" ref="F299:F320" si="69">D299+E299</f>
        <v>0</v>
      </c>
      <c r="G299" s="77" t="e">
        <f t="shared" si="60"/>
        <v>#DIV/0!</v>
      </c>
      <c r="H299" s="73" t="str">
        <f>IF(ISERROR(MATCH('Budget Details Orig from GV'!C:C,#REF!,0)),"0", VLOOKUP('Budget Details Orig from GV'!C:C,#REF!,2,FALSE))</f>
        <v>0</v>
      </c>
      <c r="I299" s="77" t="e">
        <f t="shared" si="61"/>
        <v>#DIV/0!</v>
      </c>
      <c r="J299" s="73" t="str">
        <f>IF(ISERROR(MATCH('Budget Details Orig from GV'!C:C,#REF!,0)),"0", VLOOKUP('Budget Details Orig from GV'!C:C,#REF!,2,FALSE))</f>
        <v>0</v>
      </c>
      <c r="K299" s="77" t="e">
        <f t="shared" si="62"/>
        <v>#DIV/0!</v>
      </c>
      <c r="L299" s="32" t="e">
        <f>+(G299+I299+K299)/3</f>
        <v>#DIV/0!</v>
      </c>
      <c r="M299" s="6" t="e">
        <f t="shared" si="52"/>
        <v>#DIV/0!</v>
      </c>
      <c r="N299" s="7" t="e">
        <f t="shared" si="68"/>
        <v>#DIV/0!</v>
      </c>
    </row>
    <row r="300" spans="1:14" outlineLevel="1" x14ac:dyDescent="0.2">
      <c r="A300" s="55" t="s">
        <v>193</v>
      </c>
      <c r="B300" s="30">
        <v>540</v>
      </c>
      <c r="C300" s="30">
        <v>2039</v>
      </c>
      <c r="D300" s="30" t="str">
        <f>IF(ISERROR(MATCH('Budget Details Orig from GV'!C:C,#REF!,0)),"0", VLOOKUP('Budget Details Orig from GV'!C:C,#REF!,2,FALSE))</f>
        <v>0</v>
      </c>
      <c r="E300" s="30" t="str">
        <f>IF(ISERROR(MATCH('Budget Details Orig from GV'!C:C,#REF!,0)),"0", VLOOKUP('Budget Details Orig from GV'!C:C,#REF!,2,FALSE))</f>
        <v>0</v>
      </c>
      <c r="F300" s="30">
        <f t="shared" si="69"/>
        <v>0</v>
      </c>
      <c r="G300" s="77" t="e">
        <f t="shared" si="60"/>
        <v>#DIV/0!</v>
      </c>
      <c r="H300" s="73" t="str">
        <f>IF(ISERROR(MATCH('Budget Details Orig from GV'!C:C,#REF!,0)),"0", VLOOKUP('Budget Details Orig from GV'!C:C,#REF!,2,FALSE))</f>
        <v>0</v>
      </c>
      <c r="I300" s="77" t="e">
        <f t="shared" si="61"/>
        <v>#DIV/0!</v>
      </c>
      <c r="J300" s="73" t="str">
        <f>IF(ISERROR(MATCH('Budget Details Orig from GV'!C:C,#REF!,0)),"0", VLOOKUP('Budget Details Orig from GV'!C:C,#REF!,2,FALSE))</f>
        <v>0</v>
      </c>
      <c r="K300" s="77" t="e">
        <f t="shared" si="62"/>
        <v>#DIV/0!</v>
      </c>
      <c r="L300" s="32" t="e">
        <f t="shared" si="67"/>
        <v>#DIV/0!</v>
      </c>
      <c r="M300" s="6" t="e">
        <f t="shared" ref="M300:M320" si="70">ROUND(L300,4)</f>
        <v>#DIV/0!</v>
      </c>
      <c r="N300" s="7" t="e">
        <f t="shared" si="68"/>
        <v>#DIV/0!</v>
      </c>
    </row>
    <row r="301" spans="1:14" outlineLevel="1" x14ac:dyDescent="0.2">
      <c r="A301" s="55" t="s">
        <v>231</v>
      </c>
      <c r="B301" s="30">
        <v>553</v>
      </c>
      <c r="C301" s="30">
        <v>2218</v>
      </c>
      <c r="D301" s="30" t="str">
        <f>IF(ISERROR(MATCH('Budget Details Orig from GV'!C:C,#REF!,0)),"0", VLOOKUP('Budget Details Orig from GV'!C:C,#REF!,2,FALSE))</f>
        <v>0</v>
      </c>
      <c r="E301" s="30" t="str">
        <f>IF(ISERROR(MATCH('Budget Details Orig from GV'!C:C,#REF!,0)),"0", VLOOKUP('Budget Details Orig from GV'!C:C,#REF!,2,FALSE))</f>
        <v>0</v>
      </c>
      <c r="F301" s="30">
        <f t="shared" si="69"/>
        <v>0</v>
      </c>
      <c r="G301" s="77" t="e">
        <f t="shared" si="60"/>
        <v>#DIV/0!</v>
      </c>
      <c r="H301" s="73" t="str">
        <f>IF(ISERROR(MATCH('Budget Details Orig from GV'!C:C,#REF!,0)),"0", VLOOKUP('Budget Details Orig from GV'!C:C,#REF!,2,FALSE))</f>
        <v>0</v>
      </c>
      <c r="I301" s="77" t="e">
        <f t="shared" si="61"/>
        <v>#DIV/0!</v>
      </c>
      <c r="J301" s="73" t="str">
        <f>IF(ISERROR(MATCH('Budget Details Orig from GV'!C:C,#REF!,0)),"0", VLOOKUP('Budget Details Orig from GV'!C:C,#REF!,2,FALSE))</f>
        <v>0</v>
      </c>
      <c r="K301" s="77" t="e">
        <f t="shared" si="62"/>
        <v>#DIV/0!</v>
      </c>
      <c r="L301" s="32" t="e">
        <f t="shared" si="67"/>
        <v>#DIV/0!</v>
      </c>
      <c r="M301" s="6" t="e">
        <f t="shared" si="70"/>
        <v>#DIV/0!</v>
      </c>
      <c r="N301" s="7" t="e">
        <f t="shared" si="68"/>
        <v>#DIV/0!</v>
      </c>
    </row>
    <row r="302" spans="1:14" outlineLevel="1" x14ac:dyDescent="0.2">
      <c r="A302" s="55" t="s">
        <v>94</v>
      </c>
      <c r="B302" s="30">
        <v>44</v>
      </c>
      <c r="C302" s="30">
        <v>2245</v>
      </c>
      <c r="D302" s="30" t="str">
        <f>IF(ISERROR(MATCH('Budget Details Orig from GV'!C:C,#REF!,0)),"0", VLOOKUP('Budget Details Orig from GV'!C:C,#REF!,2,FALSE))</f>
        <v>0</v>
      </c>
      <c r="E302" s="30" t="str">
        <f>IF(ISERROR(MATCH('Budget Details Orig from GV'!C:C,#REF!,0)),"0", VLOOKUP('Budget Details Orig from GV'!C:C,#REF!,2,FALSE))</f>
        <v>0</v>
      </c>
      <c r="F302" s="30">
        <f t="shared" si="69"/>
        <v>0</v>
      </c>
      <c r="G302" s="77" t="e">
        <f t="shared" si="60"/>
        <v>#DIV/0!</v>
      </c>
      <c r="H302" s="73" t="str">
        <f>IF(ISERROR(MATCH('Budget Details Orig from GV'!C:C,#REF!,0)),"0", VLOOKUP('Budget Details Orig from GV'!C:C,#REF!,2,FALSE))</f>
        <v>0</v>
      </c>
      <c r="I302" s="77" t="e">
        <f t="shared" si="61"/>
        <v>#DIV/0!</v>
      </c>
      <c r="J302" s="73" t="str">
        <f>IF(ISERROR(MATCH('Budget Details Orig from GV'!C:C,#REF!,0)),"0", VLOOKUP('Budget Details Orig from GV'!C:C,#REF!,2,FALSE))</f>
        <v>0</v>
      </c>
      <c r="K302" s="77" t="e">
        <f t="shared" si="62"/>
        <v>#DIV/0!</v>
      </c>
      <c r="L302" s="32" t="e">
        <f t="shared" si="67"/>
        <v>#DIV/0!</v>
      </c>
      <c r="M302" s="6" t="e">
        <f t="shared" si="70"/>
        <v>#DIV/0!</v>
      </c>
      <c r="N302" s="7" t="e">
        <f t="shared" si="68"/>
        <v>#DIV/0!</v>
      </c>
    </row>
    <row r="303" spans="1:14" outlineLevel="1" x14ac:dyDescent="0.2">
      <c r="A303" s="55" t="s">
        <v>98</v>
      </c>
      <c r="B303" s="30">
        <v>284</v>
      </c>
      <c r="C303" s="30">
        <v>2023</v>
      </c>
      <c r="D303" s="30" t="str">
        <f>IF(ISERROR(MATCH('Budget Details Orig from GV'!C:C,#REF!,0)),"0", VLOOKUP('Budget Details Orig from GV'!C:C,#REF!,2,FALSE))</f>
        <v>0</v>
      </c>
      <c r="E303" s="30" t="str">
        <f>IF(ISERROR(MATCH('Budget Details Orig from GV'!C:C,#REF!,0)),"0", VLOOKUP('Budget Details Orig from GV'!C:C,#REF!,2,FALSE))</f>
        <v>0</v>
      </c>
      <c r="F303" s="30">
        <f t="shared" si="69"/>
        <v>0</v>
      </c>
      <c r="G303" s="77" t="e">
        <f t="shared" si="60"/>
        <v>#DIV/0!</v>
      </c>
      <c r="H303" s="73" t="str">
        <f>IF(ISERROR(MATCH('Budget Details Orig from GV'!C:C,#REF!,0)),"0", VLOOKUP('Budget Details Orig from GV'!C:C,#REF!,2,FALSE))</f>
        <v>0</v>
      </c>
      <c r="I303" s="77" t="e">
        <f t="shared" si="61"/>
        <v>#DIV/0!</v>
      </c>
      <c r="J303" s="73" t="str">
        <f>IF(ISERROR(MATCH('Budget Details Orig from GV'!C:C,#REF!,0)),"0", VLOOKUP('Budget Details Orig from GV'!C:C,#REF!,2,FALSE))</f>
        <v>0</v>
      </c>
      <c r="K303" s="77" t="e">
        <f t="shared" si="62"/>
        <v>#DIV/0!</v>
      </c>
      <c r="L303" s="32" t="e">
        <f t="shared" si="67"/>
        <v>#DIV/0!</v>
      </c>
      <c r="M303" s="6" t="e">
        <f t="shared" si="70"/>
        <v>#DIV/0!</v>
      </c>
      <c r="N303" s="7" t="e">
        <f t="shared" si="68"/>
        <v>#DIV/0!</v>
      </c>
    </row>
    <row r="304" spans="1:14" outlineLevel="1" x14ac:dyDescent="0.2">
      <c r="A304" s="55" t="s">
        <v>102</v>
      </c>
      <c r="B304" s="76" t="s">
        <v>184</v>
      </c>
      <c r="C304" s="76">
        <v>2424</v>
      </c>
      <c r="D304" s="30" t="str">
        <f>IF(ISERROR(MATCH('Budget Details Orig from GV'!C:C,#REF!,0)),"0", VLOOKUP('Budget Details Orig from GV'!C:C,#REF!,2,FALSE))</f>
        <v>0</v>
      </c>
      <c r="E304" s="30" t="str">
        <f>IF(ISERROR(MATCH('Budget Details Orig from GV'!C:C,#REF!,0)),"0", VLOOKUP('Budget Details Orig from GV'!C:C,#REF!,2,FALSE))</f>
        <v>0</v>
      </c>
      <c r="F304" s="30">
        <f t="shared" si="69"/>
        <v>0</v>
      </c>
      <c r="G304" s="77" t="e">
        <f t="shared" si="60"/>
        <v>#DIV/0!</v>
      </c>
      <c r="H304" s="73" t="str">
        <f>IF(ISERROR(MATCH('Budget Details Orig from GV'!C:C,#REF!,0)),"0", VLOOKUP('Budget Details Orig from GV'!C:C,#REF!,2,FALSE))</f>
        <v>0</v>
      </c>
      <c r="I304" s="77" t="e">
        <f t="shared" si="61"/>
        <v>#DIV/0!</v>
      </c>
      <c r="J304" s="73" t="str">
        <f>IF(ISERROR(MATCH('Budget Details Orig from GV'!C:C,#REF!,0)),"0", VLOOKUP('Budget Details Orig from GV'!C:C,#REF!,2,FALSE))</f>
        <v>0</v>
      </c>
      <c r="K304" s="77" t="e">
        <f t="shared" si="62"/>
        <v>#DIV/0!</v>
      </c>
      <c r="L304" s="32" t="e">
        <f t="shared" si="67"/>
        <v>#DIV/0!</v>
      </c>
      <c r="M304" s="6" t="e">
        <f t="shared" si="70"/>
        <v>#DIV/0!</v>
      </c>
      <c r="N304" s="7" t="e">
        <f t="shared" si="68"/>
        <v>#DIV/0!</v>
      </c>
    </row>
    <row r="305" spans="1:14" outlineLevel="1" x14ac:dyDescent="0.2">
      <c r="A305" s="55" t="s">
        <v>100</v>
      </c>
      <c r="B305" s="30">
        <v>64</v>
      </c>
      <c r="C305" s="30">
        <v>2259</v>
      </c>
      <c r="D305" s="30" t="str">
        <f>IF(ISERROR(MATCH('Budget Details Orig from GV'!C:C,#REF!,0)),"0", VLOOKUP('Budget Details Orig from GV'!C:C,#REF!,2,FALSE))</f>
        <v>0</v>
      </c>
      <c r="E305" s="30" t="str">
        <f>IF(ISERROR(MATCH('Budget Details Orig from GV'!C:C,#REF!,0)),"0", VLOOKUP('Budget Details Orig from GV'!C:C,#REF!,2,FALSE))</f>
        <v>0</v>
      </c>
      <c r="F305" s="30">
        <f t="shared" si="69"/>
        <v>0</v>
      </c>
      <c r="G305" s="77" t="e">
        <f t="shared" si="60"/>
        <v>#DIV/0!</v>
      </c>
      <c r="H305" s="73" t="str">
        <f>IF(ISERROR(MATCH('Budget Details Orig from GV'!C:C,#REF!,0)),"0", VLOOKUP('Budget Details Orig from GV'!C:C,#REF!,2,FALSE))</f>
        <v>0</v>
      </c>
      <c r="I305" s="77" t="e">
        <f t="shared" si="61"/>
        <v>#DIV/0!</v>
      </c>
      <c r="J305" s="73" t="str">
        <f>IF(ISERROR(MATCH('Budget Details Orig from GV'!C:C,#REF!,0)),"0", VLOOKUP('Budget Details Orig from GV'!C:C,#REF!,2,FALSE))</f>
        <v>0</v>
      </c>
      <c r="K305" s="77" t="e">
        <f t="shared" si="62"/>
        <v>#DIV/0!</v>
      </c>
      <c r="L305" s="32" t="e">
        <f t="shared" si="67"/>
        <v>#DIV/0!</v>
      </c>
      <c r="M305" s="6" t="e">
        <f t="shared" si="70"/>
        <v>#DIV/0!</v>
      </c>
      <c r="N305" s="7" t="e">
        <f t="shared" si="68"/>
        <v>#DIV/0!</v>
      </c>
    </row>
    <row r="306" spans="1:14" outlineLevel="1" x14ac:dyDescent="0.2">
      <c r="A306" s="55" t="s">
        <v>99</v>
      </c>
      <c r="B306" s="30">
        <v>440</v>
      </c>
      <c r="C306" s="30">
        <v>2264</v>
      </c>
      <c r="D306" s="30" t="str">
        <f>IF(ISERROR(MATCH('Budget Details Orig from GV'!C:C,#REF!,0)),"0", VLOOKUP('Budget Details Orig from GV'!C:C,#REF!,2,FALSE))</f>
        <v>0</v>
      </c>
      <c r="E306" s="30" t="str">
        <f>IF(ISERROR(MATCH('Budget Details Orig from GV'!C:C,#REF!,0)),"0", VLOOKUP('Budget Details Orig from GV'!C:C,#REF!,2,FALSE))</f>
        <v>0</v>
      </c>
      <c r="F306" s="30">
        <f t="shared" si="69"/>
        <v>0</v>
      </c>
      <c r="G306" s="77" t="e">
        <f t="shared" si="60"/>
        <v>#DIV/0!</v>
      </c>
      <c r="H306" s="73" t="str">
        <f>IF(ISERROR(MATCH('Budget Details Orig from GV'!C:C,#REF!,0)),"0", VLOOKUP('Budget Details Orig from GV'!C:C,#REF!,2,FALSE))</f>
        <v>0</v>
      </c>
      <c r="I306" s="77" t="e">
        <f t="shared" si="61"/>
        <v>#DIV/0!</v>
      </c>
      <c r="J306" s="73" t="str">
        <f>IF(ISERROR(MATCH('Budget Details Orig from GV'!C:C,#REF!,0)),"0", VLOOKUP('Budget Details Orig from GV'!C:C,#REF!,2,FALSE))</f>
        <v>0</v>
      </c>
      <c r="K306" s="77" t="e">
        <f t="shared" si="62"/>
        <v>#DIV/0!</v>
      </c>
      <c r="L306" s="32" t="e">
        <f>+(G306+I306+K306)/3</f>
        <v>#DIV/0!</v>
      </c>
      <c r="M306" s="6" t="e">
        <f>ROUND(L306,4)</f>
        <v>#DIV/0!</v>
      </c>
      <c r="N306" s="7" t="e">
        <f t="shared" si="68"/>
        <v>#DIV/0!</v>
      </c>
    </row>
    <row r="307" spans="1:14" outlineLevel="1" x14ac:dyDescent="0.2">
      <c r="A307" s="55" t="s">
        <v>101</v>
      </c>
      <c r="B307" s="30">
        <v>315</v>
      </c>
      <c r="C307" s="30">
        <v>2003</v>
      </c>
      <c r="D307" s="30" t="str">
        <f>IF(ISERROR(MATCH('Budget Details Orig from GV'!C:C,#REF!,0)),"0", VLOOKUP('Budget Details Orig from GV'!C:C,#REF!,2,FALSE))</f>
        <v>0</v>
      </c>
      <c r="E307" s="30" t="str">
        <f>IF(ISERROR(MATCH('Budget Details Orig from GV'!C:C,#REF!,0)),"0", VLOOKUP('Budget Details Orig from GV'!C:C,#REF!,2,FALSE))</f>
        <v>0</v>
      </c>
      <c r="F307" s="30">
        <f t="shared" si="69"/>
        <v>0</v>
      </c>
      <c r="G307" s="77" t="e">
        <f t="shared" si="60"/>
        <v>#DIV/0!</v>
      </c>
      <c r="H307" s="73" t="str">
        <f>IF(ISERROR(MATCH('Budget Details Orig from GV'!C:C,#REF!,0)),"0", VLOOKUP('Budget Details Orig from GV'!C:C,#REF!,2,FALSE))</f>
        <v>0</v>
      </c>
      <c r="I307" s="77" t="e">
        <f t="shared" si="61"/>
        <v>#DIV/0!</v>
      </c>
      <c r="J307" s="73" t="str">
        <f>IF(ISERROR(MATCH('Budget Details Orig from GV'!C:C,#REF!,0)),"0", VLOOKUP('Budget Details Orig from GV'!C:C,#REF!,2,FALSE))</f>
        <v>0</v>
      </c>
      <c r="K307" s="77" t="e">
        <f t="shared" si="62"/>
        <v>#DIV/0!</v>
      </c>
      <c r="L307" s="32" t="e">
        <f>+(G307+I307+K307)/3</f>
        <v>#DIV/0!</v>
      </c>
      <c r="M307" s="6" t="e">
        <f t="shared" si="70"/>
        <v>#DIV/0!</v>
      </c>
      <c r="N307" s="7" t="e">
        <f t="shared" si="68"/>
        <v>#DIV/0!</v>
      </c>
    </row>
    <row r="308" spans="1:14" outlineLevel="1" x14ac:dyDescent="0.2">
      <c r="A308" s="55" t="s">
        <v>103</v>
      </c>
      <c r="B308" s="30">
        <v>478</v>
      </c>
      <c r="C308" s="30">
        <v>2091</v>
      </c>
      <c r="D308" s="30" t="str">
        <f>IF(ISERROR(MATCH('Budget Details Orig from GV'!C:C,#REF!,0)),"0", VLOOKUP('Budget Details Orig from GV'!C:C,#REF!,2,FALSE))</f>
        <v>0</v>
      </c>
      <c r="E308" s="30" t="str">
        <f>IF(ISERROR(MATCH('Budget Details Orig from GV'!C:C,#REF!,0)),"0", VLOOKUP('Budget Details Orig from GV'!C:C,#REF!,2,FALSE))</f>
        <v>0</v>
      </c>
      <c r="F308" s="30">
        <f t="shared" si="69"/>
        <v>0</v>
      </c>
      <c r="G308" s="77" t="e">
        <f t="shared" si="60"/>
        <v>#DIV/0!</v>
      </c>
      <c r="H308" s="73" t="str">
        <f>IF(ISERROR(MATCH('Budget Details Orig from GV'!C:C,#REF!,0)),"0", VLOOKUP('Budget Details Orig from GV'!C:C,#REF!,2,FALSE))</f>
        <v>0</v>
      </c>
      <c r="I308" s="77" t="e">
        <f t="shared" si="61"/>
        <v>#DIV/0!</v>
      </c>
      <c r="J308" s="73" t="str">
        <f>IF(ISERROR(MATCH('Budget Details Orig from GV'!C:C,#REF!,0)),"0", VLOOKUP('Budget Details Orig from GV'!C:C,#REF!,2,FALSE))</f>
        <v>0</v>
      </c>
      <c r="K308" s="77" t="e">
        <f t="shared" si="62"/>
        <v>#DIV/0!</v>
      </c>
      <c r="L308" s="32" t="e">
        <f t="shared" si="67"/>
        <v>#DIV/0!</v>
      </c>
      <c r="M308" s="6" t="e">
        <f t="shared" si="70"/>
        <v>#DIV/0!</v>
      </c>
      <c r="N308" s="7" t="e">
        <f t="shared" si="68"/>
        <v>#DIV/0!</v>
      </c>
    </row>
    <row r="309" spans="1:14" outlineLevel="1" x14ac:dyDescent="0.2">
      <c r="A309" s="55" t="s">
        <v>104</v>
      </c>
      <c r="B309" s="30">
        <v>288</v>
      </c>
      <c r="C309" s="30">
        <v>2249</v>
      </c>
      <c r="D309" s="30" t="str">
        <f>IF(ISERROR(MATCH('Budget Details Orig from GV'!C:C,#REF!,0)),"0", VLOOKUP('Budget Details Orig from GV'!C:C,#REF!,2,FALSE))</f>
        <v>0</v>
      </c>
      <c r="E309" s="30" t="str">
        <f>IF(ISERROR(MATCH('Budget Details Orig from GV'!C:C,#REF!,0)),"0", VLOOKUP('Budget Details Orig from GV'!C:C,#REF!,2,FALSE))</f>
        <v>0</v>
      </c>
      <c r="F309" s="30">
        <f t="shared" si="69"/>
        <v>0</v>
      </c>
      <c r="G309" s="77" t="e">
        <f t="shared" si="60"/>
        <v>#DIV/0!</v>
      </c>
      <c r="H309" s="73" t="str">
        <f>IF(ISERROR(MATCH('Budget Details Orig from GV'!C:C,#REF!,0)),"0", VLOOKUP('Budget Details Orig from GV'!C:C,#REF!,2,FALSE))</f>
        <v>0</v>
      </c>
      <c r="I309" s="77" t="e">
        <f t="shared" si="61"/>
        <v>#DIV/0!</v>
      </c>
      <c r="J309" s="73" t="str">
        <f>IF(ISERROR(MATCH('Budget Details Orig from GV'!C:C,#REF!,0)),"0", VLOOKUP('Budget Details Orig from GV'!C:C,#REF!,2,FALSE))</f>
        <v>0</v>
      </c>
      <c r="K309" s="77" t="e">
        <f t="shared" si="62"/>
        <v>#DIV/0!</v>
      </c>
      <c r="L309" s="32" t="e">
        <f t="shared" si="67"/>
        <v>#DIV/0!</v>
      </c>
      <c r="M309" s="6" t="e">
        <f t="shared" si="70"/>
        <v>#DIV/0!</v>
      </c>
      <c r="N309" s="7" t="e">
        <f t="shared" si="68"/>
        <v>#DIV/0!</v>
      </c>
    </row>
    <row r="310" spans="1:14" outlineLevel="1" x14ac:dyDescent="0.2">
      <c r="A310" s="59" t="s">
        <v>241</v>
      </c>
      <c r="B310" s="40">
        <v>445</v>
      </c>
      <c r="C310" s="40">
        <v>2238</v>
      </c>
      <c r="D310" s="30" t="str">
        <f>IF(ISERROR(MATCH('Budget Details Orig from GV'!C:C,#REF!,0)),"0", VLOOKUP('Budget Details Orig from GV'!C:C,#REF!,2,FALSE))</f>
        <v>0</v>
      </c>
      <c r="E310" s="30" t="str">
        <f>IF(ISERROR(MATCH('Budget Details Orig from GV'!C:C,#REF!,0)),"0", VLOOKUP('Budget Details Orig from GV'!C:C,#REF!,2,FALSE))</f>
        <v>0</v>
      </c>
      <c r="F310" s="30">
        <f t="shared" si="69"/>
        <v>0</v>
      </c>
      <c r="G310" s="77" t="e">
        <f t="shared" si="60"/>
        <v>#DIV/0!</v>
      </c>
      <c r="H310" s="73" t="str">
        <f>IF(ISERROR(MATCH('Budget Details Orig from GV'!C:C,#REF!,0)),"0", VLOOKUP('Budget Details Orig from GV'!C:C,#REF!,2,FALSE))</f>
        <v>0</v>
      </c>
      <c r="I310" s="77" t="e">
        <f t="shared" si="61"/>
        <v>#DIV/0!</v>
      </c>
      <c r="J310" s="73" t="str">
        <f>IF(ISERROR(MATCH('Budget Details Orig from GV'!C:C,#REF!,0)),"0", VLOOKUP('Budget Details Orig from GV'!C:C,#REF!,2,FALSE))</f>
        <v>0</v>
      </c>
      <c r="K310" s="77" t="e">
        <f t="shared" si="62"/>
        <v>#DIV/0!</v>
      </c>
      <c r="L310" s="32" t="e">
        <f t="shared" si="67"/>
        <v>#DIV/0!</v>
      </c>
      <c r="M310" s="6" t="e">
        <f t="shared" si="70"/>
        <v>#DIV/0!</v>
      </c>
      <c r="N310" s="7" t="e">
        <f t="shared" si="68"/>
        <v>#DIV/0!</v>
      </c>
    </row>
    <row r="311" spans="1:14" outlineLevel="1" x14ac:dyDescent="0.2">
      <c r="A311" s="59" t="s">
        <v>233</v>
      </c>
      <c r="B311" s="40">
        <v>548</v>
      </c>
      <c r="C311" s="40">
        <v>2229</v>
      </c>
      <c r="D311" s="30" t="str">
        <f>IF(ISERROR(MATCH('Budget Details Orig from GV'!C:C,#REF!,0)),"0", VLOOKUP('Budget Details Orig from GV'!C:C,#REF!,2,FALSE))</f>
        <v>0</v>
      </c>
      <c r="E311" s="30" t="str">
        <f>IF(ISERROR(MATCH('Budget Details Orig from GV'!C:C,#REF!,0)),"0", VLOOKUP('Budget Details Orig from GV'!C:C,#REF!,2,FALSE))</f>
        <v>0</v>
      </c>
      <c r="F311" s="30">
        <f t="shared" si="69"/>
        <v>0</v>
      </c>
      <c r="G311" s="77" t="e">
        <f t="shared" si="60"/>
        <v>#DIV/0!</v>
      </c>
      <c r="H311" s="73" t="str">
        <f>IF(ISERROR(MATCH('Budget Details Orig from GV'!C:C,#REF!,0)),"0", VLOOKUP('Budget Details Orig from GV'!C:C,#REF!,2,FALSE))</f>
        <v>0</v>
      </c>
      <c r="I311" s="77" t="e">
        <f t="shared" si="61"/>
        <v>#DIV/0!</v>
      </c>
      <c r="J311" s="73" t="str">
        <f>IF(ISERROR(MATCH('Budget Details Orig from GV'!C:C,#REF!,0)),"0", VLOOKUP('Budget Details Orig from GV'!C:C,#REF!,2,FALSE))</f>
        <v>0</v>
      </c>
      <c r="K311" s="77" t="e">
        <f t="shared" si="62"/>
        <v>#DIV/0!</v>
      </c>
      <c r="L311" s="32" t="e">
        <f t="shared" si="67"/>
        <v>#DIV/0!</v>
      </c>
      <c r="M311" s="6" t="e">
        <f t="shared" si="70"/>
        <v>#DIV/0!</v>
      </c>
      <c r="N311" s="7" t="e">
        <f t="shared" si="68"/>
        <v>#DIV/0!</v>
      </c>
    </row>
    <row r="312" spans="1:14" outlineLevel="1" x14ac:dyDescent="0.2">
      <c r="A312" s="55" t="s">
        <v>105</v>
      </c>
      <c r="B312" s="30">
        <v>65</v>
      </c>
      <c r="C312" s="30">
        <v>2260</v>
      </c>
      <c r="D312" s="30" t="str">
        <f>IF(ISERROR(MATCH('Budget Details Orig from GV'!C:C,#REF!,0)),"0", VLOOKUP('Budget Details Orig from GV'!C:C,#REF!,2,FALSE))</f>
        <v>0</v>
      </c>
      <c r="E312" s="30" t="str">
        <f>IF(ISERROR(MATCH('Budget Details Orig from GV'!C:C,#REF!,0)),"0", VLOOKUP('Budget Details Orig from GV'!C:C,#REF!,2,FALSE))</f>
        <v>0</v>
      </c>
      <c r="F312" s="30">
        <f t="shared" si="69"/>
        <v>0</v>
      </c>
      <c r="G312" s="77" t="e">
        <f t="shared" si="60"/>
        <v>#DIV/0!</v>
      </c>
      <c r="H312" s="73" t="str">
        <f>IF(ISERROR(MATCH('Budget Details Orig from GV'!C:C,#REF!,0)),"0", VLOOKUP('Budget Details Orig from GV'!C:C,#REF!,2,FALSE))</f>
        <v>0</v>
      </c>
      <c r="I312" s="77" t="e">
        <f t="shared" si="61"/>
        <v>#DIV/0!</v>
      </c>
      <c r="J312" s="73" t="str">
        <f>IF(ISERROR(MATCH('Budget Details Orig from GV'!C:C,#REF!,0)),"0", VLOOKUP('Budget Details Orig from GV'!C:C,#REF!,2,FALSE))</f>
        <v>0</v>
      </c>
      <c r="K312" s="77" t="e">
        <f t="shared" si="62"/>
        <v>#DIV/0!</v>
      </c>
      <c r="L312" s="32" t="e">
        <f t="shared" si="67"/>
        <v>#DIV/0!</v>
      </c>
      <c r="M312" s="6" t="e">
        <f t="shared" si="70"/>
        <v>#DIV/0!</v>
      </c>
      <c r="N312" s="7" t="e">
        <f t="shared" si="68"/>
        <v>#DIV/0!</v>
      </c>
    </row>
    <row r="313" spans="1:14" outlineLevel="1" x14ac:dyDescent="0.2">
      <c r="A313" s="55" t="s">
        <v>106</v>
      </c>
      <c r="B313" s="30">
        <v>450</v>
      </c>
      <c r="C313" s="30">
        <v>2262</v>
      </c>
      <c r="D313" s="30" t="str">
        <f>IF(ISERROR(MATCH('Budget Details Orig from GV'!C:C,#REF!,0)),"0", VLOOKUP('Budget Details Orig from GV'!C:C,#REF!,2,FALSE))</f>
        <v>0</v>
      </c>
      <c r="E313" s="30" t="str">
        <f>IF(ISERROR(MATCH('Budget Details Orig from GV'!C:C,#REF!,0)),"0", VLOOKUP('Budget Details Orig from GV'!C:C,#REF!,2,FALSE))</f>
        <v>0</v>
      </c>
      <c r="F313" s="30">
        <f t="shared" si="69"/>
        <v>0</v>
      </c>
      <c r="G313" s="77" t="e">
        <f t="shared" si="60"/>
        <v>#DIV/0!</v>
      </c>
      <c r="H313" s="73" t="str">
        <f>IF(ISERROR(MATCH('Budget Details Orig from GV'!C:C,#REF!,0)),"0", VLOOKUP('Budget Details Orig from GV'!C:C,#REF!,2,FALSE))</f>
        <v>0</v>
      </c>
      <c r="I313" s="77" t="e">
        <f t="shared" si="61"/>
        <v>#DIV/0!</v>
      </c>
      <c r="J313" s="73" t="str">
        <f>IF(ISERROR(MATCH('Budget Details Orig from GV'!C:C,#REF!,0)),"0", VLOOKUP('Budget Details Orig from GV'!C:C,#REF!,2,FALSE))</f>
        <v>0</v>
      </c>
      <c r="K313" s="77" t="e">
        <f t="shared" si="62"/>
        <v>#DIV/0!</v>
      </c>
      <c r="L313" s="32" t="e">
        <f t="shared" si="67"/>
        <v>#DIV/0!</v>
      </c>
      <c r="M313" s="6" t="e">
        <f t="shared" si="70"/>
        <v>#DIV/0!</v>
      </c>
      <c r="N313" s="7" t="e">
        <f t="shared" si="68"/>
        <v>#DIV/0!</v>
      </c>
    </row>
    <row r="314" spans="1:14" outlineLevel="1" x14ac:dyDescent="0.2">
      <c r="A314" s="55" t="s">
        <v>107</v>
      </c>
      <c r="B314" s="30">
        <v>105</v>
      </c>
      <c r="C314" s="30">
        <v>2230</v>
      </c>
      <c r="D314" s="30" t="str">
        <f>IF(ISERROR(MATCH('Budget Details Orig from GV'!C:C,#REF!,0)),"0", VLOOKUP('Budget Details Orig from GV'!C:C,#REF!,2,FALSE))</f>
        <v>0</v>
      </c>
      <c r="E314" s="30" t="str">
        <f>IF(ISERROR(MATCH('Budget Details Orig from GV'!C:C,#REF!,0)),"0", VLOOKUP('Budget Details Orig from GV'!C:C,#REF!,2,FALSE))</f>
        <v>0</v>
      </c>
      <c r="F314" s="30">
        <f t="shared" si="69"/>
        <v>0</v>
      </c>
      <c r="G314" s="77" t="e">
        <f t="shared" si="60"/>
        <v>#DIV/0!</v>
      </c>
      <c r="H314" s="73" t="str">
        <f>IF(ISERROR(MATCH('Budget Details Orig from GV'!C:C,#REF!,0)),"0", VLOOKUP('Budget Details Orig from GV'!C:C,#REF!,2,FALSE))</f>
        <v>0</v>
      </c>
      <c r="I314" s="77" t="e">
        <f t="shared" si="61"/>
        <v>#DIV/0!</v>
      </c>
      <c r="J314" s="73" t="str">
        <f>IF(ISERROR(MATCH('Budget Details Orig from GV'!C:C,#REF!,0)),"0", VLOOKUP('Budget Details Orig from GV'!C:C,#REF!,2,FALSE))</f>
        <v>0</v>
      </c>
      <c r="K314" s="77" t="e">
        <f t="shared" si="62"/>
        <v>#DIV/0!</v>
      </c>
      <c r="L314" s="32" t="e">
        <f t="shared" si="67"/>
        <v>#DIV/0!</v>
      </c>
      <c r="M314" s="6" t="e">
        <f t="shared" si="70"/>
        <v>#DIV/0!</v>
      </c>
      <c r="N314" s="7" t="e">
        <f t="shared" si="68"/>
        <v>#DIV/0!</v>
      </c>
    </row>
    <row r="315" spans="1:14" outlineLevel="1" x14ac:dyDescent="0.2">
      <c r="A315" s="55" t="s">
        <v>108</v>
      </c>
      <c r="B315" s="30">
        <v>60</v>
      </c>
      <c r="C315" s="30">
        <v>2231</v>
      </c>
      <c r="D315" s="30" t="str">
        <f>IF(ISERROR(MATCH('Budget Details Orig from GV'!C:C,#REF!,0)),"0", VLOOKUP('Budget Details Orig from GV'!C:C,#REF!,2,FALSE))</f>
        <v>0</v>
      </c>
      <c r="E315" s="30" t="str">
        <f>IF(ISERROR(MATCH('Budget Details Orig from GV'!C:C,#REF!,0)),"0", VLOOKUP('Budget Details Orig from GV'!C:C,#REF!,2,FALSE))</f>
        <v>0</v>
      </c>
      <c r="F315" s="30">
        <f t="shared" si="69"/>
        <v>0</v>
      </c>
      <c r="G315" s="77" t="e">
        <f t="shared" si="60"/>
        <v>#DIV/0!</v>
      </c>
      <c r="H315" s="73" t="str">
        <f>IF(ISERROR(MATCH('Budget Details Orig from GV'!C:C,#REF!,0)),"0", VLOOKUP('Budget Details Orig from GV'!C:C,#REF!,2,FALSE))</f>
        <v>0</v>
      </c>
      <c r="I315" s="77" t="e">
        <f t="shared" si="61"/>
        <v>#DIV/0!</v>
      </c>
      <c r="J315" s="73" t="str">
        <f>IF(ISERROR(MATCH('Budget Details Orig from GV'!C:C,#REF!,0)),"0", VLOOKUP('Budget Details Orig from GV'!C:C,#REF!,2,FALSE))</f>
        <v>0</v>
      </c>
      <c r="K315" s="77" t="e">
        <f t="shared" si="62"/>
        <v>#DIV/0!</v>
      </c>
      <c r="L315" s="32" t="e">
        <f t="shared" si="67"/>
        <v>#DIV/0!</v>
      </c>
      <c r="M315" s="6" t="e">
        <f t="shared" si="70"/>
        <v>#DIV/0!</v>
      </c>
      <c r="N315" s="7" t="e">
        <f t="shared" si="68"/>
        <v>#DIV/0!</v>
      </c>
    </row>
    <row r="316" spans="1:14" outlineLevel="1" x14ac:dyDescent="0.2">
      <c r="A316" s="55" t="s">
        <v>109</v>
      </c>
      <c r="B316" s="30">
        <v>34</v>
      </c>
      <c r="C316" s="30">
        <v>2384</v>
      </c>
      <c r="D316" s="30" t="str">
        <f>IF(ISERROR(MATCH('Budget Details Orig from GV'!C:C,#REF!,0)),"0", VLOOKUP('Budget Details Orig from GV'!C:C,#REF!,2,FALSE))</f>
        <v>0</v>
      </c>
      <c r="E316" s="30" t="str">
        <f>IF(ISERROR(MATCH('Budget Details Orig from GV'!C:C,#REF!,0)),"0", VLOOKUP('Budget Details Orig from GV'!C:C,#REF!,2,FALSE))</f>
        <v>0</v>
      </c>
      <c r="F316" s="30">
        <f t="shared" si="69"/>
        <v>0</v>
      </c>
      <c r="G316" s="77" t="e">
        <f t="shared" si="60"/>
        <v>#DIV/0!</v>
      </c>
      <c r="H316" s="73" t="str">
        <f>IF(ISERROR(MATCH('Budget Details Orig from GV'!C:C,#REF!,0)),"0", VLOOKUP('Budget Details Orig from GV'!C:C,#REF!,2,FALSE))</f>
        <v>0</v>
      </c>
      <c r="I316" s="77" t="e">
        <f t="shared" si="61"/>
        <v>#DIV/0!</v>
      </c>
      <c r="J316" s="73" t="str">
        <f>IF(ISERROR(MATCH('Budget Details Orig from GV'!C:C,#REF!,0)),"0", VLOOKUP('Budget Details Orig from GV'!C:C,#REF!,2,FALSE))</f>
        <v>0</v>
      </c>
      <c r="K316" s="77" t="e">
        <f t="shared" si="62"/>
        <v>#DIV/0!</v>
      </c>
      <c r="L316" s="32" t="e">
        <f t="shared" si="67"/>
        <v>#DIV/0!</v>
      </c>
      <c r="M316" s="6" t="e">
        <f t="shared" si="70"/>
        <v>#DIV/0!</v>
      </c>
      <c r="N316" s="7" t="e">
        <f t="shared" si="68"/>
        <v>#DIV/0!</v>
      </c>
    </row>
    <row r="317" spans="1:14" outlineLevel="1" x14ac:dyDescent="0.2">
      <c r="A317" t="s">
        <v>411</v>
      </c>
      <c r="B317" s="78">
        <v>287</v>
      </c>
      <c r="C317" s="78">
        <v>2271</v>
      </c>
      <c r="D317" s="30" t="str">
        <f>IF(ISERROR(MATCH('Budget Details Orig from GV'!C:C,#REF!,0)),"0", VLOOKUP('Budget Details Orig from GV'!C:C,#REF!,2,FALSE))</f>
        <v>0</v>
      </c>
      <c r="E317" s="30" t="str">
        <f>IF(ISERROR(MATCH('Budget Details Orig from GV'!C:C,#REF!,0)),"0", VLOOKUP('Budget Details Orig from GV'!C:C,#REF!,2,FALSE))</f>
        <v>0</v>
      </c>
      <c r="F317" s="30">
        <f t="shared" si="69"/>
        <v>0</v>
      </c>
      <c r="G317" s="77" t="e">
        <f t="shared" si="60"/>
        <v>#DIV/0!</v>
      </c>
      <c r="H317" s="73" t="str">
        <f>IF(ISERROR(MATCH('Budget Details Orig from GV'!C:C,#REF!,0)),"0", VLOOKUP('Budget Details Orig from GV'!C:C,#REF!,2,FALSE))</f>
        <v>0</v>
      </c>
      <c r="I317" s="77" t="e">
        <f t="shared" si="61"/>
        <v>#DIV/0!</v>
      </c>
      <c r="J317" s="73" t="str">
        <f>IF(ISERROR(MATCH('Budget Details Orig from GV'!C:C,#REF!,0)),"0", VLOOKUP('Budget Details Orig from GV'!C:C,#REF!,2,FALSE))</f>
        <v>0</v>
      </c>
      <c r="K317" s="77" t="e">
        <f t="shared" si="62"/>
        <v>#DIV/0!</v>
      </c>
      <c r="L317" s="32" t="e">
        <f>+(G317+I317+K317)/3</f>
        <v>#DIV/0!</v>
      </c>
      <c r="M317" s="6" t="e">
        <f>ROUND(L317,4)</f>
        <v>#DIV/0!</v>
      </c>
      <c r="N317" s="7" t="e">
        <f>$N$5*M317</f>
        <v>#DIV/0!</v>
      </c>
    </row>
    <row r="318" spans="1:14" outlineLevel="1" x14ac:dyDescent="0.2">
      <c r="A318" t="s">
        <v>416</v>
      </c>
      <c r="B318" s="78">
        <v>67</v>
      </c>
      <c r="C318" s="78">
        <v>2340</v>
      </c>
      <c r="D318" s="30" t="str">
        <f>IF(ISERROR(MATCH('Budget Details Orig from GV'!C:C,#REF!,0)),"0", VLOOKUP('Budget Details Orig from GV'!C:C,#REF!,2,FALSE))</f>
        <v>0</v>
      </c>
      <c r="E318" s="30" t="str">
        <f>IF(ISERROR(MATCH('Budget Details Orig from GV'!C:C,#REF!,0)),"0", VLOOKUP('Budget Details Orig from GV'!C:C,#REF!,2,FALSE))</f>
        <v>0</v>
      </c>
      <c r="F318" s="30">
        <f t="shared" si="69"/>
        <v>0</v>
      </c>
      <c r="G318" s="77" t="e">
        <f t="shared" si="60"/>
        <v>#DIV/0!</v>
      </c>
      <c r="H318" s="73" t="str">
        <f>IF(ISERROR(MATCH('Budget Details Orig from GV'!C:C,#REF!,0)),"0", VLOOKUP('Budget Details Orig from GV'!C:C,#REF!,2,FALSE))</f>
        <v>0</v>
      </c>
      <c r="I318" s="77" t="e">
        <f t="shared" si="61"/>
        <v>#DIV/0!</v>
      </c>
      <c r="J318" s="73" t="str">
        <f>IF(ISERROR(MATCH('Budget Details Orig from GV'!C:C,#REF!,0)),"0", VLOOKUP('Budget Details Orig from GV'!C:C,#REF!,2,FALSE))</f>
        <v>0</v>
      </c>
      <c r="K318" s="77" t="e">
        <f t="shared" si="62"/>
        <v>#DIV/0!</v>
      </c>
      <c r="L318" s="32" t="e">
        <f t="shared" si="67"/>
        <v>#DIV/0!</v>
      </c>
      <c r="M318" s="6" t="e">
        <f t="shared" si="70"/>
        <v>#DIV/0!</v>
      </c>
      <c r="N318" s="7" t="e">
        <f t="shared" si="68"/>
        <v>#DIV/0!</v>
      </c>
    </row>
    <row r="319" spans="1:14" s="55" customFormat="1" outlineLevel="1" x14ac:dyDescent="0.2">
      <c r="A319" s="72" t="s">
        <v>432</v>
      </c>
      <c r="B319" s="78">
        <v>130</v>
      </c>
      <c r="C319" s="78">
        <v>2246</v>
      </c>
      <c r="D319" s="30" t="str">
        <f>IF(ISERROR(MATCH('Budget Details Orig from GV'!C:C,#REF!,0)),"0", VLOOKUP('Budget Details Orig from GV'!C:C,#REF!,2,FALSE))</f>
        <v>0</v>
      </c>
      <c r="E319" s="30" t="str">
        <f>IF(ISERROR(MATCH('Budget Details Orig from GV'!C:C,#REF!,0)),"0", VLOOKUP('Budget Details Orig from GV'!C:C,#REF!,2,FALSE))</f>
        <v>0</v>
      </c>
      <c r="F319" s="30">
        <f>D319+E319</f>
        <v>0</v>
      </c>
      <c r="G319" s="77" t="e">
        <f t="shared" si="60"/>
        <v>#DIV/0!</v>
      </c>
      <c r="H319" s="73" t="str">
        <f>IF(ISERROR(MATCH('Budget Details Orig from GV'!C:C,#REF!,0)),"0", VLOOKUP('Budget Details Orig from GV'!C:C,#REF!,2,FALSE))</f>
        <v>0</v>
      </c>
      <c r="I319" s="77" t="e">
        <f t="shared" si="61"/>
        <v>#DIV/0!</v>
      </c>
      <c r="J319" s="73" t="str">
        <f>IF(ISERROR(MATCH('Budget Details Orig from GV'!C:C,#REF!,0)),"0", VLOOKUP('Budget Details Orig from GV'!C:C,#REF!,2,FALSE))</f>
        <v>0</v>
      </c>
      <c r="K319" s="77" t="e">
        <f t="shared" si="62"/>
        <v>#DIV/0!</v>
      </c>
      <c r="L319" s="63" t="e">
        <f>+(G319+I319+K319)/3</f>
        <v>#DIV/0!</v>
      </c>
      <c r="M319" s="56" t="e">
        <f>ROUND(L319,4)</f>
        <v>#DIV/0!</v>
      </c>
      <c r="N319" s="57"/>
    </row>
    <row r="320" spans="1:14" outlineLevel="1" x14ac:dyDescent="0.2">
      <c r="A320" s="55" t="s">
        <v>110</v>
      </c>
      <c r="B320" s="30">
        <v>71</v>
      </c>
      <c r="C320" s="30">
        <v>2024</v>
      </c>
      <c r="D320" s="30" t="str">
        <f>IF(ISERROR(MATCH('Budget Details Orig from GV'!C:C,#REF!,0)),"0", VLOOKUP('Budget Details Orig from GV'!C:C,#REF!,2,FALSE))</f>
        <v>0</v>
      </c>
      <c r="E320" s="30" t="str">
        <f>IF(ISERROR(MATCH('Budget Details Orig from GV'!C:C,#REF!,0)),"0", VLOOKUP('Budget Details Orig from GV'!C:C,#REF!,2,FALSE))</f>
        <v>0</v>
      </c>
      <c r="F320" s="30">
        <f t="shared" si="69"/>
        <v>0</v>
      </c>
      <c r="G320" s="77" t="e">
        <f t="shared" si="60"/>
        <v>#DIV/0!</v>
      </c>
      <c r="H320" s="73" t="str">
        <f>IF(ISERROR(MATCH('Budget Details Orig from GV'!C:C,#REF!,0)),"0", VLOOKUP('Budget Details Orig from GV'!C:C,#REF!,2,FALSE))</f>
        <v>0</v>
      </c>
      <c r="I320" s="77" t="e">
        <f t="shared" si="61"/>
        <v>#DIV/0!</v>
      </c>
      <c r="J320" s="73" t="str">
        <f>IF(ISERROR(MATCH('Budget Details Orig from GV'!C:C,#REF!,0)),"0", VLOOKUP('Budget Details Orig from GV'!C:C,#REF!,2,FALSE))</f>
        <v>0</v>
      </c>
      <c r="K320" s="77" t="e">
        <f t="shared" si="62"/>
        <v>#DIV/0!</v>
      </c>
      <c r="L320" s="32" t="e">
        <f t="shared" si="67"/>
        <v>#DIV/0!</v>
      </c>
      <c r="M320" s="6" t="e">
        <f t="shared" si="70"/>
        <v>#DIV/0!</v>
      </c>
      <c r="N320" s="7" t="e">
        <f t="shared" si="68"/>
        <v>#DIV/0!</v>
      </c>
    </row>
    <row r="321" spans="1:19" outlineLevel="1" x14ac:dyDescent="0.2">
      <c r="A321" s="55" t="s">
        <v>111</v>
      </c>
      <c r="B321" s="30">
        <v>310</v>
      </c>
      <c r="C321" s="30">
        <v>2168</v>
      </c>
      <c r="D321" s="30" t="str">
        <f>IF(ISERROR(MATCH('Budget Details Orig from GV'!C:C,#REF!,0)),"0", VLOOKUP('Budget Details Orig from GV'!C:C,#REF!,2,FALSE))</f>
        <v>0</v>
      </c>
      <c r="E321" s="30" t="str">
        <f>IF(ISERROR(MATCH('Budget Details Orig from GV'!C:C,#REF!,0)),"0", VLOOKUP('Budget Details Orig from GV'!C:C,#REF!,2,FALSE))</f>
        <v>0</v>
      </c>
      <c r="F321" s="40">
        <f t="shared" ref="F321:F328" si="71">D321+E321</f>
        <v>0</v>
      </c>
      <c r="G321" s="77" t="e">
        <f t="shared" si="60"/>
        <v>#DIV/0!</v>
      </c>
      <c r="H321" s="73" t="str">
        <f>IF(ISERROR(MATCH('Budget Details Orig from GV'!C:C,#REF!,0)),"0", VLOOKUP('Budget Details Orig from GV'!C:C,#REF!,2,FALSE))</f>
        <v>0</v>
      </c>
      <c r="I321" s="77" t="e">
        <f t="shared" si="61"/>
        <v>#DIV/0!</v>
      </c>
      <c r="J321" s="73" t="str">
        <f>IF(ISERROR(MATCH('Budget Details Orig from GV'!C:C,#REF!,0)),"0", VLOOKUP('Budget Details Orig from GV'!C:C,#REF!,2,FALSE))</f>
        <v>0</v>
      </c>
      <c r="K321" s="77" t="e">
        <f t="shared" si="62"/>
        <v>#DIV/0!</v>
      </c>
      <c r="L321" s="32" t="e">
        <f t="shared" ref="L321:L329" si="72">+(G321+I321+K321)/3</f>
        <v>#DIV/0!</v>
      </c>
      <c r="M321" s="6" t="e">
        <f t="shared" ref="M321:M329" si="73">ROUND(L321,4)</f>
        <v>#DIV/0!</v>
      </c>
      <c r="N321" s="7" t="e">
        <f t="shared" ref="N321:N328" si="74">$N$5*M321</f>
        <v>#DIV/0!</v>
      </c>
    </row>
    <row r="322" spans="1:19" outlineLevel="1" x14ac:dyDescent="0.2">
      <c r="A322" s="55" t="s">
        <v>112</v>
      </c>
      <c r="B322" s="30">
        <v>72</v>
      </c>
      <c r="C322" s="30">
        <v>2025</v>
      </c>
      <c r="D322" s="30" t="str">
        <f>IF(ISERROR(MATCH('Budget Details Orig from GV'!C:C,#REF!,0)),"0", VLOOKUP('Budget Details Orig from GV'!C:C,#REF!,2,FALSE))</f>
        <v>0</v>
      </c>
      <c r="E322" s="30" t="str">
        <f>IF(ISERROR(MATCH('Budget Details Orig from GV'!C:C,#REF!,0)),"0", VLOOKUP('Budget Details Orig from GV'!C:C,#REF!,2,FALSE))</f>
        <v>0</v>
      </c>
      <c r="F322" s="40">
        <f t="shared" si="71"/>
        <v>0</v>
      </c>
      <c r="G322" s="77" t="e">
        <f t="shared" si="60"/>
        <v>#DIV/0!</v>
      </c>
      <c r="H322" s="73" t="str">
        <f>IF(ISERROR(MATCH('Budget Details Orig from GV'!C:C,#REF!,0)),"0", VLOOKUP('Budget Details Orig from GV'!C:C,#REF!,2,FALSE))</f>
        <v>0</v>
      </c>
      <c r="I322" s="77" t="e">
        <f t="shared" si="61"/>
        <v>#DIV/0!</v>
      </c>
      <c r="J322" s="73" t="str">
        <f>IF(ISERROR(MATCH('Budget Details Orig from GV'!C:C,#REF!,0)),"0", VLOOKUP('Budget Details Orig from GV'!C:C,#REF!,2,FALSE))</f>
        <v>0</v>
      </c>
      <c r="K322" s="77" t="e">
        <f t="shared" si="62"/>
        <v>#DIV/0!</v>
      </c>
      <c r="L322" s="32" t="e">
        <f t="shared" si="72"/>
        <v>#DIV/0!</v>
      </c>
      <c r="M322" s="6" t="e">
        <f t="shared" si="73"/>
        <v>#DIV/0!</v>
      </c>
      <c r="N322" s="7" t="e">
        <f t="shared" si="74"/>
        <v>#DIV/0!</v>
      </c>
    </row>
    <row r="323" spans="1:19" outlineLevel="1" x14ac:dyDescent="0.2">
      <c r="A323" s="55" t="s">
        <v>113</v>
      </c>
      <c r="B323" s="30">
        <v>267</v>
      </c>
      <c r="C323" s="30">
        <v>2026</v>
      </c>
      <c r="D323" s="30" t="str">
        <f>IF(ISERROR(MATCH('Budget Details Orig from GV'!C:C,#REF!,0)),"0", VLOOKUP('Budget Details Orig from GV'!C:C,#REF!,2,FALSE))</f>
        <v>0</v>
      </c>
      <c r="E323" s="30" t="str">
        <f>IF(ISERROR(MATCH('Budget Details Orig from GV'!C:C,#REF!,0)),"0", VLOOKUP('Budget Details Orig from GV'!C:C,#REF!,2,FALSE))</f>
        <v>0</v>
      </c>
      <c r="F323" s="40">
        <f t="shared" si="71"/>
        <v>0</v>
      </c>
      <c r="G323" s="77" t="e">
        <f t="shared" ref="G323:G329" si="75">+F323/$F$426</f>
        <v>#DIV/0!</v>
      </c>
      <c r="H323" s="73" t="str">
        <f>IF(ISERROR(MATCH('Budget Details Orig from GV'!C:C,#REF!,0)),"0", VLOOKUP('Budget Details Orig from GV'!C:C,#REF!,2,FALSE))</f>
        <v>0</v>
      </c>
      <c r="I323" s="77" t="e">
        <f t="shared" ref="I323:I329" si="76">+H323/$H$426</f>
        <v>#DIV/0!</v>
      </c>
      <c r="J323" s="73" t="str">
        <f>IF(ISERROR(MATCH('Budget Details Orig from GV'!C:C,#REF!,0)),"0", VLOOKUP('Budget Details Orig from GV'!C:C,#REF!,2,FALSE))</f>
        <v>0</v>
      </c>
      <c r="K323" s="77" t="e">
        <f t="shared" ref="K323:K329" si="77">+J323/$J$426</f>
        <v>#DIV/0!</v>
      </c>
      <c r="L323" s="32" t="e">
        <f t="shared" si="72"/>
        <v>#DIV/0!</v>
      </c>
      <c r="M323" s="6" t="e">
        <f t="shared" si="73"/>
        <v>#DIV/0!</v>
      </c>
      <c r="N323" s="7" t="e">
        <f t="shared" si="74"/>
        <v>#DIV/0!</v>
      </c>
    </row>
    <row r="324" spans="1:19" outlineLevel="1" x14ac:dyDescent="0.2">
      <c r="A324" s="55" t="s">
        <v>252</v>
      </c>
      <c r="B324" s="30">
        <v>244</v>
      </c>
      <c r="C324" s="30">
        <v>2027</v>
      </c>
      <c r="D324" s="30" t="str">
        <f>IF(ISERROR(MATCH('Budget Details Orig from GV'!C:C,#REF!,0)),"0", VLOOKUP('Budget Details Orig from GV'!C:C,#REF!,2,FALSE))</f>
        <v>0</v>
      </c>
      <c r="E324" s="30" t="str">
        <f>IF(ISERROR(MATCH('Budget Details Orig from GV'!C:C,#REF!,0)),"0", VLOOKUP('Budget Details Orig from GV'!C:C,#REF!,2,FALSE))</f>
        <v>0</v>
      </c>
      <c r="F324" s="40">
        <f t="shared" si="71"/>
        <v>0</v>
      </c>
      <c r="G324" s="77" t="e">
        <f t="shared" si="75"/>
        <v>#DIV/0!</v>
      </c>
      <c r="H324" s="73" t="str">
        <f>IF(ISERROR(MATCH('Budget Details Orig from GV'!C:C,#REF!,0)),"0", VLOOKUP('Budget Details Orig from GV'!C:C,#REF!,2,FALSE))</f>
        <v>0</v>
      </c>
      <c r="I324" s="77" t="e">
        <f t="shared" si="76"/>
        <v>#DIV/0!</v>
      </c>
      <c r="J324" s="73" t="str">
        <f>IF(ISERROR(MATCH('Budget Details Orig from GV'!C:C,#REF!,0)),"0", VLOOKUP('Budget Details Orig from GV'!C:C,#REF!,2,FALSE))</f>
        <v>0</v>
      </c>
      <c r="K324" s="77" t="e">
        <f t="shared" si="77"/>
        <v>#DIV/0!</v>
      </c>
      <c r="L324" s="63" t="e">
        <f t="shared" si="72"/>
        <v>#DIV/0!</v>
      </c>
      <c r="M324" s="56" t="e">
        <f t="shared" si="73"/>
        <v>#DIV/0!</v>
      </c>
      <c r="N324" s="57" t="e">
        <f t="shared" si="74"/>
        <v>#DIV/0!</v>
      </c>
    </row>
    <row r="325" spans="1:19" s="55" customFormat="1" outlineLevel="1" x14ac:dyDescent="0.2">
      <c r="A325" s="55" t="s">
        <v>115</v>
      </c>
      <c r="B325" s="30">
        <v>292</v>
      </c>
      <c r="C325" s="30">
        <v>2272</v>
      </c>
      <c r="D325" s="30" t="str">
        <f>IF(ISERROR(MATCH('Budget Details Orig from GV'!C:C,#REF!,0)),"0", VLOOKUP('Budget Details Orig from GV'!C:C,#REF!,2,FALSE))</f>
        <v>0</v>
      </c>
      <c r="E325" s="30" t="str">
        <f>IF(ISERROR(MATCH('Budget Details Orig from GV'!C:C,#REF!,0)),"0", VLOOKUP('Budget Details Orig from GV'!C:C,#REF!,2,FALSE))</f>
        <v>0</v>
      </c>
      <c r="F325" s="40">
        <f t="shared" si="71"/>
        <v>0</v>
      </c>
      <c r="G325" s="77" t="e">
        <f t="shared" si="75"/>
        <v>#DIV/0!</v>
      </c>
      <c r="H325" s="73" t="str">
        <f>IF(ISERROR(MATCH('Budget Details Orig from GV'!C:C,#REF!,0)),"0", VLOOKUP('Budget Details Orig from GV'!C:C,#REF!,2,FALSE))</f>
        <v>0</v>
      </c>
      <c r="I325" s="77" t="e">
        <f t="shared" si="76"/>
        <v>#DIV/0!</v>
      </c>
      <c r="J325" s="73" t="str">
        <f>IF(ISERROR(MATCH('Budget Details Orig from GV'!C:C,#REF!,0)),"0", VLOOKUP('Budget Details Orig from GV'!C:C,#REF!,2,FALSE))</f>
        <v>0</v>
      </c>
      <c r="K325" s="77" t="e">
        <f t="shared" si="77"/>
        <v>#DIV/0!</v>
      </c>
      <c r="L325" s="63" t="e">
        <f t="shared" si="72"/>
        <v>#DIV/0!</v>
      </c>
      <c r="M325" s="56" t="e">
        <f t="shared" si="73"/>
        <v>#DIV/0!</v>
      </c>
      <c r="N325" s="57" t="e">
        <f t="shared" si="74"/>
        <v>#DIV/0!</v>
      </c>
    </row>
    <row r="326" spans="1:19" s="55" customFormat="1" outlineLevel="1" x14ac:dyDescent="0.2">
      <c r="A326" s="55" t="s">
        <v>114</v>
      </c>
      <c r="B326" s="30">
        <v>73</v>
      </c>
      <c r="C326" s="30">
        <v>2273</v>
      </c>
      <c r="D326" s="30" t="str">
        <f>IF(ISERROR(MATCH('Budget Details Orig from GV'!C:C,#REF!,0)),"0", VLOOKUP('Budget Details Orig from GV'!C:C,#REF!,2,FALSE))</f>
        <v>0</v>
      </c>
      <c r="E326" s="30" t="str">
        <f>IF(ISERROR(MATCH('Budget Details Orig from GV'!C:C,#REF!,0)),"0", VLOOKUP('Budget Details Orig from GV'!C:C,#REF!,2,FALSE))</f>
        <v>0</v>
      </c>
      <c r="F326" s="40">
        <f t="shared" si="71"/>
        <v>0</v>
      </c>
      <c r="G326" s="77" t="e">
        <f t="shared" si="75"/>
        <v>#DIV/0!</v>
      </c>
      <c r="H326" s="73" t="str">
        <f>IF(ISERROR(MATCH('Budget Details Orig from GV'!C:C,#REF!,0)),"0", VLOOKUP('Budget Details Orig from GV'!C:C,#REF!,2,FALSE))</f>
        <v>0</v>
      </c>
      <c r="I326" s="77" t="e">
        <f t="shared" si="76"/>
        <v>#DIV/0!</v>
      </c>
      <c r="J326" s="73" t="str">
        <f>IF(ISERROR(MATCH('Budget Details Orig from GV'!C:C,#REF!,0)),"0", VLOOKUP('Budget Details Orig from GV'!C:C,#REF!,2,FALSE))</f>
        <v>0</v>
      </c>
      <c r="K326" s="77" t="e">
        <f t="shared" si="77"/>
        <v>#DIV/0!</v>
      </c>
      <c r="L326" s="63" t="e">
        <f t="shared" si="72"/>
        <v>#DIV/0!</v>
      </c>
      <c r="M326" s="56" t="e">
        <f t="shared" si="73"/>
        <v>#DIV/0!</v>
      </c>
      <c r="N326" s="57" t="e">
        <f t="shared" si="74"/>
        <v>#DIV/0!</v>
      </c>
    </row>
    <row r="327" spans="1:19" s="55" customFormat="1" outlineLevel="1" x14ac:dyDescent="0.2">
      <c r="A327" t="s">
        <v>414</v>
      </c>
      <c r="B327" s="78">
        <v>321</v>
      </c>
      <c r="C327" s="78">
        <v>2261</v>
      </c>
      <c r="D327" s="30" t="str">
        <f>IF(ISERROR(MATCH('Budget Details Orig from GV'!C:C,#REF!,0)),"0", VLOOKUP('Budget Details Orig from GV'!C:C,#REF!,2,FALSE))</f>
        <v>0</v>
      </c>
      <c r="E327" s="30" t="str">
        <f>IF(ISERROR(MATCH('Budget Details Orig from GV'!C:C,#REF!,0)),"0", VLOOKUP('Budget Details Orig from GV'!C:C,#REF!,2,FALSE))</f>
        <v>0</v>
      </c>
      <c r="F327" s="40">
        <f t="shared" si="71"/>
        <v>0</v>
      </c>
      <c r="G327" s="77" t="e">
        <f t="shared" si="75"/>
        <v>#DIV/0!</v>
      </c>
      <c r="H327" s="73" t="str">
        <f>IF(ISERROR(MATCH('Budget Details Orig from GV'!C:C,#REF!,0)),"0", VLOOKUP('Budget Details Orig from GV'!C:C,#REF!,2,FALSE))</f>
        <v>0</v>
      </c>
      <c r="I327" s="77" t="e">
        <f t="shared" si="76"/>
        <v>#DIV/0!</v>
      </c>
      <c r="J327" s="73" t="str">
        <f>IF(ISERROR(MATCH('Budget Details Orig from GV'!C:C,#REF!,0)),"0", VLOOKUP('Budget Details Orig from GV'!C:C,#REF!,2,FALSE))</f>
        <v>0</v>
      </c>
      <c r="K327" s="77" t="e">
        <f t="shared" si="77"/>
        <v>#DIV/0!</v>
      </c>
      <c r="L327" s="63" t="e">
        <f t="shared" si="72"/>
        <v>#DIV/0!</v>
      </c>
      <c r="M327" s="56" t="e">
        <f t="shared" si="73"/>
        <v>#DIV/0!</v>
      </c>
      <c r="N327" s="57" t="e">
        <f t="shared" si="74"/>
        <v>#DIV/0!</v>
      </c>
    </row>
    <row r="328" spans="1:19" s="55" customFormat="1" outlineLevel="1" x14ac:dyDescent="0.2">
      <c r="A328" s="55" t="s">
        <v>116</v>
      </c>
      <c r="B328" s="30">
        <v>441</v>
      </c>
      <c r="C328" s="30">
        <v>2247</v>
      </c>
      <c r="D328" s="30" t="str">
        <f>IF(ISERROR(MATCH('Budget Details Orig from GV'!C:C,#REF!,0)),"0", VLOOKUP('Budget Details Orig from GV'!C:C,#REF!,2,FALSE))</f>
        <v>0</v>
      </c>
      <c r="E328" s="30" t="str">
        <f>IF(ISERROR(MATCH('Budget Details Orig from GV'!C:C,#REF!,0)),"0", VLOOKUP('Budget Details Orig from GV'!C:C,#REF!,2,FALSE))</f>
        <v>0</v>
      </c>
      <c r="F328" s="40">
        <f t="shared" si="71"/>
        <v>0</v>
      </c>
      <c r="G328" s="77" t="e">
        <f t="shared" si="75"/>
        <v>#DIV/0!</v>
      </c>
      <c r="H328" s="73" t="str">
        <f>IF(ISERROR(MATCH('Budget Details Orig from GV'!C:C,#REF!,0)),"0", VLOOKUP('Budget Details Orig from GV'!C:C,#REF!,2,FALSE))</f>
        <v>0</v>
      </c>
      <c r="I328" s="77" t="e">
        <f t="shared" si="76"/>
        <v>#DIV/0!</v>
      </c>
      <c r="J328" s="73" t="str">
        <f>IF(ISERROR(MATCH('Budget Details Orig from GV'!C:C,#REF!,0)),"0", VLOOKUP('Budget Details Orig from GV'!C:C,#REF!,2,FALSE))</f>
        <v>0</v>
      </c>
      <c r="K328" s="77" t="e">
        <f t="shared" si="77"/>
        <v>#DIV/0!</v>
      </c>
      <c r="L328" s="63" t="e">
        <f t="shared" si="72"/>
        <v>#DIV/0!</v>
      </c>
      <c r="M328" s="56" t="e">
        <f t="shared" si="73"/>
        <v>#DIV/0!</v>
      </c>
      <c r="N328" s="57" t="e">
        <f t="shared" si="74"/>
        <v>#DIV/0!</v>
      </c>
    </row>
    <row r="329" spans="1:19" outlineLevel="1" x14ac:dyDescent="0.2">
      <c r="A329" s="19" t="s">
        <v>117</v>
      </c>
      <c r="B329" s="34"/>
      <c r="C329" s="34"/>
      <c r="D329" s="35">
        <f>SUM(D220:D328)</f>
        <v>0</v>
      </c>
      <c r="E329" s="35">
        <f>SUM(E220:E328)</f>
        <v>0</v>
      </c>
      <c r="F329" s="36">
        <f>SUM(F220:F328)</f>
        <v>0</v>
      </c>
      <c r="G329" s="37" t="e">
        <f t="shared" si="75"/>
        <v>#DIV/0!</v>
      </c>
      <c r="H329" s="38">
        <f>SUM(H220:H328)</f>
        <v>0</v>
      </c>
      <c r="I329" s="37" t="e">
        <f t="shared" si="76"/>
        <v>#DIV/0!</v>
      </c>
      <c r="J329" s="38">
        <f>SUM(J220:J328)</f>
        <v>0</v>
      </c>
      <c r="K329" s="37" t="e">
        <f t="shared" si="77"/>
        <v>#DIV/0!</v>
      </c>
      <c r="L329" s="39" t="e">
        <f t="shared" si="72"/>
        <v>#DIV/0!</v>
      </c>
      <c r="M329" s="20" t="e">
        <f t="shared" si="73"/>
        <v>#DIV/0!</v>
      </c>
      <c r="N329" s="21" t="e">
        <f t="shared" si="68"/>
        <v>#DIV/0!</v>
      </c>
      <c r="S329" s="4">
        <f>F329+H329+J329</f>
        <v>0</v>
      </c>
    </row>
    <row r="330" spans="1:19" x14ac:dyDescent="0.2">
      <c r="N330" s="7"/>
    </row>
    <row r="331" spans="1:19" x14ac:dyDescent="0.2">
      <c r="A331" s="1" t="s">
        <v>118</v>
      </c>
      <c r="B331" s="24"/>
      <c r="C331" s="24"/>
      <c r="D331" s="25"/>
      <c r="E331" s="25"/>
      <c r="L331" s="32"/>
      <c r="N331" s="7"/>
    </row>
    <row r="332" spans="1:19" outlineLevel="1" x14ac:dyDescent="0.2">
      <c r="A332" s="3" t="s">
        <v>119</v>
      </c>
      <c r="B332" s="69">
        <v>157</v>
      </c>
      <c r="C332" s="69">
        <v>2460</v>
      </c>
      <c r="D332" s="30" t="str">
        <f>IF(ISERROR(MATCH('Budget Details Orig from GV'!C:C,#REF!,0)),"0", VLOOKUP('Budget Details Orig from GV'!C:C,#REF!,2,FALSE))</f>
        <v>0</v>
      </c>
      <c r="E332" s="30" t="str">
        <f>IF(ISERROR(MATCH('Budget Details Orig from GV'!C:C,#REF!,0)),"0", VLOOKUP('Budget Details Orig from GV'!C:C,#REF!,2,FALSE))</f>
        <v>0</v>
      </c>
      <c r="F332" s="26">
        <f t="shared" ref="F332:F337" si="78">D332+E332</f>
        <v>0</v>
      </c>
      <c r="G332" s="27" t="e">
        <f t="shared" ref="G332:G338" si="79">+F332/$F$426</f>
        <v>#DIV/0!</v>
      </c>
      <c r="H332" s="73" t="str">
        <f>IF(ISERROR(MATCH('Budget Details Orig from GV'!C:C,#REF!,0)),"0", VLOOKUP('Budget Details Orig from GV'!C:C,#REF!,2,FALSE))</f>
        <v>0</v>
      </c>
      <c r="I332" s="27" t="e">
        <f t="shared" ref="I332:I338" si="80">+H332/$H$426</f>
        <v>#DIV/0!</v>
      </c>
      <c r="J332" s="28" t="str">
        <f>IF(ISERROR(MATCH('Budget Details Orig from GV'!C:C,#REF!,0)),"0", VLOOKUP('Budget Details Orig from GV'!C:C,#REF!,2,FALSE))</f>
        <v>0</v>
      </c>
      <c r="K332" s="27" t="e">
        <f t="shared" ref="K332:K338" si="81">+J332/$J$426</f>
        <v>#DIV/0!</v>
      </c>
      <c r="L332" s="32" t="e">
        <f t="shared" ref="L332:L338" si="82">+(G332+I332+K332)/3</f>
        <v>#DIV/0!</v>
      </c>
      <c r="M332" s="6" t="e">
        <f t="shared" ref="M332:M337" si="83">ROUND(L332,4)</f>
        <v>#DIV/0!</v>
      </c>
      <c r="N332" s="7" t="e">
        <f t="shared" ref="N332:N338" si="84">$N$5*M332</f>
        <v>#DIV/0!</v>
      </c>
    </row>
    <row r="333" spans="1:19" outlineLevel="1" x14ac:dyDescent="0.2">
      <c r="A333" s="3" t="s">
        <v>186</v>
      </c>
      <c r="B333" s="69">
        <v>426</v>
      </c>
      <c r="C333" s="69">
        <v>1996</v>
      </c>
      <c r="D333" s="30" t="str">
        <f>IF(ISERROR(MATCH('Budget Details Orig from GV'!C:C,#REF!,0)),"0", VLOOKUP('Budget Details Orig from GV'!C:C,#REF!,2,FALSE))</f>
        <v>0</v>
      </c>
      <c r="E333" s="30" t="str">
        <f>IF(ISERROR(MATCH('Budget Details Orig from GV'!C:C,#REF!,0)),"0", VLOOKUP('Budget Details Orig from GV'!C:C,#REF!,2,FALSE))</f>
        <v>0</v>
      </c>
      <c r="F333" s="26">
        <f t="shared" si="78"/>
        <v>0</v>
      </c>
      <c r="G333" s="27" t="e">
        <f t="shared" si="79"/>
        <v>#DIV/0!</v>
      </c>
      <c r="H333" s="73" t="str">
        <f>IF(ISERROR(MATCH('Budget Details Orig from GV'!C:C,#REF!,0)),"0", VLOOKUP('Budget Details Orig from GV'!C:C,#REF!,2,FALSE))</f>
        <v>0</v>
      </c>
      <c r="I333" s="27" t="e">
        <f t="shared" si="80"/>
        <v>#DIV/0!</v>
      </c>
      <c r="J333" s="28" t="str">
        <f>IF(ISERROR(MATCH('Budget Details Orig from GV'!C:C,#REF!,0)),"0", VLOOKUP('Budget Details Orig from GV'!C:C,#REF!,2,FALSE))</f>
        <v>0</v>
      </c>
      <c r="K333" s="27" t="e">
        <f t="shared" si="81"/>
        <v>#DIV/0!</v>
      </c>
      <c r="L333" s="32" t="e">
        <f t="shared" si="82"/>
        <v>#DIV/0!</v>
      </c>
      <c r="M333" s="6" t="e">
        <f t="shared" si="83"/>
        <v>#DIV/0!</v>
      </c>
      <c r="N333" s="7" t="e">
        <f t="shared" si="84"/>
        <v>#DIV/0!</v>
      </c>
    </row>
    <row r="334" spans="1:19" outlineLevel="1" x14ac:dyDescent="0.2">
      <c r="A334" s="3" t="s">
        <v>18</v>
      </c>
      <c r="B334" s="69">
        <v>312</v>
      </c>
      <c r="C334" s="69">
        <v>2034</v>
      </c>
      <c r="D334" s="30" t="str">
        <f>IF(ISERROR(MATCH('Budget Details Orig from GV'!C:C,#REF!,0)),"0", VLOOKUP('Budget Details Orig from GV'!C:C,#REF!,2,FALSE))</f>
        <v>0</v>
      </c>
      <c r="E334" s="30" t="str">
        <f>IF(ISERROR(MATCH('Budget Details Orig from GV'!C:C,#REF!,0)),"0", VLOOKUP('Budget Details Orig from GV'!C:C,#REF!,2,FALSE))</f>
        <v>0</v>
      </c>
      <c r="F334" s="26">
        <f t="shared" si="78"/>
        <v>0</v>
      </c>
      <c r="G334" s="27" t="e">
        <f t="shared" si="79"/>
        <v>#DIV/0!</v>
      </c>
      <c r="H334" s="73" t="str">
        <f>IF(ISERROR(MATCH('Budget Details Orig from GV'!C:C,#REF!,0)),"0", VLOOKUP('Budget Details Orig from GV'!C:C,#REF!,2,FALSE))</f>
        <v>0</v>
      </c>
      <c r="I334" s="27" t="e">
        <f t="shared" si="80"/>
        <v>#DIV/0!</v>
      </c>
      <c r="J334" s="28" t="str">
        <f>IF(ISERROR(MATCH('Budget Details Orig from GV'!C:C,#REF!,0)),"0", VLOOKUP('Budget Details Orig from GV'!C:C,#REF!,2,FALSE))</f>
        <v>0</v>
      </c>
      <c r="K334" s="27" t="e">
        <f t="shared" si="81"/>
        <v>#DIV/0!</v>
      </c>
      <c r="L334" s="32" t="e">
        <f>+(G334+I334+K334)/3</f>
        <v>#DIV/0!</v>
      </c>
      <c r="M334" s="6" t="e">
        <f t="shared" si="83"/>
        <v>#DIV/0!</v>
      </c>
      <c r="N334" s="7" t="e">
        <f t="shared" si="84"/>
        <v>#DIV/0!</v>
      </c>
    </row>
    <row r="335" spans="1:19" outlineLevel="1" x14ac:dyDescent="0.2">
      <c r="A335" s="3" t="s">
        <v>10</v>
      </c>
      <c r="B335" s="69">
        <v>125</v>
      </c>
      <c r="C335" s="69">
        <v>1910</v>
      </c>
      <c r="D335" s="30" t="str">
        <f>IF(ISERROR(MATCH('Budget Details Orig from GV'!C:C,#REF!,0)),"0", VLOOKUP('Budget Details Orig from GV'!C:C,#REF!,2,FALSE))</f>
        <v>0</v>
      </c>
      <c r="E335" s="30" t="str">
        <f>IF(ISERROR(MATCH('Budget Details Orig from GV'!C:C,#REF!,0)),"0", VLOOKUP('Budget Details Orig from GV'!C:C,#REF!,2,FALSE))</f>
        <v>0</v>
      </c>
      <c r="F335" s="26">
        <f t="shared" si="78"/>
        <v>0</v>
      </c>
      <c r="G335" s="27" t="e">
        <f t="shared" si="79"/>
        <v>#DIV/0!</v>
      </c>
      <c r="H335" s="73" t="str">
        <f>IF(ISERROR(MATCH('Budget Details Orig from GV'!C:C,#REF!,0)),"0", VLOOKUP('Budget Details Orig from GV'!C:C,#REF!,2,FALSE))</f>
        <v>0</v>
      </c>
      <c r="I335" s="27" t="e">
        <f t="shared" si="80"/>
        <v>#DIV/0!</v>
      </c>
      <c r="J335" s="28" t="str">
        <f>IF(ISERROR(MATCH('Budget Details Orig from GV'!C:C,#REF!,0)),"0", VLOOKUP('Budget Details Orig from GV'!C:C,#REF!,2,FALSE))</f>
        <v>0</v>
      </c>
      <c r="K335" s="27" t="e">
        <f t="shared" si="81"/>
        <v>#DIV/0!</v>
      </c>
      <c r="L335" s="32" t="e">
        <f t="shared" si="82"/>
        <v>#DIV/0!</v>
      </c>
      <c r="M335" s="6" t="e">
        <f t="shared" si="83"/>
        <v>#DIV/0!</v>
      </c>
      <c r="N335" s="7" t="e">
        <f t="shared" si="84"/>
        <v>#DIV/0!</v>
      </c>
    </row>
    <row r="336" spans="1:19" outlineLevel="1" x14ac:dyDescent="0.2">
      <c r="A336" s="3" t="s">
        <v>29</v>
      </c>
      <c r="B336" s="69">
        <v>407</v>
      </c>
      <c r="C336" s="69">
        <v>2463</v>
      </c>
      <c r="D336" s="30" t="str">
        <f>IF(ISERROR(MATCH('Budget Details Orig from GV'!C:C,#REF!,0)),"0", VLOOKUP('Budget Details Orig from GV'!C:C,#REF!,2,FALSE))</f>
        <v>0</v>
      </c>
      <c r="E336" s="30" t="str">
        <f>IF(ISERROR(MATCH('Budget Details Orig from GV'!C:C,#REF!,0)),"0", VLOOKUP('Budget Details Orig from GV'!C:C,#REF!,2,FALSE))</f>
        <v>0</v>
      </c>
      <c r="F336" s="26">
        <f t="shared" si="78"/>
        <v>0</v>
      </c>
      <c r="G336" s="27" t="e">
        <f t="shared" si="79"/>
        <v>#DIV/0!</v>
      </c>
      <c r="H336" s="73" t="str">
        <f>IF(ISERROR(MATCH('Budget Details Orig from GV'!C:C,#REF!,0)),"0", VLOOKUP('Budget Details Orig from GV'!C:C,#REF!,2,FALSE))</f>
        <v>0</v>
      </c>
      <c r="I336" s="27" t="e">
        <f t="shared" si="80"/>
        <v>#DIV/0!</v>
      </c>
      <c r="J336" s="28" t="str">
        <f>IF(ISERROR(MATCH('Budget Details Orig from GV'!C:C,#REF!,0)),"0", VLOOKUP('Budget Details Orig from GV'!C:C,#REF!,2,FALSE))</f>
        <v>0</v>
      </c>
      <c r="K336" s="27" t="e">
        <f t="shared" si="81"/>
        <v>#DIV/0!</v>
      </c>
      <c r="L336" s="32" t="e">
        <f t="shared" si="82"/>
        <v>#DIV/0!</v>
      </c>
      <c r="M336" s="6" t="e">
        <f t="shared" si="83"/>
        <v>#DIV/0!</v>
      </c>
      <c r="N336" s="7" t="e">
        <f t="shared" si="84"/>
        <v>#DIV/0!</v>
      </c>
    </row>
    <row r="337" spans="1:19" outlineLevel="1" x14ac:dyDescent="0.2">
      <c r="A337" s="3" t="s">
        <v>120</v>
      </c>
      <c r="B337" s="69">
        <v>406</v>
      </c>
      <c r="C337" s="69">
        <v>2472</v>
      </c>
      <c r="D337" s="30" t="str">
        <f>IF(ISERROR(MATCH('Budget Details Orig from GV'!C:C,#REF!,0)),"0", VLOOKUP('Budget Details Orig from GV'!C:C,#REF!,2,FALSE))</f>
        <v>0</v>
      </c>
      <c r="E337" s="30" t="str">
        <f>IF(ISERROR(MATCH('Budget Details Orig from GV'!C:C,#REF!,0)),"0", VLOOKUP('Budget Details Orig from GV'!C:C,#REF!,2,FALSE))</f>
        <v>0</v>
      </c>
      <c r="F337" s="26">
        <f t="shared" si="78"/>
        <v>0</v>
      </c>
      <c r="G337" s="27" t="e">
        <f t="shared" si="79"/>
        <v>#DIV/0!</v>
      </c>
      <c r="H337" s="73" t="str">
        <f>IF(ISERROR(MATCH('Budget Details Orig from GV'!C:C,#REF!,0)),"0", VLOOKUP('Budget Details Orig from GV'!C:C,#REF!,2,FALSE))</f>
        <v>0</v>
      </c>
      <c r="I337" s="27" t="e">
        <f t="shared" si="80"/>
        <v>#DIV/0!</v>
      </c>
      <c r="J337" s="28" t="str">
        <f>IF(ISERROR(MATCH('Budget Details Orig from GV'!C:C,#REF!,0)),"0", VLOOKUP('Budget Details Orig from GV'!C:C,#REF!,2,FALSE))</f>
        <v>0</v>
      </c>
      <c r="K337" s="27" t="e">
        <f t="shared" si="81"/>
        <v>#DIV/0!</v>
      </c>
      <c r="L337" s="32" t="e">
        <f t="shared" si="82"/>
        <v>#DIV/0!</v>
      </c>
      <c r="M337" s="6" t="e">
        <f t="shared" si="83"/>
        <v>#DIV/0!</v>
      </c>
      <c r="N337" s="7" t="e">
        <f t="shared" si="84"/>
        <v>#DIV/0!</v>
      </c>
    </row>
    <row r="338" spans="1:19" outlineLevel="1" x14ac:dyDescent="0.2">
      <c r="A338" s="19" t="s">
        <v>121</v>
      </c>
      <c r="B338" s="34"/>
      <c r="C338" s="34"/>
      <c r="D338" s="35">
        <f>SUM(D332:D337)</f>
        <v>0</v>
      </c>
      <c r="E338" s="35">
        <f>SUM(E332:E337)</f>
        <v>0</v>
      </c>
      <c r="F338" s="36">
        <f>SUM(F332:F337)</f>
        <v>0</v>
      </c>
      <c r="G338" s="37" t="e">
        <f t="shared" si="79"/>
        <v>#DIV/0!</v>
      </c>
      <c r="H338" s="38">
        <f>SUM(H332:H337)</f>
        <v>0</v>
      </c>
      <c r="I338" s="37" t="e">
        <f t="shared" si="80"/>
        <v>#DIV/0!</v>
      </c>
      <c r="J338" s="38">
        <f>SUM(J332:J337)</f>
        <v>0</v>
      </c>
      <c r="K338" s="37" t="e">
        <f t="shared" si="81"/>
        <v>#DIV/0!</v>
      </c>
      <c r="L338" s="39" t="e">
        <f t="shared" si="82"/>
        <v>#DIV/0!</v>
      </c>
      <c r="M338" s="20" t="e">
        <f>ROUND(L338,4)</f>
        <v>#DIV/0!</v>
      </c>
      <c r="N338" s="21" t="e">
        <f t="shared" si="84"/>
        <v>#DIV/0!</v>
      </c>
      <c r="S338" s="4">
        <f>F338+H338+J338</f>
        <v>0</v>
      </c>
    </row>
    <row r="339" spans="1:19" x14ac:dyDescent="0.2">
      <c r="N339" s="7"/>
    </row>
    <row r="340" spans="1:19" x14ac:dyDescent="0.2">
      <c r="A340" s="1" t="s">
        <v>122</v>
      </c>
      <c r="B340" s="24"/>
      <c r="C340" s="24"/>
      <c r="D340" s="25"/>
      <c r="E340" s="25"/>
      <c r="N340" s="7"/>
    </row>
    <row r="341" spans="1:19" s="2" customFormat="1" x14ac:dyDescent="0.2">
      <c r="A341" s="2" t="s">
        <v>227</v>
      </c>
      <c r="B341" s="26" t="s">
        <v>237</v>
      </c>
      <c r="C341" s="40">
        <v>1979</v>
      </c>
      <c r="D341" s="30" t="str">
        <f>IF(ISERROR(MATCH('Budget Details Orig from GV'!C:C,#REF!,0)),"0", VLOOKUP('Budget Details Orig from GV'!C:C,#REF!,2,FALSE))</f>
        <v>0</v>
      </c>
      <c r="E341" s="30" t="str">
        <f>IF(ISERROR(MATCH('Budget Details Orig from GV'!C:C,#REF!,0)),"0", VLOOKUP('Budget Details Orig from GV'!C:C,#REF!,2,FALSE))</f>
        <v>0</v>
      </c>
      <c r="F341" s="40">
        <f>D341+E341</f>
        <v>0</v>
      </c>
      <c r="G341" s="77" t="e">
        <f t="shared" ref="G341:G356" si="85">+F341/$F$426</f>
        <v>#DIV/0!</v>
      </c>
      <c r="H341" s="73" t="str">
        <f>IF(ISERROR(MATCH('Budget Details Orig from GV'!C:C,#REF!,0)),"0", VLOOKUP('Budget Details Orig from GV'!C:C,#REF!,2,FALSE))</f>
        <v>0</v>
      </c>
      <c r="I341" s="77" t="e">
        <f t="shared" ref="I341:I356" si="86">+H341/$H$426</f>
        <v>#DIV/0!</v>
      </c>
      <c r="J341" s="73" t="str">
        <f>IF(ISERROR(MATCH('Budget Details Orig from GV'!C:C,#REF!,0)),"0", VLOOKUP('Budget Details Orig from GV'!C:C,#REF!,2,FALSE))</f>
        <v>0</v>
      </c>
      <c r="K341" s="27" t="e">
        <f t="shared" ref="K341:K356" si="87">+J341/$J$426</f>
        <v>#DIV/0!</v>
      </c>
      <c r="L341" s="32" t="e">
        <f>+(G341+I341+K341)/3</f>
        <v>#DIV/0!</v>
      </c>
      <c r="M341" s="6" t="e">
        <f t="shared" ref="M341:M355" si="88">ROUND(L341,4)</f>
        <v>#DIV/0!</v>
      </c>
      <c r="N341" s="7" t="e">
        <f t="shared" ref="N341:N356" si="89">$N$5*M341</f>
        <v>#DIV/0!</v>
      </c>
    </row>
    <row r="342" spans="1:19" outlineLevel="1" x14ac:dyDescent="0.2">
      <c r="A342" s="3" t="s">
        <v>123</v>
      </c>
      <c r="B342" s="30">
        <v>86</v>
      </c>
      <c r="C342" s="30">
        <v>1980</v>
      </c>
      <c r="D342" s="30" t="str">
        <f>IF(ISERROR(MATCH('Budget Details Orig from GV'!C:C,#REF!,0)),"0", VLOOKUP('Budget Details Orig from GV'!C:C,#REF!,2,FALSE))</f>
        <v>0</v>
      </c>
      <c r="E342" s="30" t="str">
        <f>IF(ISERROR(MATCH('Budget Details Orig from GV'!C:C,#REF!,0)),"0", VLOOKUP('Budget Details Orig from GV'!C:C,#REF!,2,FALSE))</f>
        <v>0</v>
      </c>
      <c r="F342" s="40">
        <f t="shared" ref="F342:F355" si="90">D342+E342</f>
        <v>0</v>
      </c>
      <c r="G342" s="77" t="e">
        <f t="shared" si="85"/>
        <v>#DIV/0!</v>
      </c>
      <c r="H342" s="73" t="str">
        <f>IF(ISERROR(MATCH('Budget Details Orig from GV'!C:C,#REF!,0)),"0", VLOOKUP('Budget Details Orig from GV'!C:C,#REF!,2,FALSE))</f>
        <v>0</v>
      </c>
      <c r="I342" s="77" t="e">
        <f t="shared" si="86"/>
        <v>#DIV/0!</v>
      </c>
      <c r="J342" s="73" t="str">
        <f>IF(ISERROR(MATCH('Budget Details Orig from GV'!C:C,#REF!,0)),"0", VLOOKUP('Budget Details Orig from GV'!C:C,#REF!,2,FALSE))</f>
        <v>0</v>
      </c>
      <c r="K342" s="27" t="e">
        <f t="shared" si="87"/>
        <v>#DIV/0!</v>
      </c>
      <c r="L342" s="32" t="e">
        <f t="shared" ref="L342:L356" si="91">+(G342+I342+K342)/3</f>
        <v>#DIV/0!</v>
      </c>
      <c r="M342" s="6" t="e">
        <f t="shared" si="88"/>
        <v>#DIV/0!</v>
      </c>
      <c r="N342" s="7" t="e">
        <f t="shared" si="89"/>
        <v>#DIV/0!</v>
      </c>
    </row>
    <row r="343" spans="1:19" outlineLevel="1" x14ac:dyDescent="0.2">
      <c r="A343" s="3" t="s">
        <v>124</v>
      </c>
      <c r="B343" s="30">
        <v>492</v>
      </c>
      <c r="C343" s="30">
        <v>2355</v>
      </c>
      <c r="D343" s="30" t="str">
        <f>IF(ISERROR(MATCH('Budget Details Orig from GV'!C:C,#REF!,0)),"0", VLOOKUP('Budget Details Orig from GV'!C:C,#REF!,2,FALSE))</f>
        <v>0</v>
      </c>
      <c r="E343" s="30" t="str">
        <f>IF(ISERROR(MATCH('Budget Details Orig from GV'!C:C,#REF!,0)),"0", VLOOKUP('Budget Details Orig from GV'!C:C,#REF!,2,FALSE))</f>
        <v>0</v>
      </c>
      <c r="F343" s="40">
        <f t="shared" si="90"/>
        <v>0</v>
      </c>
      <c r="G343" s="77" t="e">
        <f t="shared" si="85"/>
        <v>#DIV/0!</v>
      </c>
      <c r="H343" s="73" t="str">
        <f>IF(ISERROR(MATCH('Budget Details Orig from GV'!C:C,#REF!,0)),"0", VLOOKUP('Budget Details Orig from GV'!C:C,#REF!,2,FALSE))</f>
        <v>0</v>
      </c>
      <c r="I343" s="77" t="e">
        <f t="shared" si="86"/>
        <v>#DIV/0!</v>
      </c>
      <c r="J343" s="73" t="str">
        <f>IF(ISERROR(MATCH('Budget Details Orig from GV'!C:C,#REF!,0)),"0", VLOOKUP('Budget Details Orig from GV'!C:C,#REF!,2,FALSE))</f>
        <v>0</v>
      </c>
      <c r="K343" s="27" t="e">
        <f t="shared" si="87"/>
        <v>#DIV/0!</v>
      </c>
      <c r="L343" s="32" t="e">
        <f t="shared" si="91"/>
        <v>#DIV/0!</v>
      </c>
      <c r="M343" s="6" t="e">
        <f t="shared" si="88"/>
        <v>#DIV/0!</v>
      </c>
      <c r="N343" s="7" t="e">
        <f t="shared" si="89"/>
        <v>#DIV/0!</v>
      </c>
    </row>
    <row r="344" spans="1:19" outlineLevel="1" x14ac:dyDescent="0.2">
      <c r="A344" s="3" t="s">
        <v>125</v>
      </c>
      <c r="B344" s="30">
        <v>87</v>
      </c>
      <c r="C344" s="30">
        <v>1981</v>
      </c>
      <c r="D344" s="30" t="str">
        <f>IF(ISERROR(MATCH('Budget Details Orig from GV'!C:C,#REF!,0)),"0", VLOOKUP('Budget Details Orig from GV'!C:C,#REF!,2,FALSE))</f>
        <v>0</v>
      </c>
      <c r="E344" s="30" t="str">
        <f>IF(ISERROR(MATCH('Budget Details Orig from GV'!C:C,#REF!,0)),"0", VLOOKUP('Budget Details Orig from GV'!C:C,#REF!,2,FALSE))</f>
        <v>0</v>
      </c>
      <c r="F344" s="40">
        <f t="shared" si="90"/>
        <v>0</v>
      </c>
      <c r="G344" s="77" t="e">
        <f t="shared" si="85"/>
        <v>#DIV/0!</v>
      </c>
      <c r="H344" s="73" t="str">
        <f>IF(ISERROR(MATCH('Budget Details Orig from GV'!C:C,#REF!,0)),"0", VLOOKUP('Budget Details Orig from GV'!C:C,#REF!,2,FALSE))</f>
        <v>0</v>
      </c>
      <c r="I344" s="77" t="e">
        <f t="shared" si="86"/>
        <v>#DIV/0!</v>
      </c>
      <c r="J344" s="73" t="str">
        <f>IF(ISERROR(MATCH('Budget Details Orig from GV'!C:C,#REF!,0)),"0", VLOOKUP('Budget Details Orig from GV'!C:C,#REF!,2,FALSE))</f>
        <v>0</v>
      </c>
      <c r="K344" s="27" t="e">
        <f t="shared" si="87"/>
        <v>#DIV/0!</v>
      </c>
      <c r="L344" s="32" t="e">
        <f t="shared" si="91"/>
        <v>#DIV/0!</v>
      </c>
      <c r="M344" s="6" t="e">
        <f t="shared" si="88"/>
        <v>#DIV/0!</v>
      </c>
      <c r="N344" s="7" t="e">
        <f t="shared" si="89"/>
        <v>#DIV/0!</v>
      </c>
    </row>
    <row r="345" spans="1:19" outlineLevel="1" x14ac:dyDescent="0.2">
      <c r="A345" s="3" t="s">
        <v>191</v>
      </c>
      <c r="B345" s="30">
        <v>233</v>
      </c>
      <c r="C345" s="30">
        <v>1982</v>
      </c>
      <c r="D345" s="30" t="str">
        <f>IF(ISERROR(MATCH('Budget Details Orig from GV'!C:C,#REF!,0)),"0", VLOOKUP('Budget Details Orig from GV'!C:C,#REF!,2,FALSE))</f>
        <v>0</v>
      </c>
      <c r="E345" s="30" t="str">
        <f>IF(ISERROR(MATCH('Budget Details Orig from GV'!C:C,#REF!,0)),"0", VLOOKUP('Budget Details Orig from GV'!C:C,#REF!,2,FALSE))</f>
        <v>0</v>
      </c>
      <c r="F345" s="40">
        <f t="shared" si="90"/>
        <v>0</v>
      </c>
      <c r="G345" s="77" t="e">
        <f t="shared" si="85"/>
        <v>#DIV/0!</v>
      </c>
      <c r="H345" s="73" t="str">
        <f>IF(ISERROR(MATCH('Budget Details Orig from GV'!C:C,#REF!,0)),"0", VLOOKUP('Budget Details Orig from GV'!C:C,#REF!,2,FALSE))</f>
        <v>0</v>
      </c>
      <c r="I345" s="77" t="e">
        <f t="shared" si="86"/>
        <v>#DIV/0!</v>
      </c>
      <c r="J345" s="73" t="str">
        <f>IF(ISERROR(MATCH('Budget Details Orig from GV'!C:C,#REF!,0)),"0", VLOOKUP('Budget Details Orig from GV'!C:C,#REF!,2,FALSE))</f>
        <v>0</v>
      </c>
      <c r="K345" s="27" t="e">
        <f t="shared" si="87"/>
        <v>#DIV/0!</v>
      </c>
      <c r="L345" s="32" t="e">
        <f>+(G345+I345+K345)/3</f>
        <v>#DIV/0!</v>
      </c>
      <c r="M345" s="6" t="e">
        <f t="shared" si="88"/>
        <v>#DIV/0!</v>
      </c>
      <c r="N345" s="7" t="e">
        <f t="shared" si="89"/>
        <v>#DIV/0!</v>
      </c>
    </row>
    <row r="346" spans="1:19" outlineLevel="1" x14ac:dyDescent="0.2">
      <c r="A346" s="3" t="s">
        <v>126</v>
      </c>
      <c r="B346" s="30">
        <v>234</v>
      </c>
      <c r="C346" s="30">
        <v>1983</v>
      </c>
      <c r="D346" s="30" t="str">
        <f>IF(ISERROR(MATCH('Budget Details Orig from GV'!C:C,#REF!,0)),"0", VLOOKUP('Budget Details Orig from GV'!C:C,#REF!,2,FALSE))</f>
        <v>0</v>
      </c>
      <c r="E346" s="30" t="str">
        <f>IF(ISERROR(MATCH('Budget Details Orig from GV'!C:C,#REF!,0)),"0", VLOOKUP('Budget Details Orig from GV'!C:C,#REF!,2,FALSE))</f>
        <v>0</v>
      </c>
      <c r="F346" s="40">
        <f t="shared" si="90"/>
        <v>0</v>
      </c>
      <c r="G346" s="77" t="e">
        <f t="shared" si="85"/>
        <v>#DIV/0!</v>
      </c>
      <c r="H346" s="73" t="str">
        <f>IF(ISERROR(MATCH('Budget Details Orig from GV'!C:C,#REF!,0)),"0", VLOOKUP('Budget Details Orig from GV'!C:C,#REF!,2,FALSE))</f>
        <v>0</v>
      </c>
      <c r="I346" s="77" t="e">
        <f t="shared" si="86"/>
        <v>#DIV/0!</v>
      </c>
      <c r="J346" s="73" t="str">
        <f>IF(ISERROR(MATCH('Budget Details Orig from GV'!C:C,#REF!,0)),"0", VLOOKUP('Budget Details Orig from GV'!C:C,#REF!,2,FALSE))</f>
        <v>0</v>
      </c>
      <c r="K346" s="27" t="e">
        <f t="shared" si="87"/>
        <v>#DIV/0!</v>
      </c>
      <c r="L346" s="32" t="e">
        <f>+(G346+I346+K346)/3</f>
        <v>#DIV/0!</v>
      </c>
      <c r="M346" s="6" t="e">
        <f t="shared" si="88"/>
        <v>#DIV/0!</v>
      </c>
      <c r="N346" s="7" t="e">
        <f t="shared" si="89"/>
        <v>#DIV/0!</v>
      </c>
    </row>
    <row r="347" spans="1:19" outlineLevel="1" x14ac:dyDescent="0.2">
      <c r="A347" s="54" t="s">
        <v>127</v>
      </c>
      <c r="B347" s="76">
        <v>235</v>
      </c>
      <c r="C347" s="30">
        <v>1984</v>
      </c>
      <c r="D347" s="30" t="str">
        <f>IF(ISERROR(MATCH('Budget Details Orig from GV'!C:C,#REF!,0)),"0", VLOOKUP('Budget Details Orig from GV'!C:C,#REF!,2,FALSE))</f>
        <v>0</v>
      </c>
      <c r="E347" s="30" t="str">
        <f>IF(ISERROR(MATCH('Budget Details Orig from GV'!C:C,#REF!,0)),"0", VLOOKUP('Budget Details Orig from GV'!C:C,#REF!,2,FALSE))</f>
        <v>0</v>
      </c>
      <c r="F347" s="40">
        <f t="shared" si="90"/>
        <v>0</v>
      </c>
      <c r="G347" s="77" t="e">
        <f t="shared" si="85"/>
        <v>#DIV/0!</v>
      </c>
      <c r="H347" s="73" t="str">
        <f>IF(ISERROR(MATCH('Budget Details Orig from GV'!C:C,#REF!,0)),"0", VLOOKUP('Budget Details Orig from GV'!C:C,#REF!,2,FALSE))</f>
        <v>0</v>
      </c>
      <c r="I347" s="77" t="e">
        <f t="shared" si="86"/>
        <v>#DIV/0!</v>
      </c>
      <c r="J347" s="73" t="str">
        <f>IF(ISERROR(MATCH('Budget Details Orig from GV'!C:C,#REF!,0)),"0", VLOOKUP('Budget Details Orig from GV'!C:C,#REF!,2,FALSE))</f>
        <v>0</v>
      </c>
      <c r="K347" s="27" t="e">
        <f t="shared" si="87"/>
        <v>#DIV/0!</v>
      </c>
      <c r="L347" s="32" t="e">
        <f t="shared" si="91"/>
        <v>#DIV/0!</v>
      </c>
      <c r="M347" s="6" t="e">
        <f t="shared" si="88"/>
        <v>#DIV/0!</v>
      </c>
      <c r="N347" s="7" t="e">
        <f t="shared" si="89"/>
        <v>#DIV/0!</v>
      </c>
    </row>
    <row r="348" spans="1:19" outlineLevel="1" x14ac:dyDescent="0.2">
      <c r="A348" s="3" t="s">
        <v>192</v>
      </c>
      <c r="B348" s="30">
        <v>236</v>
      </c>
      <c r="C348" s="30">
        <v>1985</v>
      </c>
      <c r="D348" s="30" t="str">
        <f>IF(ISERROR(MATCH('Budget Details Orig from GV'!C:C,#REF!,0)),"0", VLOOKUP('Budget Details Orig from GV'!C:C,#REF!,2,FALSE))</f>
        <v>0</v>
      </c>
      <c r="E348" s="30" t="str">
        <f>IF(ISERROR(MATCH('Budget Details Orig from GV'!C:C,#REF!,0)),"0", VLOOKUP('Budget Details Orig from GV'!C:C,#REF!,2,FALSE))</f>
        <v>0</v>
      </c>
      <c r="F348" s="40">
        <f t="shared" si="90"/>
        <v>0</v>
      </c>
      <c r="G348" s="77" t="e">
        <f t="shared" si="85"/>
        <v>#DIV/0!</v>
      </c>
      <c r="H348" s="73" t="str">
        <f>IF(ISERROR(MATCH('Budget Details Orig from GV'!C:C,#REF!,0)),"0", VLOOKUP('Budget Details Orig from GV'!C:C,#REF!,2,FALSE))</f>
        <v>0</v>
      </c>
      <c r="I348" s="77" t="e">
        <f t="shared" si="86"/>
        <v>#DIV/0!</v>
      </c>
      <c r="J348" s="73" t="str">
        <f>IF(ISERROR(MATCH('Budget Details Orig from GV'!C:C,#REF!,0)),"0", VLOOKUP('Budget Details Orig from GV'!C:C,#REF!,2,FALSE))</f>
        <v>0</v>
      </c>
      <c r="K348" s="27" t="e">
        <f t="shared" si="87"/>
        <v>#DIV/0!</v>
      </c>
      <c r="L348" s="32" t="e">
        <f>+(G348+I348+K348)/3</f>
        <v>#DIV/0!</v>
      </c>
      <c r="M348" s="6" t="e">
        <f t="shared" si="88"/>
        <v>#DIV/0!</v>
      </c>
      <c r="N348" s="7" t="e">
        <f t="shared" si="89"/>
        <v>#DIV/0!</v>
      </c>
    </row>
    <row r="349" spans="1:19" outlineLevel="1" x14ac:dyDescent="0.2">
      <c r="A349" s="3" t="s">
        <v>128</v>
      </c>
      <c r="B349" s="30">
        <v>88</v>
      </c>
      <c r="C349" s="30">
        <v>3706</v>
      </c>
      <c r="D349" s="30" t="str">
        <f>IF(ISERROR(MATCH('Budget Details Orig from GV'!C:C,#REF!,0)),"0", VLOOKUP('Budget Details Orig from GV'!C:C,#REF!,2,FALSE))</f>
        <v>0</v>
      </c>
      <c r="E349" s="30" t="str">
        <f>IF(ISERROR(MATCH('Budget Details Orig from GV'!C:C,#REF!,0)),"0", VLOOKUP('Budget Details Orig from GV'!C:C,#REF!,2,FALSE))</f>
        <v>0</v>
      </c>
      <c r="F349" s="40">
        <f t="shared" si="90"/>
        <v>0</v>
      </c>
      <c r="G349" s="77" t="e">
        <f t="shared" si="85"/>
        <v>#DIV/0!</v>
      </c>
      <c r="H349" s="73" t="str">
        <f>IF(ISERROR(MATCH('Budget Details Orig from GV'!C:C,#REF!,0)),"0", VLOOKUP('Budget Details Orig from GV'!C:C,#REF!,2,FALSE))</f>
        <v>0</v>
      </c>
      <c r="I349" s="77" t="e">
        <f t="shared" si="86"/>
        <v>#DIV/0!</v>
      </c>
      <c r="J349" s="73" t="str">
        <f>IF(ISERROR(MATCH('Budget Details Orig from GV'!C:C,#REF!,0)),"0", VLOOKUP('Budget Details Orig from GV'!C:C,#REF!,2,FALSE))</f>
        <v>0</v>
      </c>
      <c r="K349" s="27" t="e">
        <f t="shared" si="87"/>
        <v>#DIV/0!</v>
      </c>
      <c r="L349" s="32" t="e">
        <f t="shared" si="91"/>
        <v>#DIV/0!</v>
      </c>
      <c r="M349" s="6" t="e">
        <f t="shared" si="88"/>
        <v>#DIV/0!</v>
      </c>
      <c r="N349" s="7" t="e">
        <f t="shared" si="89"/>
        <v>#DIV/0!</v>
      </c>
    </row>
    <row r="350" spans="1:19" outlineLevel="1" x14ac:dyDescent="0.2">
      <c r="A350" s="3" t="s">
        <v>129</v>
      </c>
      <c r="B350" s="30">
        <v>84</v>
      </c>
      <c r="C350" s="30">
        <v>2066</v>
      </c>
      <c r="D350" s="30" t="str">
        <f>IF(ISERROR(MATCH('Budget Details Orig from GV'!C:C,#REF!,0)),"0", VLOOKUP('Budget Details Orig from GV'!C:C,#REF!,2,FALSE))</f>
        <v>0</v>
      </c>
      <c r="E350" s="30" t="str">
        <f>IF(ISERROR(MATCH('Budget Details Orig from GV'!C:C,#REF!,0)),"0", VLOOKUP('Budget Details Orig from GV'!C:C,#REF!,2,FALSE))</f>
        <v>0</v>
      </c>
      <c r="F350" s="40">
        <f t="shared" si="90"/>
        <v>0</v>
      </c>
      <c r="G350" s="77" t="e">
        <f t="shared" si="85"/>
        <v>#DIV/0!</v>
      </c>
      <c r="H350" s="73" t="str">
        <f>IF(ISERROR(MATCH('Budget Details Orig from GV'!C:C,#REF!,0)),"0", VLOOKUP('Budget Details Orig from GV'!C:C,#REF!,2,FALSE))</f>
        <v>0</v>
      </c>
      <c r="I350" s="77" t="e">
        <f t="shared" si="86"/>
        <v>#DIV/0!</v>
      </c>
      <c r="J350" s="73" t="str">
        <f>IF(ISERROR(MATCH('Budget Details Orig from GV'!C:C,#REF!,0)),"0", VLOOKUP('Budget Details Orig from GV'!C:C,#REF!,2,FALSE))</f>
        <v>0</v>
      </c>
      <c r="K350" s="27" t="e">
        <f t="shared" si="87"/>
        <v>#DIV/0!</v>
      </c>
      <c r="L350" s="32" t="e">
        <f t="shared" si="91"/>
        <v>#DIV/0!</v>
      </c>
      <c r="M350" s="6" t="e">
        <f t="shared" si="88"/>
        <v>#DIV/0!</v>
      </c>
      <c r="N350" s="7" t="e">
        <f t="shared" si="89"/>
        <v>#DIV/0!</v>
      </c>
    </row>
    <row r="351" spans="1:19" s="55" customFormat="1" outlineLevel="1" x14ac:dyDescent="0.2">
      <c r="A351" s="55" t="s">
        <v>418</v>
      </c>
      <c r="B351" s="30">
        <v>112</v>
      </c>
      <c r="C351" s="30">
        <v>2123</v>
      </c>
      <c r="D351" s="30" t="str">
        <f>IF(ISERROR(MATCH('Budget Details Orig from GV'!C:C,#REF!,0)),"0", VLOOKUP('Budget Details Orig from GV'!C:C,#REF!,2,FALSE))</f>
        <v>0</v>
      </c>
      <c r="E351" s="30" t="str">
        <f>IF(ISERROR(MATCH('Budget Details Orig from GV'!C:C,#REF!,0)),"0", VLOOKUP('Budget Details Orig from GV'!C:C,#REF!,2,FALSE))</f>
        <v>0</v>
      </c>
      <c r="F351" s="40">
        <f t="shared" si="90"/>
        <v>0</v>
      </c>
      <c r="G351" s="77" t="e">
        <f t="shared" si="85"/>
        <v>#DIV/0!</v>
      </c>
      <c r="H351" s="73" t="str">
        <f>IF(ISERROR(MATCH('Budget Details Orig from GV'!C:C,#REF!,0)),"0", VLOOKUP('Budget Details Orig from GV'!C:C,#REF!,2,FALSE))</f>
        <v>0</v>
      </c>
      <c r="I351" s="77" t="e">
        <f t="shared" si="86"/>
        <v>#DIV/0!</v>
      </c>
      <c r="J351" s="73" t="str">
        <f>IF(ISERROR(MATCH('Budget Details Orig from GV'!C:C,#REF!,0)),"0", VLOOKUP('Budget Details Orig from GV'!C:C,#REF!,2,FALSE))</f>
        <v>0</v>
      </c>
      <c r="K351" s="61" t="e">
        <f t="shared" si="87"/>
        <v>#DIV/0!</v>
      </c>
      <c r="L351" s="63" t="e">
        <f>+(G351+I351+K351)/3</f>
        <v>#DIV/0!</v>
      </c>
      <c r="M351" s="56" t="e">
        <f>ROUND(L351,4)</f>
        <v>#DIV/0!</v>
      </c>
      <c r="N351" s="57"/>
    </row>
    <row r="352" spans="1:19" outlineLevel="1" x14ac:dyDescent="0.2">
      <c r="A352" s="3" t="s">
        <v>130</v>
      </c>
      <c r="B352" s="30">
        <v>356</v>
      </c>
      <c r="C352" s="30">
        <v>2316</v>
      </c>
      <c r="D352" s="30" t="str">
        <f>IF(ISERROR(MATCH('Budget Details Orig from GV'!C:C,#REF!,0)),"0", VLOOKUP('Budget Details Orig from GV'!C:C,#REF!,2,FALSE))</f>
        <v>0</v>
      </c>
      <c r="E352" s="30" t="str">
        <f>IF(ISERROR(MATCH('Budget Details Orig from GV'!C:C,#REF!,0)),"0", VLOOKUP('Budget Details Orig from GV'!C:C,#REF!,2,FALSE))</f>
        <v>0</v>
      </c>
      <c r="F352" s="40">
        <f t="shared" si="90"/>
        <v>0</v>
      </c>
      <c r="G352" s="77" t="e">
        <f t="shared" si="85"/>
        <v>#DIV/0!</v>
      </c>
      <c r="H352" s="73" t="str">
        <f>IF(ISERROR(MATCH('Budget Details Orig from GV'!C:C,#REF!,0)),"0", VLOOKUP('Budget Details Orig from GV'!C:C,#REF!,2,FALSE))</f>
        <v>0</v>
      </c>
      <c r="I352" s="77" t="e">
        <f t="shared" si="86"/>
        <v>#DIV/0!</v>
      </c>
      <c r="J352" s="73" t="str">
        <f>IF(ISERROR(MATCH('Budget Details Orig from GV'!C:C,#REF!,0)),"0", VLOOKUP('Budget Details Orig from GV'!C:C,#REF!,2,FALSE))</f>
        <v>0</v>
      </c>
      <c r="K352" s="27" t="e">
        <f t="shared" si="87"/>
        <v>#DIV/0!</v>
      </c>
      <c r="L352" s="32" t="e">
        <f t="shared" si="91"/>
        <v>#DIV/0!</v>
      </c>
      <c r="M352" s="6" t="e">
        <f t="shared" si="88"/>
        <v>#DIV/0!</v>
      </c>
      <c r="N352" s="7" t="e">
        <f t="shared" si="89"/>
        <v>#DIV/0!</v>
      </c>
    </row>
    <row r="353" spans="1:19" outlineLevel="1" x14ac:dyDescent="0.2">
      <c r="A353" s="2" t="s">
        <v>211</v>
      </c>
      <c r="B353" s="30">
        <v>20</v>
      </c>
      <c r="C353" s="30">
        <v>2356</v>
      </c>
      <c r="D353" s="30" t="str">
        <f>IF(ISERROR(MATCH('Budget Details Orig from GV'!C:C,#REF!,0)),"0", VLOOKUP('Budget Details Orig from GV'!C:C,#REF!,2,FALSE))</f>
        <v>0</v>
      </c>
      <c r="E353" s="30" t="str">
        <f>IF(ISERROR(MATCH('Budget Details Orig from GV'!C:C,#REF!,0)),"0", VLOOKUP('Budget Details Orig from GV'!C:C,#REF!,2,FALSE))</f>
        <v>0</v>
      </c>
      <c r="F353" s="40">
        <f t="shared" si="90"/>
        <v>0</v>
      </c>
      <c r="G353" s="77" t="e">
        <f t="shared" si="85"/>
        <v>#DIV/0!</v>
      </c>
      <c r="H353" s="73" t="str">
        <f>IF(ISERROR(MATCH('Budget Details Orig from GV'!C:C,#REF!,0)),"0", VLOOKUP('Budget Details Orig from GV'!C:C,#REF!,2,FALSE))</f>
        <v>0</v>
      </c>
      <c r="I353" s="77" t="e">
        <f t="shared" si="86"/>
        <v>#DIV/0!</v>
      </c>
      <c r="J353" s="73" t="str">
        <f>IF(ISERROR(MATCH('Budget Details Orig from GV'!C:C,#REF!,0)),"0", VLOOKUP('Budget Details Orig from GV'!C:C,#REF!,2,FALSE))</f>
        <v>0</v>
      </c>
      <c r="K353" s="27" t="e">
        <f t="shared" si="87"/>
        <v>#DIV/0!</v>
      </c>
      <c r="L353" s="32" t="e">
        <f>+(G353+I353+K353)/3</f>
        <v>#DIV/0!</v>
      </c>
      <c r="M353" s="6" t="e">
        <f t="shared" si="88"/>
        <v>#DIV/0!</v>
      </c>
      <c r="N353" s="7" t="e">
        <f t="shared" si="89"/>
        <v>#DIV/0!</v>
      </c>
    </row>
    <row r="354" spans="1:19" outlineLevel="1" x14ac:dyDescent="0.2">
      <c r="A354" s="3" t="s">
        <v>196</v>
      </c>
      <c r="B354" s="30">
        <v>546</v>
      </c>
      <c r="C354" s="30">
        <v>2002</v>
      </c>
      <c r="D354" s="30" t="str">
        <f>IF(ISERROR(MATCH('Budget Details Orig from GV'!C:C,#REF!,0)),"0", VLOOKUP('Budget Details Orig from GV'!C:C,#REF!,2,FALSE))</f>
        <v>0</v>
      </c>
      <c r="E354" s="30" t="str">
        <f>IF(ISERROR(MATCH('Budget Details Orig from GV'!C:C,#REF!,0)),"0", VLOOKUP('Budget Details Orig from GV'!C:C,#REF!,2,FALSE))</f>
        <v>0</v>
      </c>
      <c r="F354" s="40">
        <f t="shared" si="90"/>
        <v>0</v>
      </c>
      <c r="G354" s="77" t="e">
        <f t="shared" si="85"/>
        <v>#DIV/0!</v>
      </c>
      <c r="H354" s="73" t="str">
        <f>IF(ISERROR(MATCH('Budget Details Orig from GV'!C:C,#REF!,0)),"0", VLOOKUP('Budget Details Orig from GV'!C:C,#REF!,2,FALSE))</f>
        <v>0</v>
      </c>
      <c r="I354" s="77" t="e">
        <f t="shared" si="86"/>
        <v>#DIV/0!</v>
      </c>
      <c r="J354" s="73" t="str">
        <f>IF(ISERROR(MATCH('Budget Details Orig from GV'!C:C,#REF!,0)),"0", VLOOKUP('Budget Details Orig from GV'!C:C,#REF!,2,FALSE))</f>
        <v>0</v>
      </c>
      <c r="K354" s="27" t="e">
        <f t="shared" si="87"/>
        <v>#DIV/0!</v>
      </c>
      <c r="L354" s="32" t="e">
        <f>+(G354+I354+K354)/3</f>
        <v>#DIV/0!</v>
      </c>
      <c r="M354" s="6" t="e">
        <f t="shared" si="88"/>
        <v>#DIV/0!</v>
      </c>
      <c r="N354" s="7" t="e">
        <f t="shared" si="89"/>
        <v>#DIV/0!</v>
      </c>
    </row>
    <row r="355" spans="1:19" outlineLevel="1" x14ac:dyDescent="0.2">
      <c r="A355" s="3" t="s">
        <v>16</v>
      </c>
      <c r="B355" s="30">
        <v>68</v>
      </c>
      <c r="C355" s="30">
        <v>2358</v>
      </c>
      <c r="D355" s="30" t="str">
        <f>IF(ISERROR(MATCH('Budget Details Orig from GV'!C:C,#REF!,0)),"0", VLOOKUP('Budget Details Orig from GV'!C:C,#REF!,2,FALSE))</f>
        <v>0</v>
      </c>
      <c r="E355" s="30" t="str">
        <f>IF(ISERROR(MATCH('Budget Details Orig from GV'!C:C,#REF!,0)),"0", VLOOKUP('Budget Details Orig from GV'!C:C,#REF!,2,FALSE))</f>
        <v>0</v>
      </c>
      <c r="F355" s="40">
        <f t="shared" si="90"/>
        <v>0</v>
      </c>
      <c r="G355" s="77" t="e">
        <f t="shared" si="85"/>
        <v>#DIV/0!</v>
      </c>
      <c r="H355" s="73" t="str">
        <f>IF(ISERROR(MATCH('Budget Details Orig from GV'!C:C,#REF!,0)),"0", VLOOKUP('Budget Details Orig from GV'!C:C,#REF!,2,FALSE))</f>
        <v>0</v>
      </c>
      <c r="I355" s="77" t="e">
        <f t="shared" si="86"/>
        <v>#DIV/0!</v>
      </c>
      <c r="J355" s="73" t="str">
        <f>IF(ISERROR(MATCH('Budget Details Orig from GV'!C:C,#REF!,0)),"0", VLOOKUP('Budget Details Orig from GV'!C:C,#REF!,2,FALSE))</f>
        <v>0</v>
      </c>
      <c r="K355" s="27" t="e">
        <f t="shared" si="87"/>
        <v>#DIV/0!</v>
      </c>
      <c r="L355" s="32" t="e">
        <f>+(G355+I355+K355)/3</f>
        <v>#DIV/0!</v>
      </c>
      <c r="M355" s="6" t="e">
        <f t="shared" si="88"/>
        <v>#DIV/0!</v>
      </c>
      <c r="N355" s="7" t="e">
        <f t="shared" si="89"/>
        <v>#DIV/0!</v>
      </c>
    </row>
    <row r="356" spans="1:19" ht="25.5" outlineLevel="1" x14ac:dyDescent="0.2">
      <c r="A356" s="22" t="s">
        <v>131</v>
      </c>
      <c r="B356" s="34"/>
      <c r="C356" s="34"/>
      <c r="D356" s="35">
        <f>SUM(D341:D355)</f>
        <v>0</v>
      </c>
      <c r="E356" s="35">
        <f>SUM(E341:E355)</f>
        <v>0</v>
      </c>
      <c r="F356" s="36">
        <f>SUM(F341:F355)</f>
        <v>0</v>
      </c>
      <c r="G356" s="37" t="e">
        <f t="shared" si="85"/>
        <v>#DIV/0!</v>
      </c>
      <c r="H356" s="38">
        <f>SUM(H341:H355)</f>
        <v>0</v>
      </c>
      <c r="I356" s="37" t="e">
        <f t="shared" si="86"/>
        <v>#DIV/0!</v>
      </c>
      <c r="J356" s="38">
        <f>SUM(J341:J355)</f>
        <v>0</v>
      </c>
      <c r="K356" s="37" t="e">
        <f t="shared" si="87"/>
        <v>#DIV/0!</v>
      </c>
      <c r="L356" s="39" t="e">
        <f t="shared" si="91"/>
        <v>#DIV/0!</v>
      </c>
      <c r="M356" s="20" t="e">
        <f>ROUND(L356,4)</f>
        <v>#DIV/0!</v>
      </c>
      <c r="N356" s="21" t="e">
        <f t="shared" si="89"/>
        <v>#DIV/0!</v>
      </c>
      <c r="S356" s="4">
        <f>F356+H356+J356</f>
        <v>0</v>
      </c>
    </row>
    <row r="357" spans="1:19" x14ac:dyDescent="0.2">
      <c r="A357" s="12"/>
      <c r="B357" s="41"/>
      <c r="C357" s="41"/>
      <c r="D357" s="25"/>
      <c r="E357" s="25"/>
      <c r="F357" s="42"/>
      <c r="G357" s="43"/>
      <c r="H357" s="44"/>
      <c r="I357" s="43"/>
      <c r="J357" s="44"/>
      <c r="K357" s="43"/>
      <c r="L357" s="32"/>
      <c r="M357" s="6"/>
      <c r="N357" s="7"/>
    </row>
    <row r="358" spans="1:19" x14ac:dyDescent="0.2">
      <c r="A358" s="1" t="s">
        <v>132</v>
      </c>
      <c r="B358" s="24"/>
      <c r="C358" s="24"/>
      <c r="D358" s="25"/>
      <c r="E358" s="25"/>
      <c r="N358" s="7"/>
    </row>
    <row r="359" spans="1:19" outlineLevel="1" x14ac:dyDescent="0.2">
      <c r="A359" s="3" t="s">
        <v>132</v>
      </c>
      <c r="B359" s="70">
        <v>89</v>
      </c>
      <c r="C359" s="70">
        <v>1905</v>
      </c>
      <c r="D359" s="30" t="str">
        <f>IF(ISERROR(MATCH('Budget Details Orig from GV'!C:C,#REF!,0)),"0", VLOOKUP('Budget Details Orig from GV'!C:C,#REF!,2,FALSE))</f>
        <v>0</v>
      </c>
      <c r="E359" s="30" t="str">
        <f>IF(ISERROR(MATCH('Budget Details Orig from GV'!C:C,#REF!,0)),"0", VLOOKUP('Budget Details Orig from GV'!C:C,#REF!,2,FALSE))</f>
        <v>0</v>
      </c>
      <c r="F359" s="30">
        <f>D359+E359</f>
        <v>0</v>
      </c>
      <c r="G359" s="27" t="e">
        <f t="shared" ref="G359:G366" si="92">+F359/$F$426</f>
        <v>#DIV/0!</v>
      </c>
      <c r="H359" s="73" t="str">
        <f>IF(ISERROR(MATCH('Budget Details Orig from GV'!C:C,#REF!,0)),"0", VLOOKUP('Budget Details Orig from GV'!C:C,#REF!,2,FALSE))</f>
        <v>0</v>
      </c>
      <c r="I359" s="27" t="e">
        <f t="shared" ref="I359:I366" si="93">+H359/$H$426</f>
        <v>#DIV/0!</v>
      </c>
      <c r="J359" s="73" t="str">
        <f>IF(ISERROR(MATCH('Budget Details Orig from GV'!C:C,#REF!,0)),"0", VLOOKUP('Budget Details Orig from GV'!C:C,#REF!,2,FALSE))</f>
        <v>0</v>
      </c>
      <c r="K359" s="27" t="e">
        <f t="shared" ref="K359:K366" si="94">+J359/$J$426</f>
        <v>#DIV/0!</v>
      </c>
      <c r="L359" s="32" t="e">
        <f t="shared" ref="L359:L378" si="95">+(G359+I359+K359)/3</f>
        <v>#DIV/0!</v>
      </c>
      <c r="M359" s="6" t="e">
        <f t="shared" ref="M359:M378" si="96">ROUND(L359,4)</f>
        <v>#DIV/0!</v>
      </c>
      <c r="N359" s="7" t="e">
        <f t="shared" ref="N359:N379" si="97">$N$5*M359</f>
        <v>#DIV/0!</v>
      </c>
    </row>
    <row r="360" spans="1:19" s="55" customFormat="1" outlineLevel="1" x14ac:dyDescent="0.2">
      <c r="A360" s="54" t="s">
        <v>422</v>
      </c>
      <c r="B360" s="70">
        <v>90</v>
      </c>
      <c r="C360" s="70">
        <v>2092</v>
      </c>
      <c r="D360" s="30" t="str">
        <f>IF(ISERROR(MATCH('Budget Details Orig from GV'!C:C,#REF!,0)),"0", VLOOKUP('Budget Details Orig from GV'!C:C,#REF!,2,FALSE))</f>
        <v>0</v>
      </c>
      <c r="E360" s="30" t="str">
        <f>IF(ISERROR(MATCH('Budget Details Orig from GV'!C:C,#REF!,0)),"0", VLOOKUP('Budget Details Orig from GV'!C:C,#REF!,2,FALSE))</f>
        <v>0</v>
      </c>
      <c r="F360" s="30">
        <f>D360+E360</f>
        <v>0</v>
      </c>
      <c r="G360" s="61" t="e">
        <f t="shared" si="92"/>
        <v>#DIV/0!</v>
      </c>
      <c r="H360" s="73" t="str">
        <f>IF(ISERROR(MATCH('Budget Details Orig from GV'!C:C,#REF!,0)),"0", VLOOKUP('Budget Details Orig from GV'!C:C,#REF!,2,FALSE))</f>
        <v>0</v>
      </c>
      <c r="I360" s="61" t="e">
        <f t="shared" si="93"/>
        <v>#DIV/0!</v>
      </c>
      <c r="J360" s="73" t="str">
        <f>IF(ISERROR(MATCH('Budget Details Orig from GV'!C:C,#REF!,0)),"0", VLOOKUP('Budget Details Orig from GV'!C:C,#REF!,2,FALSE))</f>
        <v>0</v>
      </c>
      <c r="K360" s="61" t="e">
        <f t="shared" si="94"/>
        <v>#DIV/0!</v>
      </c>
      <c r="L360" s="63" t="e">
        <f>+(G360+I360+K360)/3</f>
        <v>#DIV/0!</v>
      </c>
      <c r="M360" s="56" t="e">
        <f>ROUND(L360,4)</f>
        <v>#DIV/0!</v>
      </c>
      <c r="N360" s="57"/>
    </row>
    <row r="361" spans="1:19" s="55" customFormat="1" outlineLevel="1" x14ac:dyDescent="0.2">
      <c r="A361" s="54" t="s">
        <v>423</v>
      </c>
      <c r="B361" s="70">
        <v>91</v>
      </c>
      <c r="C361" s="70">
        <v>2096</v>
      </c>
      <c r="D361" s="30" t="str">
        <f>IF(ISERROR(MATCH('Budget Details Orig from GV'!C:C,#REF!,0)),"0", VLOOKUP('Budget Details Orig from GV'!C:C,#REF!,2,FALSE))</f>
        <v>0</v>
      </c>
      <c r="E361" s="30" t="str">
        <f>IF(ISERROR(MATCH('Budget Details Orig from GV'!C:C,#REF!,0)),"0", VLOOKUP('Budget Details Orig from GV'!C:C,#REF!,2,FALSE))</f>
        <v>0</v>
      </c>
      <c r="F361" s="30">
        <f>D361+E361</f>
        <v>0</v>
      </c>
      <c r="G361" s="61" t="e">
        <f t="shared" si="92"/>
        <v>#DIV/0!</v>
      </c>
      <c r="H361" s="73" t="str">
        <f>IF(ISERROR(MATCH('Budget Details Orig from GV'!C:C,#REF!,0)),"0", VLOOKUP('Budget Details Orig from GV'!C:C,#REF!,2,FALSE))</f>
        <v>0</v>
      </c>
      <c r="I361" s="61" t="e">
        <f t="shared" si="93"/>
        <v>#DIV/0!</v>
      </c>
      <c r="J361" s="73" t="str">
        <f>IF(ISERROR(MATCH('Budget Details Orig from GV'!C:C,#REF!,0)),"0", VLOOKUP('Budget Details Orig from GV'!C:C,#REF!,2,FALSE))</f>
        <v>0</v>
      </c>
      <c r="K361" s="61" t="e">
        <f t="shared" si="94"/>
        <v>#DIV/0!</v>
      </c>
      <c r="L361" s="63" t="e">
        <f>+(G361+I361+K361)/3</f>
        <v>#DIV/0!</v>
      </c>
      <c r="M361" s="56" t="e">
        <f>ROUND(L361,4)</f>
        <v>#DIV/0!</v>
      </c>
      <c r="N361" s="57"/>
    </row>
    <row r="362" spans="1:19" outlineLevel="1" x14ac:dyDescent="0.2">
      <c r="A362" s="3" t="s">
        <v>133</v>
      </c>
      <c r="B362" s="69">
        <v>93</v>
      </c>
      <c r="C362" s="69">
        <v>2354</v>
      </c>
      <c r="D362" s="30" t="str">
        <f>IF(ISERROR(MATCH('Budget Details Orig from GV'!C:C,#REF!,0)),"0", VLOOKUP('Budget Details Orig from GV'!C:C,#REF!,2,FALSE))</f>
        <v>0</v>
      </c>
      <c r="E362" s="30" t="str">
        <f>IF(ISERROR(MATCH('Budget Details Orig from GV'!C:C,#REF!,0)),"0", VLOOKUP('Budget Details Orig from GV'!C:C,#REF!,2,FALSE))</f>
        <v>0</v>
      </c>
      <c r="F362" s="30">
        <f t="shared" ref="F362:F378" si="98">D362+E362</f>
        <v>0</v>
      </c>
      <c r="G362" s="27" t="e">
        <f t="shared" si="92"/>
        <v>#DIV/0!</v>
      </c>
      <c r="H362" s="73" t="str">
        <f>IF(ISERROR(MATCH('Budget Details Orig from GV'!C:C,#REF!,0)),"0", VLOOKUP('Budget Details Orig from GV'!C:C,#REF!,2,FALSE))</f>
        <v>0</v>
      </c>
      <c r="I362" s="27" t="e">
        <f t="shared" si="93"/>
        <v>#DIV/0!</v>
      </c>
      <c r="J362" s="73" t="str">
        <f>IF(ISERROR(MATCH('Budget Details Orig from GV'!C:C,#REF!,0)),"0", VLOOKUP('Budget Details Orig from GV'!C:C,#REF!,2,FALSE))</f>
        <v>0</v>
      </c>
      <c r="K362" s="27" t="e">
        <f t="shared" si="94"/>
        <v>#DIV/0!</v>
      </c>
      <c r="L362" s="32" t="e">
        <f t="shared" si="95"/>
        <v>#DIV/0!</v>
      </c>
      <c r="M362" s="6" t="e">
        <f t="shared" si="96"/>
        <v>#DIV/0!</v>
      </c>
      <c r="N362" s="7" t="e">
        <f t="shared" si="97"/>
        <v>#DIV/0!</v>
      </c>
    </row>
    <row r="363" spans="1:19" outlineLevel="1" x14ac:dyDescent="0.2">
      <c r="A363" s="3" t="s">
        <v>140</v>
      </c>
      <c r="B363" s="69">
        <v>344</v>
      </c>
      <c r="C363" s="69">
        <v>2155</v>
      </c>
      <c r="D363" s="30" t="str">
        <f>IF(ISERROR(MATCH('Budget Details Orig from GV'!C:C,#REF!,0)),"0", VLOOKUP('Budget Details Orig from GV'!C:C,#REF!,2,FALSE))</f>
        <v>0</v>
      </c>
      <c r="E363" s="30" t="str">
        <f>IF(ISERROR(MATCH('Budget Details Orig from GV'!C:C,#REF!,0)),"0", VLOOKUP('Budget Details Orig from GV'!C:C,#REF!,2,FALSE))</f>
        <v>0</v>
      </c>
      <c r="F363" s="30">
        <f t="shared" si="98"/>
        <v>0</v>
      </c>
      <c r="G363" s="27" t="e">
        <f t="shared" si="92"/>
        <v>#DIV/0!</v>
      </c>
      <c r="H363" s="73" t="str">
        <f>IF(ISERROR(MATCH('Budget Details Orig from GV'!C:C,#REF!,0)),"0", VLOOKUP('Budget Details Orig from GV'!C:C,#REF!,2,FALSE))</f>
        <v>0</v>
      </c>
      <c r="I363" s="27" t="e">
        <f t="shared" si="93"/>
        <v>#DIV/0!</v>
      </c>
      <c r="J363" s="73" t="str">
        <f>IF(ISERROR(MATCH('Budget Details Orig from GV'!C:C,#REF!,0)),"0", VLOOKUP('Budget Details Orig from GV'!C:C,#REF!,2,FALSE))</f>
        <v>0</v>
      </c>
      <c r="K363" s="27" t="e">
        <f t="shared" si="94"/>
        <v>#DIV/0!</v>
      </c>
      <c r="L363" s="32" t="e">
        <f>+(G363+I363+K363)/3</f>
        <v>#DIV/0!</v>
      </c>
      <c r="M363" s="6" t="e">
        <f t="shared" si="96"/>
        <v>#DIV/0!</v>
      </c>
      <c r="N363" s="7" t="e">
        <f t="shared" si="97"/>
        <v>#DIV/0!</v>
      </c>
    </row>
    <row r="364" spans="1:19" outlineLevel="1" x14ac:dyDescent="0.2">
      <c r="A364" s="3" t="s">
        <v>141</v>
      </c>
      <c r="B364" s="69">
        <v>94</v>
      </c>
      <c r="C364" s="69">
        <v>2156</v>
      </c>
      <c r="D364" s="30" t="str">
        <f>IF(ISERROR(MATCH('Budget Details Orig from GV'!C:C,#REF!,0)),"0", VLOOKUP('Budget Details Orig from GV'!C:C,#REF!,2,FALSE))</f>
        <v>0</v>
      </c>
      <c r="E364" s="30" t="str">
        <f>IF(ISERROR(MATCH('Budget Details Orig from GV'!C:C,#REF!,0)),"0", VLOOKUP('Budget Details Orig from GV'!C:C,#REF!,2,FALSE))</f>
        <v>0</v>
      </c>
      <c r="F364" s="30">
        <f t="shared" si="98"/>
        <v>0</v>
      </c>
      <c r="G364" s="27" t="e">
        <f t="shared" si="92"/>
        <v>#DIV/0!</v>
      </c>
      <c r="H364" s="73" t="str">
        <f>IF(ISERROR(MATCH('Budget Details Orig from GV'!C:C,#REF!,0)),"0", VLOOKUP('Budget Details Orig from GV'!C:C,#REF!,2,FALSE))</f>
        <v>0</v>
      </c>
      <c r="I364" s="27" t="e">
        <f t="shared" si="93"/>
        <v>#DIV/0!</v>
      </c>
      <c r="J364" s="73" t="str">
        <f>IF(ISERROR(MATCH('Budget Details Orig from GV'!C:C,#REF!,0)),"0", VLOOKUP('Budget Details Orig from GV'!C:C,#REF!,2,FALSE))</f>
        <v>0</v>
      </c>
      <c r="K364" s="27" t="e">
        <f t="shared" si="94"/>
        <v>#DIV/0!</v>
      </c>
      <c r="L364" s="32" t="e">
        <f>+(G364+I364+K364)/3</f>
        <v>#DIV/0!</v>
      </c>
      <c r="M364" s="6" t="e">
        <f t="shared" si="96"/>
        <v>#DIV/0!</v>
      </c>
      <c r="N364" s="7" t="e">
        <f t="shared" si="97"/>
        <v>#DIV/0!</v>
      </c>
    </row>
    <row r="365" spans="1:19" outlineLevel="1" x14ac:dyDescent="0.2">
      <c r="A365" s="3" t="s">
        <v>134</v>
      </c>
      <c r="B365" s="69">
        <v>171</v>
      </c>
      <c r="C365" s="69">
        <v>2158</v>
      </c>
      <c r="D365" s="30" t="str">
        <f>IF(ISERROR(MATCH('Budget Details Orig from GV'!C:C,#REF!,0)),"0", VLOOKUP('Budget Details Orig from GV'!C:C,#REF!,2,FALSE))</f>
        <v>0</v>
      </c>
      <c r="E365" s="30" t="str">
        <f>IF(ISERROR(MATCH('Budget Details Orig from GV'!C:C,#REF!,0)),"0", VLOOKUP('Budget Details Orig from GV'!C:C,#REF!,2,FALSE))</f>
        <v>0</v>
      </c>
      <c r="F365" s="30">
        <f t="shared" si="98"/>
        <v>0</v>
      </c>
      <c r="G365" s="27" t="e">
        <f t="shared" si="92"/>
        <v>#DIV/0!</v>
      </c>
      <c r="H365" s="73" t="str">
        <f>IF(ISERROR(MATCH('Budget Details Orig from GV'!C:C,#REF!,0)),"0", VLOOKUP('Budget Details Orig from GV'!C:C,#REF!,2,FALSE))</f>
        <v>0</v>
      </c>
      <c r="I365" s="27" t="e">
        <f t="shared" si="93"/>
        <v>#DIV/0!</v>
      </c>
      <c r="J365" s="73" t="str">
        <f>IF(ISERROR(MATCH('Budget Details Orig from GV'!C:C,#REF!,0)),"0", VLOOKUP('Budget Details Orig from GV'!C:C,#REF!,2,FALSE))</f>
        <v>0</v>
      </c>
      <c r="K365" s="27" t="e">
        <f t="shared" si="94"/>
        <v>#DIV/0!</v>
      </c>
      <c r="L365" s="32" t="e">
        <f t="shared" si="95"/>
        <v>#DIV/0!</v>
      </c>
      <c r="M365" s="6" t="e">
        <f t="shared" si="96"/>
        <v>#DIV/0!</v>
      </c>
      <c r="N365" s="7" t="e">
        <f t="shared" si="97"/>
        <v>#DIV/0!</v>
      </c>
    </row>
    <row r="366" spans="1:19" outlineLevel="1" x14ac:dyDescent="0.2">
      <c r="A366" s="3" t="s">
        <v>135</v>
      </c>
      <c r="B366" s="69">
        <v>477</v>
      </c>
      <c r="C366" s="69">
        <v>2154</v>
      </c>
      <c r="D366" s="30" t="str">
        <f>IF(ISERROR(MATCH('Budget Details Orig from GV'!C:C,#REF!,0)),"0", VLOOKUP('Budget Details Orig from GV'!C:C,#REF!,2,FALSE))</f>
        <v>0</v>
      </c>
      <c r="E366" s="30" t="str">
        <f>IF(ISERROR(MATCH('Budget Details Orig from GV'!C:C,#REF!,0)),"0", VLOOKUP('Budget Details Orig from GV'!C:C,#REF!,2,FALSE))</f>
        <v>0</v>
      </c>
      <c r="F366" s="30">
        <f t="shared" si="98"/>
        <v>0</v>
      </c>
      <c r="G366" s="27" t="e">
        <f t="shared" si="92"/>
        <v>#DIV/0!</v>
      </c>
      <c r="H366" s="73" t="str">
        <f>IF(ISERROR(MATCH('Budget Details Orig from GV'!C:C,#REF!,0)),"0", VLOOKUP('Budget Details Orig from GV'!C:C,#REF!,2,FALSE))</f>
        <v>0</v>
      </c>
      <c r="I366" s="27" t="e">
        <f t="shared" si="93"/>
        <v>#DIV/0!</v>
      </c>
      <c r="J366" s="73" t="str">
        <f>IF(ISERROR(MATCH('Budget Details Orig from GV'!C:C,#REF!,0)),"0", VLOOKUP('Budget Details Orig from GV'!C:C,#REF!,2,FALSE))</f>
        <v>0</v>
      </c>
      <c r="K366" s="27" t="e">
        <f t="shared" si="94"/>
        <v>#DIV/0!</v>
      </c>
      <c r="L366" s="32" t="e">
        <f>+(G366+I366+K366)/3</f>
        <v>#DIV/0!</v>
      </c>
      <c r="M366" s="6" t="e">
        <f t="shared" si="96"/>
        <v>#DIV/0!</v>
      </c>
      <c r="N366" s="7" t="e">
        <f t="shared" si="97"/>
        <v>#DIV/0!</v>
      </c>
    </row>
    <row r="367" spans="1:19" s="55" customFormat="1" outlineLevel="1" x14ac:dyDescent="0.2">
      <c r="A367" s="55" t="s">
        <v>442</v>
      </c>
      <c r="B367" s="69" t="s">
        <v>355</v>
      </c>
      <c r="C367" s="69">
        <v>8499</v>
      </c>
      <c r="D367" s="30" t="str">
        <f>IF(ISERROR(MATCH('Budget Details Orig from GV'!C:C,#REF!,0)),"0", VLOOKUP('Budget Details Orig from GV'!C:C,#REF!,2,FALSE))</f>
        <v>0</v>
      </c>
      <c r="E367" s="30" t="str">
        <f>IF(ISERROR(MATCH('Budget Details Orig from GV'!C:C,#REF!,0)),"0", VLOOKUP('Budget Details Orig from GV'!C:C,#REF!,2,FALSE))</f>
        <v>0</v>
      </c>
      <c r="F367" s="30">
        <f t="shared" ref="F367" si="99">D367+E367</f>
        <v>0</v>
      </c>
      <c r="G367" s="61" t="e">
        <f t="shared" ref="G367" si="100">+F367/$F$426</f>
        <v>#DIV/0!</v>
      </c>
      <c r="H367" s="73" t="str">
        <f>IF(ISERROR(MATCH('Budget Details Orig from GV'!C:C,#REF!,0)),"0", VLOOKUP('Budget Details Orig from GV'!C:C,#REF!,2,FALSE))</f>
        <v>0</v>
      </c>
      <c r="I367" s="61" t="e">
        <f t="shared" ref="I367" si="101">+H367/$H$426</f>
        <v>#DIV/0!</v>
      </c>
      <c r="J367" s="73" t="str">
        <f>IF(ISERROR(MATCH('Budget Details Orig from GV'!C:C,#REF!,0)),"0", VLOOKUP('Budget Details Orig from GV'!C:C,#REF!,2,FALSE))</f>
        <v>0</v>
      </c>
      <c r="K367" s="61" t="e">
        <f t="shared" ref="K367" si="102">+J367/$J$426</f>
        <v>#DIV/0!</v>
      </c>
      <c r="L367" s="63" t="e">
        <f>+(G367+I367+K367)/3</f>
        <v>#DIV/0!</v>
      </c>
      <c r="M367" s="56" t="e">
        <f t="shared" ref="M367" si="103">ROUND(L367,4)</f>
        <v>#DIV/0!</v>
      </c>
      <c r="N367" s="57" t="e">
        <f t="shared" ref="N367" si="104">$N$5*M367</f>
        <v>#DIV/0!</v>
      </c>
    </row>
    <row r="368" spans="1:19" outlineLevel="1" x14ac:dyDescent="0.2">
      <c r="A368" s="3" t="s">
        <v>136</v>
      </c>
      <c r="B368" s="69">
        <v>451</v>
      </c>
      <c r="C368" s="69">
        <v>2164</v>
      </c>
      <c r="D368" s="30" t="str">
        <f>IF(ISERROR(MATCH('Budget Details Orig from GV'!C:C,#REF!,0)),"0", VLOOKUP('Budget Details Orig from GV'!C:C,#REF!,2,FALSE))</f>
        <v>0</v>
      </c>
      <c r="E368" s="30" t="str">
        <f>IF(ISERROR(MATCH('Budget Details Orig from GV'!C:C,#REF!,0)),"0", VLOOKUP('Budget Details Orig from GV'!C:C,#REF!,2,FALSE))</f>
        <v>0</v>
      </c>
      <c r="F368" s="30">
        <f t="shared" si="98"/>
        <v>0</v>
      </c>
      <c r="G368" s="27" t="e">
        <f t="shared" ref="G368:G379" si="105">+F368/$F$426</f>
        <v>#DIV/0!</v>
      </c>
      <c r="H368" s="73" t="str">
        <f>IF(ISERROR(MATCH('Budget Details Orig from GV'!C:C,#REF!,0)),"0", VLOOKUP('Budget Details Orig from GV'!C:C,#REF!,2,FALSE))</f>
        <v>0</v>
      </c>
      <c r="I368" s="27" t="e">
        <f t="shared" ref="I368:I379" si="106">+H368/$H$426</f>
        <v>#DIV/0!</v>
      </c>
      <c r="J368" s="73" t="str">
        <f>IF(ISERROR(MATCH('Budget Details Orig from GV'!C:C,#REF!,0)),"0", VLOOKUP('Budget Details Orig from GV'!C:C,#REF!,2,FALSE))</f>
        <v>0</v>
      </c>
      <c r="K368" s="27" t="e">
        <f t="shared" ref="K368:K379" si="107">+J368/$J$426</f>
        <v>#DIV/0!</v>
      </c>
      <c r="L368" s="32" t="e">
        <f>+(G368+I368+K368)/3</f>
        <v>#DIV/0!</v>
      </c>
      <c r="M368" s="6" t="e">
        <f t="shared" si="96"/>
        <v>#DIV/0!</v>
      </c>
      <c r="N368" s="7" t="e">
        <f t="shared" si="97"/>
        <v>#DIV/0!</v>
      </c>
    </row>
    <row r="369" spans="1:19" outlineLevel="1" x14ac:dyDescent="0.2">
      <c r="A369" s="3" t="s">
        <v>239</v>
      </c>
      <c r="B369" s="69">
        <v>529</v>
      </c>
      <c r="C369" s="69">
        <v>2101</v>
      </c>
      <c r="D369" s="30" t="str">
        <f>IF(ISERROR(MATCH('Budget Details Orig from GV'!C:C,#REF!,0)),"0", VLOOKUP('Budget Details Orig from GV'!C:C,#REF!,2,FALSE))</f>
        <v>0</v>
      </c>
      <c r="E369" s="30" t="str">
        <f>IF(ISERROR(MATCH('Budget Details Orig from GV'!C:C,#REF!,0)),"0", VLOOKUP('Budget Details Orig from GV'!C:C,#REF!,2,FALSE))</f>
        <v>0</v>
      </c>
      <c r="F369" s="30">
        <f t="shared" si="98"/>
        <v>0</v>
      </c>
      <c r="G369" s="27" t="e">
        <f t="shared" si="105"/>
        <v>#DIV/0!</v>
      </c>
      <c r="H369" s="73" t="str">
        <f>IF(ISERROR(MATCH('Budget Details Orig from GV'!C:C,#REF!,0)),"0", VLOOKUP('Budget Details Orig from GV'!C:C,#REF!,2,FALSE))</f>
        <v>0</v>
      </c>
      <c r="I369" s="27" t="e">
        <f t="shared" si="106"/>
        <v>#DIV/0!</v>
      </c>
      <c r="J369" s="73" t="str">
        <f>IF(ISERROR(MATCH('Budget Details Orig from GV'!C:C,#REF!,0)),"0", VLOOKUP('Budget Details Orig from GV'!C:C,#REF!,2,FALSE))</f>
        <v>0</v>
      </c>
      <c r="K369" s="27" t="e">
        <f t="shared" si="107"/>
        <v>#DIV/0!</v>
      </c>
      <c r="L369" s="32" t="e">
        <f>+(G369+I369+K369)/3</f>
        <v>#DIV/0!</v>
      </c>
      <c r="M369" s="6" t="e">
        <f>ROUND(L369,4)</f>
        <v>#DIV/0!</v>
      </c>
      <c r="N369" s="7" t="e">
        <f t="shared" si="97"/>
        <v>#DIV/0!</v>
      </c>
    </row>
    <row r="370" spans="1:19" outlineLevel="1" x14ac:dyDescent="0.2">
      <c r="A370" s="3" t="s">
        <v>137</v>
      </c>
      <c r="B370" s="70">
        <v>113</v>
      </c>
      <c r="C370" s="70">
        <v>2095</v>
      </c>
      <c r="D370" s="30" t="str">
        <f>IF(ISERROR(MATCH('Budget Details Orig from GV'!C:C,#REF!,0)),"0", VLOOKUP('Budget Details Orig from GV'!C:C,#REF!,2,FALSE))</f>
        <v>0</v>
      </c>
      <c r="E370" s="30" t="str">
        <f>IF(ISERROR(MATCH('Budget Details Orig from GV'!C:C,#REF!,0)),"0", VLOOKUP('Budget Details Orig from GV'!C:C,#REF!,2,FALSE))</f>
        <v>0</v>
      </c>
      <c r="F370" s="30">
        <f t="shared" si="98"/>
        <v>0</v>
      </c>
      <c r="G370" s="27" t="e">
        <f t="shared" si="105"/>
        <v>#DIV/0!</v>
      </c>
      <c r="H370" s="73" t="str">
        <f>IF(ISERROR(MATCH('Budget Details Orig from GV'!C:C,#REF!,0)),"0", VLOOKUP('Budget Details Orig from GV'!C:C,#REF!,2,FALSE))</f>
        <v>0</v>
      </c>
      <c r="I370" s="27" t="e">
        <f t="shared" si="106"/>
        <v>#DIV/0!</v>
      </c>
      <c r="J370" s="73" t="str">
        <f>IF(ISERROR(MATCH('Budget Details Orig from GV'!C:C,#REF!,0)),"0", VLOOKUP('Budget Details Orig from GV'!C:C,#REF!,2,FALSE))</f>
        <v>0</v>
      </c>
      <c r="K370" s="27" t="e">
        <f t="shared" si="107"/>
        <v>#DIV/0!</v>
      </c>
      <c r="L370" s="32" t="e">
        <f t="shared" si="95"/>
        <v>#DIV/0!</v>
      </c>
      <c r="M370" s="6" t="e">
        <f t="shared" si="96"/>
        <v>#DIV/0!</v>
      </c>
      <c r="N370" s="7" t="e">
        <f t="shared" si="97"/>
        <v>#DIV/0!</v>
      </c>
    </row>
    <row r="371" spans="1:19" outlineLevel="1" x14ac:dyDescent="0.2">
      <c r="A371" s="3" t="s">
        <v>138</v>
      </c>
      <c r="B371" s="69">
        <v>114</v>
      </c>
      <c r="C371" s="69">
        <v>2159</v>
      </c>
      <c r="D371" s="30" t="str">
        <f>IF(ISERROR(MATCH('Budget Details Orig from GV'!C:C,#REF!,0)),"0", VLOOKUP('Budget Details Orig from GV'!C:C,#REF!,2,FALSE))</f>
        <v>0</v>
      </c>
      <c r="E371" s="30" t="str">
        <f>IF(ISERROR(MATCH('Budget Details Orig from GV'!C:C,#REF!,0)),"0", VLOOKUP('Budget Details Orig from GV'!C:C,#REF!,2,FALSE))</f>
        <v>0</v>
      </c>
      <c r="F371" s="30">
        <f t="shared" si="98"/>
        <v>0</v>
      </c>
      <c r="G371" s="27" t="e">
        <f t="shared" si="105"/>
        <v>#DIV/0!</v>
      </c>
      <c r="H371" s="73" t="str">
        <f>IF(ISERROR(MATCH('Budget Details Orig from GV'!C:C,#REF!,0)),"0", VLOOKUP('Budget Details Orig from GV'!C:C,#REF!,2,FALSE))</f>
        <v>0</v>
      </c>
      <c r="I371" s="27" t="e">
        <f t="shared" si="106"/>
        <v>#DIV/0!</v>
      </c>
      <c r="J371" s="73" t="str">
        <f>IF(ISERROR(MATCH('Budget Details Orig from GV'!C:C,#REF!,0)),"0", VLOOKUP('Budget Details Orig from GV'!C:C,#REF!,2,FALSE))</f>
        <v>0</v>
      </c>
      <c r="K371" s="27" t="e">
        <f t="shared" si="107"/>
        <v>#DIV/0!</v>
      </c>
      <c r="L371" s="32" t="e">
        <f t="shared" si="95"/>
        <v>#DIV/0!</v>
      </c>
      <c r="M371" s="6" t="e">
        <f t="shared" si="96"/>
        <v>#DIV/0!</v>
      </c>
      <c r="N371" s="7" t="e">
        <f t="shared" si="97"/>
        <v>#DIV/0!</v>
      </c>
    </row>
    <row r="372" spans="1:19" outlineLevel="1" x14ac:dyDescent="0.2">
      <c r="A372" s="3" t="s">
        <v>143</v>
      </c>
      <c r="B372" s="69">
        <v>327</v>
      </c>
      <c r="C372" s="69">
        <v>2160</v>
      </c>
      <c r="D372" s="30" t="str">
        <f>IF(ISERROR(MATCH('Budget Details Orig from GV'!C:C,#REF!,0)),"0", VLOOKUP('Budget Details Orig from GV'!C:C,#REF!,2,FALSE))</f>
        <v>0</v>
      </c>
      <c r="E372" s="30" t="str">
        <f>IF(ISERROR(MATCH('Budget Details Orig from GV'!C:C,#REF!,0)),"0", VLOOKUP('Budget Details Orig from GV'!C:C,#REF!,2,FALSE))</f>
        <v>0</v>
      </c>
      <c r="F372" s="30">
        <f t="shared" si="98"/>
        <v>0</v>
      </c>
      <c r="G372" s="27" t="e">
        <f t="shared" si="105"/>
        <v>#DIV/0!</v>
      </c>
      <c r="H372" s="73" t="str">
        <f>IF(ISERROR(MATCH('Budget Details Orig from GV'!C:C,#REF!,0)),"0", VLOOKUP('Budget Details Orig from GV'!C:C,#REF!,2,FALSE))</f>
        <v>0</v>
      </c>
      <c r="I372" s="27" t="e">
        <f t="shared" si="106"/>
        <v>#DIV/0!</v>
      </c>
      <c r="J372" s="73" t="str">
        <f>IF(ISERROR(MATCH('Budget Details Orig from GV'!C:C,#REF!,0)),"0", VLOOKUP('Budget Details Orig from GV'!C:C,#REF!,2,FALSE))</f>
        <v>0</v>
      </c>
      <c r="K372" s="27" t="e">
        <f t="shared" si="107"/>
        <v>#DIV/0!</v>
      </c>
      <c r="L372" s="32" t="e">
        <f>+(G372+I372+K372)/3</f>
        <v>#DIV/0!</v>
      </c>
      <c r="M372" s="6" t="e">
        <f t="shared" si="96"/>
        <v>#DIV/0!</v>
      </c>
      <c r="N372" s="7" t="e">
        <f t="shared" si="97"/>
        <v>#DIV/0!</v>
      </c>
    </row>
    <row r="373" spans="1:19" outlineLevel="1" x14ac:dyDescent="0.2">
      <c r="A373" s="3" t="s">
        <v>139</v>
      </c>
      <c r="B373" s="69">
        <v>452</v>
      </c>
      <c r="C373" s="69">
        <v>2161</v>
      </c>
      <c r="D373" s="30" t="str">
        <f>IF(ISERROR(MATCH('Budget Details Orig from GV'!C:C,#REF!,0)),"0", VLOOKUP('Budget Details Orig from GV'!C:C,#REF!,2,FALSE))</f>
        <v>0</v>
      </c>
      <c r="E373" s="30" t="str">
        <f>IF(ISERROR(MATCH('Budget Details Orig from GV'!C:C,#REF!,0)),"0", VLOOKUP('Budget Details Orig from GV'!C:C,#REF!,2,FALSE))</f>
        <v>0</v>
      </c>
      <c r="F373" s="30">
        <f t="shared" si="98"/>
        <v>0</v>
      </c>
      <c r="G373" s="27" t="e">
        <f t="shared" si="105"/>
        <v>#DIV/0!</v>
      </c>
      <c r="H373" s="73" t="str">
        <f>IF(ISERROR(MATCH('Budget Details Orig from GV'!C:C,#REF!,0)),"0", VLOOKUP('Budget Details Orig from GV'!C:C,#REF!,2,FALSE))</f>
        <v>0</v>
      </c>
      <c r="I373" s="27" t="e">
        <f t="shared" si="106"/>
        <v>#DIV/0!</v>
      </c>
      <c r="J373" s="73" t="str">
        <f>IF(ISERROR(MATCH('Budget Details Orig from GV'!C:C,#REF!,0)),"0", VLOOKUP('Budget Details Orig from GV'!C:C,#REF!,2,FALSE))</f>
        <v>0</v>
      </c>
      <c r="K373" s="27" t="e">
        <f t="shared" si="107"/>
        <v>#DIV/0!</v>
      </c>
      <c r="L373" s="32" t="e">
        <f t="shared" si="95"/>
        <v>#DIV/0!</v>
      </c>
      <c r="M373" s="6" t="e">
        <f t="shared" si="96"/>
        <v>#DIV/0!</v>
      </c>
      <c r="N373" s="7" t="e">
        <f t="shared" si="97"/>
        <v>#DIV/0!</v>
      </c>
    </row>
    <row r="374" spans="1:19" outlineLevel="1" x14ac:dyDescent="0.2">
      <c r="A374" s="3" t="s">
        <v>142</v>
      </c>
      <c r="B374" s="69">
        <v>390</v>
      </c>
      <c r="C374" s="69">
        <v>2099</v>
      </c>
      <c r="D374" s="30" t="str">
        <f>IF(ISERROR(MATCH('Budget Details Orig from GV'!C:C,#REF!,0)),"0", VLOOKUP('Budget Details Orig from GV'!C:C,#REF!,2,FALSE))</f>
        <v>0</v>
      </c>
      <c r="E374" s="30" t="str">
        <f>IF(ISERROR(MATCH('Budget Details Orig from GV'!C:C,#REF!,0)),"0", VLOOKUP('Budget Details Orig from GV'!C:C,#REF!,2,FALSE))</f>
        <v>0</v>
      </c>
      <c r="F374" s="30">
        <f t="shared" si="98"/>
        <v>0</v>
      </c>
      <c r="G374" s="27" t="e">
        <f t="shared" si="105"/>
        <v>#DIV/0!</v>
      </c>
      <c r="H374" s="73" t="str">
        <f>IF(ISERROR(MATCH('Budget Details Orig from GV'!C:C,#REF!,0)),"0", VLOOKUP('Budget Details Orig from GV'!C:C,#REF!,2,FALSE))</f>
        <v>0</v>
      </c>
      <c r="I374" s="27" t="e">
        <f t="shared" si="106"/>
        <v>#DIV/0!</v>
      </c>
      <c r="J374" s="73" t="str">
        <f>IF(ISERROR(MATCH('Budget Details Orig from GV'!C:C,#REF!,0)),"0", VLOOKUP('Budget Details Orig from GV'!C:C,#REF!,2,FALSE))</f>
        <v>0</v>
      </c>
      <c r="K374" s="27" t="e">
        <f t="shared" si="107"/>
        <v>#DIV/0!</v>
      </c>
      <c r="L374" s="32" t="e">
        <f t="shared" si="95"/>
        <v>#DIV/0!</v>
      </c>
      <c r="M374" s="6" t="e">
        <f t="shared" si="96"/>
        <v>#DIV/0!</v>
      </c>
      <c r="N374" s="7" t="e">
        <f t="shared" si="97"/>
        <v>#DIV/0!</v>
      </c>
    </row>
    <row r="375" spans="1:19" outlineLevel="1" x14ac:dyDescent="0.2">
      <c r="A375" s="3" t="s">
        <v>240</v>
      </c>
      <c r="B375" s="69">
        <v>560</v>
      </c>
      <c r="C375" s="69">
        <v>2070</v>
      </c>
      <c r="D375" s="30" t="str">
        <f>IF(ISERROR(MATCH('Budget Details Orig from GV'!C:C,#REF!,0)),"0", VLOOKUP('Budget Details Orig from GV'!C:C,#REF!,2,FALSE))</f>
        <v>0</v>
      </c>
      <c r="E375" s="30" t="str">
        <f>IF(ISERROR(MATCH('Budget Details Orig from GV'!C:C,#REF!,0)),"0", VLOOKUP('Budget Details Orig from GV'!C:C,#REF!,2,FALSE))</f>
        <v>0</v>
      </c>
      <c r="F375" s="30">
        <f t="shared" si="98"/>
        <v>0</v>
      </c>
      <c r="G375" s="27" t="e">
        <f t="shared" si="105"/>
        <v>#DIV/0!</v>
      </c>
      <c r="H375" s="73" t="str">
        <f>IF(ISERROR(MATCH('Budget Details Orig from GV'!C:C,#REF!,0)),"0", VLOOKUP('Budget Details Orig from GV'!C:C,#REF!,2,FALSE))</f>
        <v>0</v>
      </c>
      <c r="I375" s="27" t="e">
        <f t="shared" si="106"/>
        <v>#DIV/0!</v>
      </c>
      <c r="J375" s="73" t="str">
        <f>IF(ISERROR(MATCH('Budget Details Orig from GV'!C:C,#REF!,0)),"0", VLOOKUP('Budget Details Orig from GV'!C:C,#REF!,2,FALSE))</f>
        <v>0</v>
      </c>
      <c r="K375" s="27" t="e">
        <f t="shared" si="107"/>
        <v>#DIV/0!</v>
      </c>
      <c r="L375" s="32" t="e">
        <f>+(G375+I375+K375)/3</f>
        <v>#DIV/0!</v>
      </c>
      <c r="M375" s="6" t="e">
        <f>ROUND(L375,4)</f>
        <v>#DIV/0!</v>
      </c>
      <c r="N375" s="7" t="e">
        <f t="shared" si="97"/>
        <v>#DIV/0!</v>
      </c>
    </row>
    <row r="376" spans="1:19" outlineLevel="1" x14ac:dyDescent="0.2">
      <c r="A376" s="3" t="s">
        <v>144</v>
      </c>
      <c r="B376" s="69">
        <v>337</v>
      </c>
      <c r="C376" s="69">
        <v>2093</v>
      </c>
      <c r="D376" s="30" t="str">
        <f>IF(ISERROR(MATCH('Budget Details Orig from GV'!C:C,#REF!,0)),"0", VLOOKUP('Budget Details Orig from GV'!C:C,#REF!,2,FALSE))</f>
        <v>0</v>
      </c>
      <c r="E376" s="30" t="str">
        <f>IF(ISERROR(MATCH('Budget Details Orig from GV'!C:C,#REF!,0)),"0", VLOOKUP('Budget Details Orig from GV'!C:C,#REF!,2,FALSE))</f>
        <v>0</v>
      </c>
      <c r="F376" s="30">
        <f t="shared" si="98"/>
        <v>0</v>
      </c>
      <c r="G376" s="27" t="e">
        <f t="shared" si="105"/>
        <v>#DIV/0!</v>
      </c>
      <c r="H376" s="73" t="str">
        <f>IF(ISERROR(MATCH('Budget Details Orig from GV'!C:C,#REF!,0)),"0", VLOOKUP('Budget Details Orig from GV'!C:C,#REF!,2,FALSE))</f>
        <v>0</v>
      </c>
      <c r="I376" s="27" t="e">
        <f t="shared" si="106"/>
        <v>#DIV/0!</v>
      </c>
      <c r="J376" s="73" t="str">
        <f>IF(ISERROR(MATCH('Budget Details Orig from GV'!C:C,#REF!,0)),"0", VLOOKUP('Budget Details Orig from GV'!C:C,#REF!,2,FALSE))</f>
        <v>0</v>
      </c>
      <c r="K376" s="27" t="e">
        <f t="shared" si="107"/>
        <v>#DIV/0!</v>
      </c>
      <c r="L376" s="32" t="e">
        <f t="shared" si="95"/>
        <v>#DIV/0!</v>
      </c>
      <c r="M376" s="6" t="e">
        <f t="shared" si="96"/>
        <v>#DIV/0!</v>
      </c>
      <c r="N376" s="7" t="e">
        <f t="shared" si="97"/>
        <v>#DIV/0!</v>
      </c>
    </row>
    <row r="377" spans="1:19" outlineLevel="1" x14ac:dyDescent="0.2">
      <c r="A377" s="3" t="s">
        <v>145</v>
      </c>
      <c r="B377" s="69">
        <v>378</v>
      </c>
      <c r="C377" s="69">
        <v>2100</v>
      </c>
      <c r="D377" s="30" t="str">
        <f>IF(ISERROR(MATCH('Budget Details Orig from GV'!C:C,#REF!,0)),"0", VLOOKUP('Budget Details Orig from GV'!C:C,#REF!,2,FALSE))</f>
        <v>0</v>
      </c>
      <c r="E377" s="30" t="str">
        <f>IF(ISERROR(MATCH('Budget Details Orig from GV'!C:C,#REF!,0)),"0", VLOOKUP('Budget Details Orig from GV'!C:C,#REF!,2,FALSE))</f>
        <v>0</v>
      </c>
      <c r="F377" s="30">
        <f t="shared" si="98"/>
        <v>0</v>
      </c>
      <c r="G377" s="27" t="e">
        <f t="shared" si="105"/>
        <v>#DIV/0!</v>
      </c>
      <c r="H377" s="73" t="str">
        <f>IF(ISERROR(MATCH('Budget Details Orig from GV'!C:C,#REF!,0)),"0", VLOOKUP('Budget Details Orig from GV'!C:C,#REF!,2,FALSE))</f>
        <v>0</v>
      </c>
      <c r="I377" s="27" t="e">
        <f t="shared" si="106"/>
        <v>#DIV/0!</v>
      </c>
      <c r="J377" s="73" t="str">
        <f>IF(ISERROR(MATCH('Budget Details Orig from GV'!C:C,#REF!,0)),"0", VLOOKUP('Budget Details Orig from GV'!C:C,#REF!,2,FALSE))</f>
        <v>0</v>
      </c>
      <c r="K377" s="27" t="e">
        <f t="shared" si="107"/>
        <v>#DIV/0!</v>
      </c>
      <c r="L377" s="32" t="e">
        <f t="shared" si="95"/>
        <v>#DIV/0!</v>
      </c>
      <c r="M377" s="6" t="e">
        <f t="shared" si="96"/>
        <v>#DIV/0!</v>
      </c>
      <c r="N377" s="7" t="e">
        <f t="shared" si="97"/>
        <v>#DIV/0!</v>
      </c>
    </row>
    <row r="378" spans="1:19" outlineLevel="1" x14ac:dyDescent="0.2">
      <c r="A378" s="3" t="s">
        <v>146</v>
      </c>
      <c r="B378" s="69">
        <v>149</v>
      </c>
      <c r="C378" s="69">
        <v>2162</v>
      </c>
      <c r="D378" s="30" t="str">
        <f>IF(ISERROR(MATCH('Budget Details Orig from GV'!C:C,#REF!,0)),"0", VLOOKUP('Budget Details Orig from GV'!C:C,#REF!,2,FALSE))</f>
        <v>0</v>
      </c>
      <c r="E378" s="30" t="str">
        <f>IF(ISERROR(MATCH('Budget Details Orig from GV'!C:C,#REF!,0)),"0", VLOOKUP('Budget Details Orig from GV'!C:C,#REF!,2,FALSE))</f>
        <v>0</v>
      </c>
      <c r="F378" s="30">
        <f t="shared" si="98"/>
        <v>0</v>
      </c>
      <c r="G378" s="27" t="e">
        <f t="shared" si="105"/>
        <v>#DIV/0!</v>
      </c>
      <c r="H378" s="73" t="str">
        <f>IF(ISERROR(MATCH('Budget Details Orig from GV'!C:C,#REF!,0)),"0", VLOOKUP('Budget Details Orig from GV'!C:C,#REF!,2,FALSE))</f>
        <v>0</v>
      </c>
      <c r="I378" s="27" t="e">
        <f t="shared" si="106"/>
        <v>#DIV/0!</v>
      </c>
      <c r="J378" s="73" t="str">
        <f>IF(ISERROR(MATCH('Budget Details Orig from GV'!C:C,#REF!,0)),"0", VLOOKUP('Budget Details Orig from GV'!C:C,#REF!,2,FALSE))</f>
        <v>0</v>
      </c>
      <c r="K378" s="27" t="e">
        <f t="shared" si="107"/>
        <v>#DIV/0!</v>
      </c>
      <c r="L378" s="32" t="e">
        <f t="shared" si="95"/>
        <v>#DIV/0!</v>
      </c>
      <c r="M378" s="6" t="e">
        <f t="shared" si="96"/>
        <v>#DIV/0!</v>
      </c>
      <c r="N378" s="7" t="e">
        <f t="shared" si="97"/>
        <v>#DIV/0!</v>
      </c>
    </row>
    <row r="379" spans="1:19" outlineLevel="1" x14ac:dyDescent="0.2">
      <c r="A379" s="22" t="s">
        <v>147</v>
      </c>
      <c r="B379" s="34"/>
      <c r="C379" s="34"/>
      <c r="D379" s="35">
        <f>SUM(D359:D378)</f>
        <v>0</v>
      </c>
      <c r="E379" s="35">
        <f>SUM(E359:E378)</f>
        <v>0</v>
      </c>
      <c r="F379" s="36">
        <f>SUM(F359:F378)</f>
        <v>0</v>
      </c>
      <c r="G379" s="37" t="e">
        <f t="shared" si="105"/>
        <v>#DIV/0!</v>
      </c>
      <c r="H379" s="38">
        <f>SUM(H359:H378)</f>
        <v>0</v>
      </c>
      <c r="I379" s="37" t="e">
        <f t="shared" si="106"/>
        <v>#DIV/0!</v>
      </c>
      <c r="J379" s="38">
        <f>SUM(J359:J378)</f>
        <v>0</v>
      </c>
      <c r="K379" s="37" t="e">
        <f t="shared" si="107"/>
        <v>#DIV/0!</v>
      </c>
      <c r="L379" s="39" t="e">
        <f>+(G379+I379+K379)/3</f>
        <v>#DIV/0!</v>
      </c>
      <c r="M379" s="20" t="e">
        <f>ROUND(L379,4)</f>
        <v>#DIV/0!</v>
      </c>
      <c r="N379" s="21" t="e">
        <f t="shared" si="97"/>
        <v>#DIV/0!</v>
      </c>
      <c r="S379" s="4">
        <f>F379+H379+J379</f>
        <v>0</v>
      </c>
    </row>
    <row r="380" spans="1:19" x14ac:dyDescent="0.2">
      <c r="N380" s="7"/>
    </row>
    <row r="381" spans="1:19" x14ac:dyDescent="0.2">
      <c r="A381" s="1" t="s">
        <v>148</v>
      </c>
      <c r="B381" s="24"/>
      <c r="C381" s="24"/>
      <c r="D381" s="25"/>
      <c r="E381" s="25"/>
      <c r="N381" s="7"/>
    </row>
    <row r="382" spans="1:19" s="54" customFormat="1" x14ac:dyDescent="0.2">
      <c r="A382" s="54" t="s">
        <v>448</v>
      </c>
      <c r="B382" s="33"/>
      <c r="C382" s="69">
        <v>3689</v>
      </c>
      <c r="D382" s="30" t="str">
        <f>IF(ISERROR(MATCH('Budget Details Orig from GV'!C:C,#REF!,0)),"0", VLOOKUP('Budget Details Orig from GV'!C:C,#REF!,2,FALSE))</f>
        <v>0</v>
      </c>
      <c r="E382" s="30" t="str">
        <f>IF(ISERROR(MATCH('Budget Details Orig from GV'!C:C,#REF!,0)),"0", VLOOKUP('Budget Details Orig from GV'!C:C,#REF!,2,FALSE))</f>
        <v>0</v>
      </c>
      <c r="F382" s="26">
        <f>D382+E382</f>
        <v>0</v>
      </c>
      <c r="G382" s="61" t="e">
        <f t="shared" ref="G382" si="108">+F382/$F$426</f>
        <v>#DIV/0!</v>
      </c>
      <c r="H382" s="73" t="str">
        <f>IF(ISERROR(MATCH('Budget Details Orig from GV'!C:C,#REF!,0)),"0", VLOOKUP('Budget Details Orig from GV'!C:C,#REF!,2,FALSE))</f>
        <v>0</v>
      </c>
      <c r="I382" s="61" t="e">
        <f t="shared" ref="I382" si="109">+H382/$H$426</f>
        <v>#DIV/0!</v>
      </c>
      <c r="J382" s="73" t="str">
        <f>IF(ISERROR(MATCH('Budget Details Orig from GV'!C:C,#REF!,0)),"0", VLOOKUP('Budget Details Orig from GV'!C:C,#REF!,2,FALSE))</f>
        <v>0</v>
      </c>
      <c r="K382" s="61" t="e">
        <f t="shared" ref="K382" si="110">+J382/$J$426</f>
        <v>#DIV/0!</v>
      </c>
      <c r="L382" s="63" t="e">
        <f t="shared" ref="L382" si="111">+(G382+I382+K382)/3</f>
        <v>#DIV/0!</v>
      </c>
      <c r="M382" s="56" t="e">
        <f t="shared" ref="M382" si="112">ROUND(L382,4)</f>
        <v>#DIV/0!</v>
      </c>
      <c r="N382" s="57" t="e">
        <f t="shared" ref="N382" si="113">$N$5*M382</f>
        <v>#DIV/0!</v>
      </c>
    </row>
    <row r="383" spans="1:19" outlineLevel="1" x14ac:dyDescent="0.2">
      <c r="A383" s="55" t="s">
        <v>428</v>
      </c>
      <c r="B383" s="69">
        <v>95</v>
      </c>
      <c r="C383" s="69">
        <v>1908</v>
      </c>
      <c r="D383" s="30" t="str">
        <f>IF(ISERROR(MATCH('Budget Details Orig from GV'!C:C,#REF!,0)),"0", VLOOKUP('Budget Details Orig from GV'!C:C,#REF!,2,FALSE))</f>
        <v>0</v>
      </c>
      <c r="E383" s="30" t="str">
        <f>IF(ISERROR(MATCH('Budget Details Orig from GV'!C:C,#REF!,0)),"0", VLOOKUP('Budget Details Orig from GV'!C:C,#REF!,2,FALSE))</f>
        <v>0</v>
      </c>
      <c r="F383" s="26">
        <f>D383+E383</f>
        <v>0</v>
      </c>
      <c r="G383" s="27" t="e">
        <f t="shared" ref="G383:G405" si="114">+F383/$F$426</f>
        <v>#DIV/0!</v>
      </c>
      <c r="H383" s="73" t="str">
        <f>IF(ISERROR(MATCH('Budget Details Orig from GV'!C:C,#REF!,0)),"0", VLOOKUP('Budget Details Orig from GV'!C:C,#REF!,2,FALSE))</f>
        <v>0</v>
      </c>
      <c r="I383" s="27" t="e">
        <f t="shared" ref="I383:I405" si="115">+H383/$H$426</f>
        <v>#DIV/0!</v>
      </c>
      <c r="J383" s="73" t="str">
        <f>IF(ISERROR(MATCH('Budget Details Orig from GV'!C:C,#REF!,0)),"0", VLOOKUP('Budget Details Orig from GV'!C:C,#REF!,2,FALSE))</f>
        <v>0</v>
      </c>
      <c r="K383" s="27" t="e">
        <f t="shared" ref="K383:K405" si="116">+J383/$J$426</f>
        <v>#DIV/0!</v>
      </c>
      <c r="L383" s="32" t="e">
        <f t="shared" ref="L383:L403" si="117">+(G383+I383+K383)/3</f>
        <v>#DIV/0!</v>
      </c>
      <c r="M383" s="6" t="e">
        <f t="shared" ref="M383:M403" si="118">ROUND(L383,4)</f>
        <v>#DIV/0!</v>
      </c>
      <c r="N383" s="7" t="e">
        <f t="shared" ref="N383:N414" si="119">$N$5*M383</f>
        <v>#DIV/0!</v>
      </c>
    </row>
    <row r="384" spans="1:19" outlineLevel="1" x14ac:dyDescent="0.2">
      <c r="A384" s="3" t="s">
        <v>250</v>
      </c>
      <c r="B384" s="69">
        <v>429</v>
      </c>
      <c r="C384" s="69">
        <v>2444</v>
      </c>
      <c r="D384" s="30" t="str">
        <f>IF(ISERROR(MATCH('Budget Details Orig from GV'!C:C,#REF!,0)),"0", VLOOKUP('Budget Details Orig from GV'!C:C,#REF!,2,FALSE))</f>
        <v>0</v>
      </c>
      <c r="E384" s="30" t="str">
        <f>IF(ISERROR(MATCH('Budget Details Orig from GV'!C:C,#REF!,0)),"0", VLOOKUP('Budget Details Orig from GV'!C:C,#REF!,2,FALSE))</f>
        <v>0</v>
      </c>
      <c r="F384" s="26">
        <f t="shared" ref="F384:F412" si="120">D384+E384</f>
        <v>0</v>
      </c>
      <c r="G384" s="27" t="e">
        <f t="shared" si="114"/>
        <v>#DIV/0!</v>
      </c>
      <c r="H384" s="73" t="str">
        <f>IF(ISERROR(MATCH('Budget Details Orig from GV'!C:C,#REF!,0)),"0", VLOOKUP('Budget Details Orig from GV'!C:C,#REF!,2,FALSE))</f>
        <v>0</v>
      </c>
      <c r="I384" s="27" t="e">
        <f t="shared" si="115"/>
        <v>#DIV/0!</v>
      </c>
      <c r="J384" s="73" t="str">
        <f>IF(ISERROR(MATCH('Budget Details Orig from GV'!C:C,#REF!,0)),"0", VLOOKUP('Budget Details Orig from GV'!C:C,#REF!,2,FALSE))</f>
        <v>0</v>
      </c>
      <c r="K384" s="27" t="e">
        <f t="shared" si="116"/>
        <v>#DIV/0!</v>
      </c>
      <c r="L384" s="32" t="e">
        <f>+(G384+I384+K384)/3</f>
        <v>#DIV/0!</v>
      </c>
      <c r="M384" s="6" t="e">
        <f>ROUND(L384,4)</f>
        <v>#DIV/0!</v>
      </c>
      <c r="N384" s="7" t="e">
        <f>$N$5*M384</f>
        <v>#DIV/0!</v>
      </c>
    </row>
    <row r="385" spans="1:14" outlineLevel="1" x14ac:dyDescent="0.2">
      <c r="A385" s="3" t="s">
        <v>223</v>
      </c>
      <c r="B385" s="69">
        <v>389</v>
      </c>
      <c r="C385" s="69">
        <v>2132</v>
      </c>
      <c r="D385" s="30" t="str">
        <f>IF(ISERROR(MATCH('Budget Details Orig from GV'!C:C,#REF!,0)),"0", VLOOKUP('Budget Details Orig from GV'!C:C,#REF!,2,FALSE))</f>
        <v>0</v>
      </c>
      <c r="E385" s="30" t="str">
        <f>IF(ISERROR(MATCH('Budget Details Orig from GV'!C:C,#REF!,0)),"0", VLOOKUP('Budget Details Orig from GV'!C:C,#REF!,2,FALSE))</f>
        <v>0</v>
      </c>
      <c r="F385" s="26">
        <f t="shared" si="120"/>
        <v>0</v>
      </c>
      <c r="G385" s="27" t="e">
        <f t="shared" si="114"/>
        <v>#DIV/0!</v>
      </c>
      <c r="H385" s="73" t="str">
        <f>IF(ISERROR(MATCH('Budget Details Orig from GV'!C:C,#REF!,0)),"0", VLOOKUP('Budget Details Orig from GV'!C:C,#REF!,2,FALSE))</f>
        <v>0</v>
      </c>
      <c r="I385" s="27" t="e">
        <f t="shared" si="115"/>
        <v>#DIV/0!</v>
      </c>
      <c r="J385" s="73" t="str">
        <f>IF(ISERROR(MATCH('Budget Details Orig from GV'!C:C,#REF!,0)),"0", VLOOKUP('Budget Details Orig from GV'!C:C,#REF!,2,FALSE))</f>
        <v>0</v>
      </c>
      <c r="K385" s="27" t="e">
        <f t="shared" si="116"/>
        <v>#DIV/0!</v>
      </c>
      <c r="L385" s="32" t="e">
        <f>+(G385+I385+K385)/3</f>
        <v>#DIV/0!</v>
      </c>
      <c r="M385" s="6" t="e">
        <f>ROUND(L385,4)</f>
        <v>#DIV/0!</v>
      </c>
      <c r="N385" s="7" t="e">
        <f>$N$5*M385</f>
        <v>#DIV/0!</v>
      </c>
    </row>
    <row r="386" spans="1:14" outlineLevel="1" x14ac:dyDescent="0.2">
      <c r="A386" s="3" t="s">
        <v>149</v>
      </c>
      <c r="B386" s="69">
        <v>96</v>
      </c>
      <c r="C386" s="69">
        <v>2135</v>
      </c>
      <c r="D386" s="30" t="str">
        <f>IF(ISERROR(MATCH('Budget Details Orig from GV'!C:C,#REF!,0)),"0", VLOOKUP('Budget Details Orig from GV'!C:C,#REF!,2,FALSE))</f>
        <v>0</v>
      </c>
      <c r="E386" s="30" t="str">
        <f>IF(ISERROR(MATCH('Budget Details Orig from GV'!C:C,#REF!,0)),"0", VLOOKUP('Budget Details Orig from GV'!C:C,#REF!,2,FALSE))</f>
        <v>0</v>
      </c>
      <c r="F386" s="26">
        <f t="shared" si="120"/>
        <v>0</v>
      </c>
      <c r="G386" s="27" t="e">
        <f t="shared" si="114"/>
        <v>#DIV/0!</v>
      </c>
      <c r="H386" s="73" t="str">
        <f>IF(ISERROR(MATCH('Budget Details Orig from GV'!C:C,#REF!,0)),"0", VLOOKUP('Budget Details Orig from GV'!C:C,#REF!,2,FALSE))</f>
        <v>0</v>
      </c>
      <c r="I386" s="27" t="e">
        <f t="shared" si="115"/>
        <v>#DIV/0!</v>
      </c>
      <c r="J386" s="73" t="str">
        <f>IF(ISERROR(MATCH('Budget Details Orig from GV'!C:C,#REF!,0)),"0", VLOOKUP('Budget Details Orig from GV'!C:C,#REF!,2,FALSE))</f>
        <v>0</v>
      </c>
      <c r="K386" s="27" t="e">
        <f t="shared" si="116"/>
        <v>#DIV/0!</v>
      </c>
      <c r="L386" s="32" t="e">
        <f t="shared" si="117"/>
        <v>#DIV/0!</v>
      </c>
      <c r="M386" s="6" t="e">
        <f t="shared" si="118"/>
        <v>#DIV/0!</v>
      </c>
      <c r="N386" s="7" t="e">
        <f t="shared" si="119"/>
        <v>#DIV/0!</v>
      </c>
    </row>
    <row r="387" spans="1:14" outlineLevel="1" x14ac:dyDescent="0.2">
      <c r="A387" s="3" t="s">
        <v>150</v>
      </c>
      <c r="B387" s="69">
        <v>97</v>
      </c>
      <c r="C387" s="69">
        <v>2051</v>
      </c>
      <c r="D387" s="30" t="str">
        <f>IF(ISERROR(MATCH('Budget Details Orig from GV'!C:C,#REF!,0)),"0", VLOOKUP('Budget Details Orig from GV'!C:C,#REF!,2,FALSE))</f>
        <v>0</v>
      </c>
      <c r="E387" s="30" t="str">
        <f>IF(ISERROR(MATCH('Budget Details Orig from GV'!C:C,#REF!,0)),"0", VLOOKUP('Budget Details Orig from GV'!C:C,#REF!,2,FALSE))</f>
        <v>0</v>
      </c>
      <c r="F387" s="26">
        <f t="shared" si="120"/>
        <v>0</v>
      </c>
      <c r="G387" s="27" t="e">
        <f t="shared" si="114"/>
        <v>#DIV/0!</v>
      </c>
      <c r="H387" s="73" t="str">
        <f>IF(ISERROR(MATCH('Budget Details Orig from GV'!C:C,#REF!,0)),"0", VLOOKUP('Budget Details Orig from GV'!C:C,#REF!,2,FALSE))</f>
        <v>0</v>
      </c>
      <c r="I387" s="27" t="e">
        <f t="shared" si="115"/>
        <v>#DIV/0!</v>
      </c>
      <c r="J387" s="73" t="str">
        <f>IF(ISERROR(MATCH('Budget Details Orig from GV'!C:C,#REF!,0)),"0", VLOOKUP('Budget Details Orig from GV'!C:C,#REF!,2,FALSE))</f>
        <v>0</v>
      </c>
      <c r="K387" s="27" t="e">
        <f t="shared" si="116"/>
        <v>#DIV/0!</v>
      </c>
      <c r="L387" s="32" t="e">
        <f t="shared" si="117"/>
        <v>#DIV/0!</v>
      </c>
      <c r="M387" s="6" t="e">
        <f t="shared" si="118"/>
        <v>#DIV/0!</v>
      </c>
      <c r="N387" s="7" t="e">
        <f t="shared" si="119"/>
        <v>#DIV/0!</v>
      </c>
    </row>
    <row r="388" spans="1:14" outlineLevel="1" x14ac:dyDescent="0.2">
      <c r="A388" s="3" t="s">
        <v>151</v>
      </c>
      <c r="B388" s="69">
        <v>100</v>
      </c>
      <c r="C388" s="68">
        <v>2455</v>
      </c>
      <c r="D388" s="30" t="str">
        <f>IF(ISERROR(MATCH('Budget Details Orig from GV'!C:C,#REF!,0)),"0", VLOOKUP('Budget Details Orig from GV'!C:C,#REF!,2,FALSE))</f>
        <v>0</v>
      </c>
      <c r="E388" s="30" t="str">
        <f>IF(ISERROR(MATCH('Budget Details Orig from GV'!C:C,#REF!,0)),"0", VLOOKUP('Budget Details Orig from GV'!C:C,#REF!,2,FALSE))</f>
        <v>0</v>
      </c>
      <c r="F388" s="26">
        <f t="shared" si="120"/>
        <v>0</v>
      </c>
      <c r="G388" s="27" t="e">
        <f t="shared" si="114"/>
        <v>#DIV/0!</v>
      </c>
      <c r="H388" s="73" t="str">
        <f>IF(ISERROR(MATCH('Budget Details Orig from GV'!C:C,#REF!,0)),"0", VLOOKUP('Budget Details Orig from GV'!C:C,#REF!,2,FALSE))</f>
        <v>0</v>
      </c>
      <c r="I388" s="27" t="e">
        <f t="shared" si="115"/>
        <v>#DIV/0!</v>
      </c>
      <c r="J388" s="73" t="str">
        <f>IF(ISERROR(MATCH('Budget Details Orig from GV'!C:C,#REF!,0)),"0", VLOOKUP('Budget Details Orig from GV'!C:C,#REF!,2,FALSE))</f>
        <v>0</v>
      </c>
      <c r="K388" s="27" t="e">
        <f t="shared" si="116"/>
        <v>#DIV/0!</v>
      </c>
      <c r="L388" s="32" t="e">
        <f t="shared" si="117"/>
        <v>#DIV/0!</v>
      </c>
      <c r="M388" s="6" t="e">
        <f t="shared" si="118"/>
        <v>#DIV/0!</v>
      </c>
      <c r="N388" s="7" t="e">
        <f t="shared" si="119"/>
        <v>#DIV/0!</v>
      </c>
    </row>
    <row r="389" spans="1:14" outlineLevel="1" x14ac:dyDescent="0.2">
      <c r="A389" s="3" t="s">
        <v>152</v>
      </c>
      <c r="B389" s="69">
        <v>147</v>
      </c>
      <c r="C389" s="68">
        <v>2046</v>
      </c>
      <c r="D389" s="30" t="str">
        <f>IF(ISERROR(MATCH('Budget Details Orig from GV'!C:C,#REF!,0)),"0", VLOOKUP('Budget Details Orig from GV'!C:C,#REF!,2,FALSE))</f>
        <v>0</v>
      </c>
      <c r="E389" s="30" t="str">
        <f>IF(ISERROR(MATCH('Budget Details Orig from GV'!C:C,#REF!,0)),"0", VLOOKUP('Budget Details Orig from GV'!C:C,#REF!,2,FALSE))</f>
        <v>0</v>
      </c>
      <c r="F389" s="26">
        <f t="shared" si="120"/>
        <v>0</v>
      </c>
      <c r="G389" s="27" t="e">
        <f t="shared" si="114"/>
        <v>#DIV/0!</v>
      </c>
      <c r="H389" s="73" t="str">
        <f>IF(ISERROR(MATCH('Budget Details Orig from GV'!C:C,#REF!,0)),"0", VLOOKUP('Budget Details Orig from GV'!C:C,#REF!,2,FALSE))</f>
        <v>0</v>
      </c>
      <c r="I389" s="27" t="e">
        <f t="shared" si="115"/>
        <v>#DIV/0!</v>
      </c>
      <c r="J389" s="73" t="str">
        <f>IF(ISERROR(MATCH('Budget Details Orig from GV'!C:C,#REF!,0)),"0", VLOOKUP('Budget Details Orig from GV'!C:C,#REF!,2,FALSE))</f>
        <v>0</v>
      </c>
      <c r="K389" s="27" t="e">
        <f t="shared" si="116"/>
        <v>#DIV/0!</v>
      </c>
      <c r="L389" s="32" t="e">
        <f t="shared" si="117"/>
        <v>#DIV/0!</v>
      </c>
      <c r="M389" s="6" t="e">
        <f t="shared" si="118"/>
        <v>#DIV/0!</v>
      </c>
      <c r="N389" s="7" t="e">
        <f t="shared" si="119"/>
        <v>#DIV/0!</v>
      </c>
    </row>
    <row r="390" spans="1:14" outlineLevel="1" x14ac:dyDescent="0.2">
      <c r="A390" s="3" t="s">
        <v>153</v>
      </c>
      <c r="B390" s="69">
        <v>98</v>
      </c>
      <c r="C390" s="69">
        <v>2456</v>
      </c>
      <c r="D390" s="30" t="str">
        <f>IF(ISERROR(MATCH('Budget Details Orig from GV'!C:C,#REF!,0)),"0", VLOOKUP('Budget Details Orig from GV'!C:C,#REF!,2,FALSE))</f>
        <v>0</v>
      </c>
      <c r="E390" s="30" t="str">
        <f>IF(ISERROR(MATCH('Budget Details Orig from GV'!C:C,#REF!,0)),"0", VLOOKUP('Budget Details Orig from GV'!C:C,#REF!,2,FALSE))</f>
        <v>0</v>
      </c>
      <c r="F390" s="26">
        <f t="shared" si="120"/>
        <v>0</v>
      </c>
      <c r="G390" s="27" t="e">
        <f t="shared" si="114"/>
        <v>#DIV/0!</v>
      </c>
      <c r="H390" s="73" t="str">
        <f>IF(ISERROR(MATCH('Budget Details Orig from GV'!C:C,#REF!,0)),"0", VLOOKUP('Budget Details Orig from GV'!C:C,#REF!,2,FALSE))</f>
        <v>0</v>
      </c>
      <c r="I390" s="27" t="e">
        <f t="shared" si="115"/>
        <v>#DIV/0!</v>
      </c>
      <c r="J390" s="73" t="str">
        <f>IF(ISERROR(MATCH('Budget Details Orig from GV'!C:C,#REF!,0)),"0", VLOOKUP('Budget Details Orig from GV'!C:C,#REF!,2,FALSE))</f>
        <v>0</v>
      </c>
      <c r="K390" s="27" t="e">
        <f t="shared" si="116"/>
        <v>#DIV/0!</v>
      </c>
      <c r="L390" s="32" t="e">
        <f t="shared" si="117"/>
        <v>#DIV/0!</v>
      </c>
      <c r="M390" s="6" t="e">
        <f t="shared" si="118"/>
        <v>#DIV/0!</v>
      </c>
      <c r="N390" s="7" t="e">
        <f t="shared" si="119"/>
        <v>#DIV/0!</v>
      </c>
    </row>
    <row r="391" spans="1:14" outlineLevel="1" x14ac:dyDescent="0.2">
      <c r="A391" s="3" t="s">
        <v>235</v>
      </c>
      <c r="B391" s="69">
        <v>262</v>
      </c>
      <c r="C391" s="69">
        <v>2058</v>
      </c>
      <c r="D391" s="30" t="str">
        <f>IF(ISERROR(MATCH('Budget Details Orig from GV'!C:C,#REF!,0)),"0", VLOOKUP('Budget Details Orig from GV'!C:C,#REF!,2,FALSE))</f>
        <v>0</v>
      </c>
      <c r="E391" s="30" t="str">
        <f>IF(ISERROR(MATCH('Budget Details Orig from GV'!C:C,#REF!,0)),"0", VLOOKUP('Budget Details Orig from GV'!C:C,#REF!,2,FALSE))</f>
        <v>0</v>
      </c>
      <c r="F391" s="26">
        <f t="shared" si="120"/>
        <v>0</v>
      </c>
      <c r="G391" s="27" t="e">
        <f t="shared" si="114"/>
        <v>#DIV/0!</v>
      </c>
      <c r="H391" s="73" t="str">
        <f>IF(ISERROR(MATCH('Budget Details Orig from GV'!C:C,#REF!,0)),"0", VLOOKUP('Budget Details Orig from GV'!C:C,#REF!,2,FALSE))</f>
        <v>0</v>
      </c>
      <c r="I391" s="27" t="e">
        <f t="shared" si="115"/>
        <v>#DIV/0!</v>
      </c>
      <c r="J391" s="73" t="str">
        <f>IF(ISERROR(MATCH('Budget Details Orig from GV'!C:C,#REF!,0)),"0", VLOOKUP('Budget Details Orig from GV'!C:C,#REF!,2,FALSE))</f>
        <v>0</v>
      </c>
      <c r="K391" s="27" t="e">
        <f t="shared" si="116"/>
        <v>#DIV/0!</v>
      </c>
      <c r="L391" s="32" t="e">
        <f>+(G391+I391+K391)/3</f>
        <v>#DIV/0!</v>
      </c>
      <c r="M391" s="6" t="e">
        <f>ROUND(L391,4)</f>
        <v>#DIV/0!</v>
      </c>
      <c r="N391" s="7" t="e">
        <f t="shared" si="119"/>
        <v>#DIV/0!</v>
      </c>
    </row>
    <row r="392" spans="1:14" outlineLevel="1" x14ac:dyDescent="0.2">
      <c r="A392" s="3" t="s">
        <v>154</v>
      </c>
      <c r="B392" s="69">
        <v>496</v>
      </c>
      <c r="C392" s="69">
        <v>2141</v>
      </c>
      <c r="D392" s="30" t="str">
        <f>IF(ISERROR(MATCH('Budget Details Orig from GV'!C:C,#REF!,0)),"0", VLOOKUP('Budget Details Orig from GV'!C:C,#REF!,2,FALSE))</f>
        <v>0</v>
      </c>
      <c r="E392" s="30" t="str">
        <f>IF(ISERROR(MATCH('Budget Details Orig from GV'!C:C,#REF!,0)),"0", VLOOKUP('Budget Details Orig from GV'!C:C,#REF!,2,FALSE))</f>
        <v>0</v>
      </c>
      <c r="F392" s="26">
        <f t="shared" si="120"/>
        <v>0</v>
      </c>
      <c r="G392" s="27" t="e">
        <f t="shared" si="114"/>
        <v>#DIV/0!</v>
      </c>
      <c r="H392" s="73" t="str">
        <f>IF(ISERROR(MATCH('Budget Details Orig from GV'!C:C,#REF!,0)),"0", VLOOKUP('Budget Details Orig from GV'!C:C,#REF!,2,FALSE))</f>
        <v>0</v>
      </c>
      <c r="I392" s="27" t="e">
        <f t="shared" si="115"/>
        <v>#DIV/0!</v>
      </c>
      <c r="J392" s="73" t="str">
        <f>IF(ISERROR(MATCH('Budget Details Orig from GV'!C:C,#REF!,0)),"0", VLOOKUP('Budget Details Orig from GV'!C:C,#REF!,2,FALSE))</f>
        <v>0</v>
      </c>
      <c r="K392" s="27" t="e">
        <f t="shared" si="116"/>
        <v>#DIV/0!</v>
      </c>
      <c r="L392" s="32" t="e">
        <f>+(G392+I392+K392)/3</f>
        <v>#DIV/0!</v>
      </c>
      <c r="M392" s="6" t="e">
        <f t="shared" si="118"/>
        <v>#DIV/0!</v>
      </c>
      <c r="N392" s="7" t="e">
        <f t="shared" si="119"/>
        <v>#DIV/0!</v>
      </c>
    </row>
    <row r="393" spans="1:14" outlineLevel="1" x14ac:dyDescent="0.2">
      <c r="A393" s="3" t="s">
        <v>155</v>
      </c>
      <c r="B393" s="69">
        <v>111</v>
      </c>
      <c r="C393" s="69">
        <v>2059</v>
      </c>
      <c r="D393" s="30" t="str">
        <f>IF(ISERROR(MATCH('Budget Details Orig from GV'!C:C,#REF!,0)),"0", VLOOKUP('Budget Details Orig from GV'!C:C,#REF!,2,FALSE))</f>
        <v>0</v>
      </c>
      <c r="E393" s="30" t="str">
        <f>IF(ISERROR(MATCH('Budget Details Orig from GV'!C:C,#REF!,0)),"0", VLOOKUP('Budget Details Orig from GV'!C:C,#REF!,2,FALSE))</f>
        <v>0</v>
      </c>
      <c r="F393" s="26">
        <f t="shared" si="120"/>
        <v>0</v>
      </c>
      <c r="G393" s="27" t="e">
        <f t="shared" si="114"/>
        <v>#DIV/0!</v>
      </c>
      <c r="H393" s="73" t="str">
        <f>IF(ISERROR(MATCH('Budget Details Orig from GV'!C:C,#REF!,0)),"0", VLOOKUP('Budget Details Orig from GV'!C:C,#REF!,2,FALSE))</f>
        <v>0</v>
      </c>
      <c r="I393" s="27" t="e">
        <f t="shared" si="115"/>
        <v>#DIV/0!</v>
      </c>
      <c r="J393" s="73" t="str">
        <f>IF(ISERROR(MATCH('Budget Details Orig from GV'!C:C,#REF!,0)),"0", VLOOKUP('Budget Details Orig from GV'!C:C,#REF!,2,FALSE))</f>
        <v>0</v>
      </c>
      <c r="K393" s="27" t="e">
        <f t="shared" si="116"/>
        <v>#DIV/0!</v>
      </c>
      <c r="L393" s="32" t="e">
        <f t="shared" si="117"/>
        <v>#DIV/0!</v>
      </c>
      <c r="M393" s="6" t="e">
        <f t="shared" si="118"/>
        <v>#DIV/0!</v>
      </c>
      <c r="N393" s="7" t="e">
        <f t="shared" si="119"/>
        <v>#DIV/0!</v>
      </c>
    </row>
    <row r="394" spans="1:14" outlineLevel="1" x14ac:dyDescent="0.2">
      <c r="A394" s="3" t="s">
        <v>156</v>
      </c>
      <c r="B394" s="69">
        <v>432</v>
      </c>
      <c r="C394" s="69">
        <v>2052</v>
      </c>
      <c r="D394" s="30" t="str">
        <f>IF(ISERROR(MATCH('Budget Details Orig from GV'!C:C,#REF!,0)),"0", VLOOKUP('Budget Details Orig from GV'!C:C,#REF!,2,FALSE))</f>
        <v>0</v>
      </c>
      <c r="E394" s="30" t="str">
        <f>IF(ISERROR(MATCH('Budget Details Orig from GV'!C:C,#REF!,0)),"0", VLOOKUP('Budget Details Orig from GV'!C:C,#REF!,2,FALSE))</f>
        <v>0</v>
      </c>
      <c r="F394" s="26">
        <f t="shared" si="120"/>
        <v>0</v>
      </c>
      <c r="G394" s="27" t="e">
        <f t="shared" si="114"/>
        <v>#DIV/0!</v>
      </c>
      <c r="H394" s="73" t="str">
        <f>IF(ISERROR(MATCH('Budget Details Orig from GV'!C:C,#REF!,0)),"0", VLOOKUP('Budget Details Orig from GV'!C:C,#REF!,2,FALSE))</f>
        <v>0</v>
      </c>
      <c r="I394" s="27" t="e">
        <f t="shared" si="115"/>
        <v>#DIV/0!</v>
      </c>
      <c r="J394" s="73" t="str">
        <f>IF(ISERROR(MATCH('Budget Details Orig from GV'!C:C,#REF!,0)),"0", VLOOKUP('Budget Details Orig from GV'!C:C,#REF!,2,FALSE))</f>
        <v>0</v>
      </c>
      <c r="K394" s="27" t="e">
        <f t="shared" si="116"/>
        <v>#DIV/0!</v>
      </c>
      <c r="L394" s="32" t="e">
        <f t="shared" si="117"/>
        <v>#DIV/0!</v>
      </c>
      <c r="M394" s="6" t="e">
        <f t="shared" si="118"/>
        <v>#DIV/0!</v>
      </c>
      <c r="N394" s="7" t="e">
        <f t="shared" si="119"/>
        <v>#DIV/0!</v>
      </c>
    </row>
    <row r="395" spans="1:14" outlineLevel="1" x14ac:dyDescent="0.2">
      <c r="A395" s="3" t="s">
        <v>157</v>
      </c>
      <c r="B395" s="69">
        <v>358</v>
      </c>
      <c r="C395" s="69">
        <v>2449</v>
      </c>
      <c r="D395" s="30" t="str">
        <f>IF(ISERROR(MATCH('Budget Details Orig from GV'!C:C,#REF!,0)),"0", VLOOKUP('Budget Details Orig from GV'!C:C,#REF!,2,FALSE))</f>
        <v>0</v>
      </c>
      <c r="E395" s="30" t="str">
        <f>IF(ISERROR(MATCH('Budget Details Orig from GV'!C:C,#REF!,0)),"0", VLOOKUP('Budget Details Orig from GV'!C:C,#REF!,2,FALSE))</f>
        <v>0</v>
      </c>
      <c r="F395" s="26">
        <f t="shared" si="120"/>
        <v>0</v>
      </c>
      <c r="G395" s="27" t="e">
        <f t="shared" si="114"/>
        <v>#DIV/0!</v>
      </c>
      <c r="H395" s="73" t="str">
        <f>IF(ISERROR(MATCH('Budget Details Orig from GV'!C:C,#REF!,0)),"0", VLOOKUP('Budget Details Orig from GV'!C:C,#REF!,2,FALSE))</f>
        <v>0</v>
      </c>
      <c r="I395" s="27" t="e">
        <f t="shared" si="115"/>
        <v>#DIV/0!</v>
      </c>
      <c r="J395" s="73" t="str">
        <f>IF(ISERROR(MATCH('Budget Details Orig from GV'!C:C,#REF!,0)),"0", VLOOKUP('Budget Details Orig from GV'!C:C,#REF!,2,FALSE))</f>
        <v>0</v>
      </c>
      <c r="K395" s="27" t="e">
        <f t="shared" si="116"/>
        <v>#DIV/0!</v>
      </c>
      <c r="L395" s="32" t="e">
        <f t="shared" si="117"/>
        <v>#DIV/0!</v>
      </c>
      <c r="M395" s="6" t="e">
        <f t="shared" si="118"/>
        <v>#DIV/0!</v>
      </c>
      <c r="N395" s="7" t="e">
        <f t="shared" si="119"/>
        <v>#DIV/0!</v>
      </c>
    </row>
    <row r="396" spans="1:14" outlineLevel="1" x14ac:dyDescent="0.2">
      <c r="A396" s="3" t="s">
        <v>158</v>
      </c>
      <c r="B396" s="69">
        <v>329</v>
      </c>
      <c r="C396" s="69">
        <v>2447</v>
      </c>
      <c r="D396" s="30" t="str">
        <f>IF(ISERROR(MATCH('Budget Details Orig from GV'!C:C,#REF!,0)),"0", VLOOKUP('Budget Details Orig from GV'!C:C,#REF!,2,FALSE))</f>
        <v>0</v>
      </c>
      <c r="E396" s="30" t="str">
        <f>IF(ISERROR(MATCH('Budget Details Orig from GV'!C:C,#REF!,0)),"0", VLOOKUP('Budget Details Orig from GV'!C:C,#REF!,2,FALSE))</f>
        <v>0</v>
      </c>
      <c r="F396" s="26">
        <f t="shared" si="120"/>
        <v>0</v>
      </c>
      <c r="G396" s="27" t="e">
        <f t="shared" si="114"/>
        <v>#DIV/0!</v>
      </c>
      <c r="H396" s="73" t="str">
        <f>IF(ISERROR(MATCH('Budget Details Orig from GV'!C:C,#REF!,0)),"0", VLOOKUP('Budget Details Orig from GV'!C:C,#REF!,2,FALSE))</f>
        <v>0</v>
      </c>
      <c r="I396" s="27" t="e">
        <f t="shared" si="115"/>
        <v>#DIV/0!</v>
      </c>
      <c r="J396" s="73" t="str">
        <f>IF(ISERROR(MATCH('Budget Details Orig from GV'!C:C,#REF!,0)),"0", VLOOKUP('Budget Details Orig from GV'!C:C,#REF!,2,FALSE))</f>
        <v>0</v>
      </c>
      <c r="K396" s="27" t="e">
        <f t="shared" si="116"/>
        <v>#DIV/0!</v>
      </c>
      <c r="L396" s="32" t="e">
        <f t="shared" si="117"/>
        <v>#DIV/0!</v>
      </c>
      <c r="M396" s="6" t="e">
        <f t="shared" si="118"/>
        <v>#DIV/0!</v>
      </c>
      <c r="N396" s="7" t="e">
        <f t="shared" si="119"/>
        <v>#DIV/0!</v>
      </c>
    </row>
    <row r="397" spans="1:14" outlineLevel="1" x14ac:dyDescent="0.2">
      <c r="A397" s="3" t="s">
        <v>159</v>
      </c>
      <c r="B397" s="69">
        <v>308</v>
      </c>
      <c r="C397" s="69">
        <v>2214</v>
      </c>
      <c r="D397" s="30" t="str">
        <f>IF(ISERROR(MATCH('Budget Details Orig from GV'!C:C,#REF!,0)),"0", VLOOKUP('Budget Details Orig from GV'!C:C,#REF!,2,FALSE))</f>
        <v>0</v>
      </c>
      <c r="E397" s="30" t="str">
        <f>IF(ISERROR(MATCH('Budget Details Orig from GV'!C:C,#REF!,0)),"0", VLOOKUP('Budget Details Orig from GV'!C:C,#REF!,2,FALSE))</f>
        <v>0</v>
      </c>
      <c r="F397" s="26">
        <f t="shared" si="120"/>
        <v>0</v>
      </c>
      <c r="G397" s="27" t="e">
        <f t="shared" si="114"/>
        <v>#DIV/0!</v>
      </c>
      <c r="H397" s="73" t="str">
        <f>IF(ISERROR(MATCH('Budget Details Orig from GV'!C:C,#REF!,0)),"0", VLOOKUP('Budget Details Orig from GV'!C:C,#REF!,2,FALSE))</f>
        <v>0</v>
      </c>
      <c r="I397" s="27" t="e">
        <f t="shared" si="115"/>
        <v>#DIV/0!</v>
      </c>
      <c r="J397" s="73" t="str">
        <f>IF(ISERROR(MATCH('Budget Details Orig from GV'!C:C,#REF!,0)),"0", VLOOKUP('Budget Details Orig from GV'!C:C,#REF!,2,FALSE))</f>
        <v>0</v>
      </c>
      <c r="K397" s="27" t="e">
        <f t="shared" si="116"/>
        <v>#DIV/0!</v>
      </c>
      <c r="L397" s="32" t="e">
        <f t="shared" si="117"/>
        <v>#DIV/0!</v>
      </c>
      <c r="M397" s="6" t="e">
        <f t="shared" si="118"/>
        <v>#DIV/0!</v>
      </c>
      <c r="N397" s="7" t="e">
        <f t="shared" si="119"/>
        <v>#DIV/0!</v>
      </c>
    </row>
    <row r="398" spans="1:14" outlineLevel="1" x14ac:dyDescent="0.2">
      <c r="A398" s="3" t="s">
        <v>160</v>
      </c>
      <c r="B398" s="69">
        <v>124</v>
      </c>
      <c r="C398" s="68">
        <v>2047</v>
      </c>
      <c r="D398" s="30" t="str">
        <f>IF(ISERROR(MATCH('Budget Details Orig from GV'!C:C,#REF!,0)),"0", VLOOKUP('Budget Details Orig from GV'!C:C,#REF!,2,FALSE))</f>
        <v>0</v>
      </c>
      <c r="E398" s="30" t="str">
        <f>IF(ISERROR(MATCH('Budget Details Orig from GV'!C:C,#REF!,0)),"0", VLOOKUP('Budget Details Orig from GV'!C:C,#REF!,2,FALSE))</f>
        <v>0</v>
      </c>
      <c r="F398" s="26">
        <f t="shared" si="120"/>
        <v>0</v>
      </c>
      <c r="G398" s="27" t="e">
        <f t="shared" si="114"/>
        <v>#DIV/0!</v>
      </c>
      <c r="H398" s="73" t="str">
        <f>IF(ISERROR(MATCH('Budget Details Orig from GV'!C:C,#REF!,0)),"0", VLOOKUP('Budget Details Orig from GV'!C:C,#REF!,2,FALSE))</f>
        <v>0</v>
      </c>
      <c r="I398" s="27" t="e">
        <f t="shared" si="115"/>
        <v>#DIV/0!</v>
      </c>
      <c r="J398" s="73" t="str">
        <f>IF(ISERROR(MATCH('Budget Details Orig from GV'!C:C,#REF!,0)),"0", VLOOKUP('Budget Details Orig from GV'!C:C,#REF!,2,FALSE))</f>
        <v>0</v>
      </c>
      <c r="K398" s="27" t="e">
        <f t="shared" si="116"/>
        <v>#DIV/0!</v>
      </c>
      <c r="L398" s="32" t="e">
        <f t="shared" si="117"/>
        <v>#DIV/0!</v>
      </c>
      <c r="M398" s="6" t="e">
        <f t="shared" si="118"/>
        <v>#DIV/0!</v>
      </c>
      <c r="N398" s="7" t="e">
        <f t="shared" si="119"/>
        <v>#DIV/0!</v>
      </c>
    </row>
    <row r="399" spans="1:14" outlineLevel="1" x14ac:dyDescent="0.2">
      <c r="A399" s="3" t="s">
        <v>161</v>
      </c>
      <c r="B399" s="69">
        <v>103</v>
      </c>
      <c r="C399" s="69">
        <v>2131</v>
      </c>
      <c r="D399" s="30" t="str">
        <f>IF(ISERROR(MATCH('Budget Details Orig from GV'!C:C,#REF!,0)),"0", VLOOKUP('Budget Details Orig from GV'!C:C,#REF!,2,FALSE))</f>
        <v>0</v>
      </c>
      <c r="E399" s="30" t="str">
        <f>IF(ISERROR(MATCH('Budget Details Orig from GV'!C:C,#REF!,0)),"0", VLOOKUP('Budget Details Orig from GV'!C:C,#REF!,2,FALSE))</f>
        <v>0</v>
      </c>
      <c r="F399" s="26">
        <f t="shared" si="120"/>
        <v>0</v>
      </c>
      <c r="G399" s="27" t="e">
        <f t="shared" si="114"/>
        <v>#DIV/0!</v>
      </c>
      <c r="H399" s="73" t="str">
        <f>IF(ISERROR(MATCH('Budget Details Orig from GV'!C:C,#REF!,0)),"0", VLOOKUP('Budget Details Orig from GV'!C:C,#REF!,2,FALSE))</f>
        <v>0</v>
      </c>
      <c r="I399" s="27" t="e">
        <f t="shared" si="115"/>
        <v>#DIV/0!</v>
      </c>
      <c r="J399" s="73" t="str">
        <f>IF(ISERROR(MATCH('Budget Details Orig from GV'!C:C,#REF!,0)),"0", VLOOKUP('Budget Details Orig from GV'!C:C,#REF!,2,FALSE))</f>
        <v>0</v>
      </c>
      <c r="K399" s="27" t="e">
        <f t="shared" si="116"/>
        <v>#DIV/0!</v>
      </c>
      <c r="L399" s="32" t="e">
        <f t="shared" si="117"/>
        <v>#DIV/0!</v>
      </c>
      <c r="M399" s="6" t="e">
        <f t="shared" si="118"/>
        <v>#DIV/0!</v>
      </c>
      <c r="N399" s="7" t="e">
        <f t="shared" si="119"/>
        <v>#DIV/0!</v>
      </c>
    </row>
    <row r="400" spans="1:14" outlineLevel="1" x14ac:dyDescent="0.2">
      <c r="A400" s="3" t="s">
        <v>251</v>
      </c>
      <c r="B400" s="69">
        <v>155</v>
      </c>
      <c r="C400" s="69">
        <v>2215</v>
      </c>
      <c r="D400" s="30" t="str">
        <f>IF(ISERROR(MATCH('Budget Details Orig from GV'!C:C,#REF!,0)),"0", VLOOKUP('Budget Details Orig from GV'!C:C,#REF!,2,FALSE))</f>
        <v>0</v>
      </c>
      <c r="E400" s="30" t="str">
        <f>IF(ISERROR(MATCH('Budget Details Orig from GV'!C:C,#REF!,0)),"0", VLOOKUP('Budget Details Orig from GV'!C:C,#REF!,2,FALSE))</f>
        <v>0</v>
      </c>
      <c r="F400" s="26">
        <f t="shared" si="120"/>
        <v>0</v>
      </c>
      <c r="G400" s="27" t="e">
        <f t="shared" si="114"/>
        <v>#DIV/0!</v>
      </c>
      <c r="H400" s="73" t="str">
        <f>IF(ISERROR(MATCH('Budget Details Orig from GV'!C:C,#REF!,0)),"0", VLOOKUP('Budget Details Orig from GV'!C:C,#REF!,2,FALSE))</f>
        <v>0</v>
      </c>
      <c r="I400" s="27" t="e">
        <f t="shared" si="115"/>
        <v>#DIV/0!</v>
      </c>
      <c r="J400" s="73" t="str">
        <f>IF(ISERROR(MATCH('Budget Details Orig from GV'!C:C,#REF!,0)),"0", VLOOKUP('Budget Details Orig from GV'!C:C,#REF!,2,FALSE))</f>
        <v>0</v>
      </c>
      <c r="K400" s="27" t="e">
        <f t="shared" si="116"/>
        <v>#DIV/0!</v>
      </c>
      <c r="L400" s="32" t="e">
        <f>+(G400+I400+K400)/3</f>
        <v>#DIV/0!</v>
      </c>
      <c r="M400" s="6" t="e">
        <f>ROUND(L400,4)</f>
        <v>#DIV/0!</v>
      </c>
      <c r="N400" s="7" t="e">
        <f>$N$5*M400</f>
        <v>#DIV/0!</v>
      </c>
    </row>
    <row r="401" spans="1:19" outlineLevel="1" x14ac:dyDescent="0.2">
      <c r="A401" s="3" t="s">
        <v>195</v>
      </c>
      <c r="B401" s="69">
        <v>533</v>
      </c>
      <c r="C401" s="69">
        <v>2136</v>
      </c>
      <c r="D401" s="30" t="str">
        <f>IF(ISERROR(MATCH('Budget Details Orig from GV'!C:C,#REF!,0)),"0", VLOOKUP('Budget Details Orig from GV'!C:C,#REF!,2,FALSE))</f>
        <v>0</v>
      </c>
      <c r="E401" s="30" t="str">
        <f>IF(ISERROR(MATCH('Budget Details Orig from GV'!C:C,#REF!,0)),"0", VLOOKUP('Budget Details Orig from GV'!C:C,#REF!,2,FALSE))</f>
        <v>0</v>
      </c>
      <c r="F401" s="26">
        <f t="shared" si="120"/>
        <v>0</v>
      </c>
      <c r="G401" s="27" t="e">
        <f t="shared" si="114"/>
        <v>#DIV/0!</v>
      </c>
      <c r="H401" s="73" t="str">
        <f>IF(ISERROR(MATCH('Budget Details Orig from GV'!C:C,#REF!,0)),"0", VLOOKUP('Budget Details Orig from GV'!C:C,#REF!,2,FALSE))</f>
        <v>0</v>
      </c>
      <c r="I401" s="27" t="e">
        <f t="shared" si="115"/>
        <v>#DIV/0!</v>
      </c>
      <c r="J401" s="73" t="str">
        <f>IF(ISERROR(MATCH('Budget Details Orig from GV'!C:C,#REF!,0)),"0", VLOOKUP('Budget Details Orig from GV'!C:C,#REF!,2,FALSE))</f>
        <v>0</v>
      </c>
      <c r="K401" s="27" t="e">
        <f t="shared" si="116"/>
        <v>#DIV/0!</v>
      </c>
      <c r="L401" s="32" t="e">
        <f>+(G401+I401+K401)/3</f>
        <v>#DIV/0!</v>
      </c>
      <c r="M401" s="6" t="e">
        <f t="shared" si="118"/>
        <v>#DIV/0!</v>
      </c>
      <c r="N401" s="7" t="e">
        <f t="shared" si="119"/>
        <v>#DIV/0!</v>
      </c>
    </row>
    <row r="402" spans="1:19" outlineLevel="1" x14ac:dyDescent="0.2">
      <c r="A402" s="3" t="s">
        <v>162</v>
      </c>
      <c r="B402" s="69">
        <v>277</v>
      </c>
      <c r="C402" s="69">
        <v>2049</v>
      </c>
      <c r="D402" s="30" t="str">
        <f>IF(ISERROR(MATCH('Budget Details Orig from GV'!C:C,#REF!,0)),"0", VLOOKUP('Budget Details Orig from GV'!C:C,#REF!,2,FALSE))</f>
        <v>0</v>
      </c>
      <c r="E402" s="30" t="str">
        <f>IF(ISERROR(MATCH('Budget Details Orig from GV'!C:C,#REF!,0)),"0", VLOOKUP('Budget Details Orig from GV'!C:C,#REF!,2,FALSE))</f>
        <v>0</v>
      </c>
      <c r="F402" s="26">
        <f t="shared" si="120"/>
        <v>0</v>
      </c>
      <c r="G402" s="27" t="e">
        <f t="shared" si="114"/>
        <v>#DIV/0!</v>
      </c>
      <c r="H402" s="73" t="str">
        <f>IF(ISERROR(MATCH('Budget Details Orig from GV'!C:C,#REF!,0)),"0", VLOOKUP('Budget Details Orig from GV'!C:C,#REF!,2,FALSE))</f>
        <v>0</v>
      </c>
      <c r="I402" s="27" t="e">
        <f t="shared" si="115"/>
        <v>#DIV/0!</v>
      </c>
      <c r="J402" s="73" t="str">
        <f>IF(ISERROR(MATCH('Budget Details Orig from GV'!C:C,#REF!,0)),"0", VLOOKUP('Budget Details Orig from GV'!C:C,#REF!,2,FALSE))</f>
        <v>0</v>
      </c>
      <c r="K402" s="27" t="e">
        <f t="shared" si="116"/>
        <v>#DIV/0!</v>
      </c>
      <c r="L402" s="32" t="e">
        <f t="shared" si="117"/>
        <v>#DIV/0!</v>
      </c>
      <c r="M402" s="6" t="e">
        <f t="shared" si="118"/>
        <v>#DIV/0!</v>
      </c>
      <c r="N402" s="7" t="e">
        <f t="shared" si="119"/>
        <v>#DIV/0!</v>
      </c>
    </row>
    <row r="403" spans="1:19" outlineLevel="1" x14ac:dyDescent="0.2">
      <c r="A403" s="3" t="s">
        <v>163</v>
      </c>
      <c r="B403" s="68">
        <v>403</v>
      </c>
      <c r="C403" s="68">
        <v>2061</v>
      </c>
      <c r="D403" s="30" t="str">
        <f>IF(ISERROR(MATCH('Budget Details Orig from GV'!C:C,#REF!,0)),"0", VLOOKUP('Budget Details Orig from GV'!C:C,#REF!,2,FALSE))</f>
        <v>0</v>
      </c>
      <c r="E403" s="30" t="str">
        <f>IF(ISERROR(MATCH('Budget Details Orig from GV'!C:C,#REF!,0)),"0", VLOOKUP('Budget Details Orig from GV'!C:C,#REF!,2,FALSE))</f>
        <v>0</v>
      </c>
      <c r="F403" s="26">
        <f t="shared" si="120"/>
        <v>0</v>
      </c>
      <c r="G403" s="27" t="e">
        <f t="shared" si="114"/>
        <v>#DIV/0!</v>
      </c>
      <c r="H403" s="73" t="str">
        <f>IF(ISERROR(MATCH('Budget Details Orig from GV'!C:C,#REF!,0)),"0", VLOOKUP('Budget Details Orig from GV'!C:C,#REF!,2,FALSE))</f>
        <v>0</v>
      </c>
      <c r="I403" s="27" t="e">
        <f t="shared" si="115"/>
        <v>#DIV/0!</v>
      </c>
      <c r="J403" s="73" t="str">
        <f>IF(ISERROR(MATCH('Budget Details Orig from GV'!C:C,#REF!,0)),"0", VLOOKUP('Budget Details Orig from GV'!C:C,#REF!,2,FALSE))</f>
        <v>0</v>
      </c>
      <c r="K403" s="27" t="e">
        <f t="shared" si="116"/>
        <v>#DIV/0!</v>
      </c>
      <c r="L403" s="32" t="e">
        <f t="shared" si="117"/>
        <v>#DIV/0!</v>
      </c>
      <c r="M403" s="6" t="e">
        <f t="shared" si="118"/>
        <v>#DIV/0!</v>
      </c>
      <c r="N403" s="7" t="e">
        <f t="shared" si="119"/>
        <v>#DIV/0!</v>
      </c>
    </row>
    <row r="404" spans="1:19" s="55" customFormat="1" outlineLevel="1" x14ac:dyDescent="0.2">
      <c r="A404" s="54" t="s">
        <v>424</v>
      </c>
      <c r="B404" s="68">
        <v>266</v>
      </c>
      <c r="C404" s="68">
        <v>2056</v>
      </c>
      <c r="D404" s="30" t="str">
        <f>IF(ISERROR(MATCH('Budget Details Orig from GV'!C:C,#REF!,0)),"0", VLOOKUP('Budget Details Orig from GV'!C:C,#REF!,2,FALSE))</f>
        <v>0</v>
      </c>
      <c r="E404" s="30" t="str">
        <f>IF(ISERROR(MATCH('Budget Details Orig from GV'!C:C,#REF!,0)),"0", VLOOKUP('Budget Details Orig from GV'!C:C,#REF!,2,FALSE))</f>
        <v>0</v>
      </c>
      <c r="F404" s="26">
        <f>D404+E404</f>
        <v>0</v>
      </c>
      <c r="G404" s="61" t="e">
        <f t="shared" si="114"/>
        <v>#DIV/0!</v>
      </c>
      <c r="H404" s="73" t="str">
        <f>IF(ISERROR(MATCH('Budget Details Orig from GV'!C:C,#REF!,0)),"0", VLOOKUP('Budget Details Orig from GV'!C:C,#REF!,2,FALSE))</f>
        <v>0</v>
      </c>
      <c r="I404" s="61" t="e">
        <f t="shared" si="115"/>
        <v>#DIV/0!</v>
      </c>
      <c r="J404" s="73" t="str">
        <f>IF(ISERROR(MATCH('Budget Details Orig from GV'!C:C,#REF!,0)),"0", VLOOKUP('Budget Details Orig from GV'!C:C,#REF!,2,FALSE))</f>
        <v>0</v>
      </c>
      <c r="K404" s="61" t="e">
        <f t="shared" si="116"/>
        <v>#DIV/0!</v>
      </c>
      <c r="L404" s="63" t="e">
        <f>+(G404+I404+K404)/3</f>
        <v>#DIV/0!</v>
      </c>
      <c r="M404" s="56" t="e">
        <f>ROUND(L404,4)</f>
        <v>#DIV/0!</v>
      </c>
      <c r="N404" s="57"/>
    </row>
    <row r="405" spans="1:19" ht="24" customHeight="1" outlineLevel="1" x14ac:dyDescent="0.2">
      <c r="A405" s="3" t="s">
        <v>164</v>
      </c>
      <c r="B405" s="68">
        <v>102</v>
      </c>
      <c r="C405" s="68">
        <v>2450</v>
      </c>
      <c r="D405" s="30" t="str">
        <f>IF(ISERROR(MATCH('Budget Details Orig from GV'!C:C,#REF!,0)),"0", VLOOKUP('Budget Details Orig from GV'!C:C,#REF!,2,FALSE))</f>
        <v>0</v>
      </c>
      <c r="E405" s="30" t="str">
        <f>IF(ISERROR(MATCH('Budget Details Orig from GV'!C:C,#REF!,0)),"0", VLOOKUP('Budget Details Orig from GV'!C:C,#REF!,2,FALSE))</f>
        <v>0</v>
      </c>
      <c r="F405" s="26">
        <f>D405+E405</f>
        <v>0</v>
      </c>
      <c r="G405" s="27" t="e">
        <f t="shared" si="114"/>
        <v>#DIV/0!</v>
      </c>
      <c r="H405" s="73" t="str">
        <f>IF(ISERROR(MATCH('Budget Details Orig from GV'!C:C,#REF!,0)),"0", VLOOKUP('Budget Details Orig from GV'!C:C,#REF!,2,FALSE))</f>
        <v>0</v>
      </c>
      <c r="I405" s="27" t="e">
        <f t="shared" si="115"/>
        <v>#DIV/0!</v>
      </c>
      <c r="J405" s="73" t="str">
        <f>IF(ISERROR(MATCH('Budget Details Orig from GV'!C:C,#REF!,0)),"0", VLOOKUP('Budget Details Orig from GV'!C:C,#REF!,2,FALSE))</f>
        <v>0</v>
      </c>
      <c r="K405" s="27" t="e">
        <f t="shared" si="116"/>
        <v>#DIV/0!</v>
      </c>
      <c r="L405" s="32" t="e">
        <f>+(G405+I405+K405)/3</f>
        <v>#DIV/0!</v>
      </c>
      <c r="M405" s="6" t="e">
        <f>ROUND(L405,4)</f>
        <v>#DIV/0!</v>
      </c>
      <c r="N405" s="7" t="e">
        <f>$N$5*M405</f>
        <v>#DIV/0!</v>
      </c>
    </row>
    <row r="406" spans="1:19" s="55" customFormat="1" ht="24" customHeight="1" outlineLevel="1" x14ac:dyDescent="0.2">
      <c r="A406" s="59" t="s">
        <v>425</v>
      </c>
      <c r="B406" s="68">
        <v>264</v>
      </c>
      <c r="C406" s="68">
        <v>2451</v>
      </c>
      <c r="D406" s="30" t="str">
        <f>IF(ISERROR(MATCH('Budget Details Orig from GV'!C:C,#REF!,0)),"0", VLOOKUP('Budget Details Orig from GV'!C:C,#REF!,2,FALSE))</f>
        <v>0</v>
      </c>
      <c r="E406" s="30" t="str">
        <f>IF(ISERROR(MATCH('Budget Details Orig from GV'!C:C,#REF!,0)),"0", VLOOKUP('Budget Details Orig from GV'!C:C,#REF!,2,FALSE))</f>
        <v>0</v>
      </c>
      <c r="F406" s="26">
        <f>D406+E406</f>
        <v>0</v>
      </c>
      <c r="G406" s="61" t="e">
        <f>+F406/$F$426</f>
        <v>#DIV/0!</v>
      </c>
      <c r="H406" s="73" t="str">
        <f>IF(ISERROR(MATCH('Budget Details Orig from GV'!C:C,#REF!,0)),"0", VLOOKUP('Budget Details Orig from GV'!C:C,#REF!,2,FALSE))</f>
        <v>0</v>
      </c>
      <c r="I406" s="61" t="e">
        <f>+H406/$H$426</f>
        <v>#DIV/0!</v>
      </c>
      <c r="J406" s="73" t="str">
        <f>IF(ISERROR(MATCH('Budget Details Orig from GV'!C:C,#REF!,0)),"0", VLOOKUP('Budget Details Orig from GV'!C:C,#REF!,2,FALSE))</f>
        <v>0</v>
      </c>
      <c r="K406" s="61" t="e">
        <f>+J406/$J$426</f>
        <v>#DIV/0!</v>
      </c>
      <c r="L406" s="63" t="e">
        <f>+(G406+I406+K406)/3</f>
        <v>#DIV/0!</v>
      </c>
      <c r="M406" s="56" t="e">
        <f>ROUND(L406,4)</f>
        <v>#DIV/0!</v>
      </c>
      <c r="N406" s="57"/>
    </row>
    <row r="407" spans="1:19" s="55" customFormat="1" ht="24" customHeight="1" outlineLevel="1" x14ac:dyDescent="0.2">
      <c r="A407" s="54" t="s">
        <v>426</v>
      </c>
      <c r="B407" s="68">
        <v>330</v>
      </c>
      <c r="C407" s="68">
        <v>2452</v>
      </c>
      <c r="D407" s="30" t="str">
        <f>IF(ISERROR(MATCH('Budget Details Orig from GV'!C:C,#REF!,0)),"0", VLOOKUP('Budget Details Orig from GV'!C:C,#REF!,2,FALSE))</f>
        <v>0</v>
      </c>
      <c r="E407" s="30" t="str">
        <f>IF(ISERROR(MATCH('Budget Details Orig from GV'!C:C,#REF!,0)),"0", VLOOKUP('Budget Details Orig from GV'!C:C,#REF!,2,FALSE))</f>
        <v>0</v>
      </c>
      <c r="F407" s="26">
        <v>0</v>
      </c>
      <c r="G407" s="61" t="e">
        <f>+F407/$F$426</f>
        <v>#DIV/0!</v>
      </c>
      <c r="H407" s="73" t="str">
        <f>IF(ISERROR(MATCH('Budget Details Orig from GV'!C:C,#REF!,0)),"0", VLOOKUP('Budget Details Orig from GV'!C:C,#REF!,2,FALSE))</f>
        <v>0</v>
      </c>
      <c r="I407" s="61" t="e">
        <f>+H407/$H$426</f>
        <v>#DIV/0!</v>
      </c>
      <c r="J407" s="73" t="str">
        <f>IF(ISERROR(MATCH('Budget Details Orig from GV'!C:C,#REF!,0)),"0", VLOOKUP('Budget Details Orig from GV'!C:C,#REF!,2,FALSE))</f>
        <v>0</v>
      </c>
      <c r="K407" s="61" t="e">
        <f>+J407/$J$426</f>
        <v>#DIV/0!</v>
      </c>
      <c r="L407" s="63" t="e">
        <f>+(G407+I407+K407)/3</f>
        <v>#DIV/0!</v>
      </c>
      <c r="M407" s="56" t="e">
        <f>ROUND(L407,4)</f>
        <v>#DIV/0!</v>
      </c>
      <c r="N407" s="57"/>
    </row>
    <row r="408" spans="1:19" outlineLevel="1" x14ac:dyDescent="0.2">
      <c r="A408" s="3" t="s">
        <v>165</v>
      </c>
      <c r="B408" s="69">
        <v>404</v>
      </c>
      <c r="C408" s="69">
        <v>1914</v>
      </c>
      <c r="D408" s="30" t="str">
        <f>IF(ISERROR(MATCH('Budget Details Orig from GV'!C:C,#REF!,0)),"0", VLOOKUP('Budget Details Orig from GV'!C:C,#REF!,2,FALSE))</f>
        <v>0</v>
      </c>
      <c r="E408" s="30" t="str">
        <f>IF(ISERROR(MATCH('Budget Details Orig from GV'!C:C,#REF!,0)),"0", VLOOKUP('Budget Details Orig from GV'!C:C,#REF!,2,FALSE))</f>
        <v>0</v>
      </c>
      <c r="F408" s="26">
        <f t="shared" si="120"/>
        <v>0</v>
      </c>
      <c r="G408" s="61" t="e">
        <f t="shared" ref="G408:G414" si="121">+F408/$F$426</f>
        <v>#DIV/0!</v>
      </c>
      <c r="H408" s="73" t="str">
        <f>IF(ISERROR(MATCH('Budget Details Orig from GV'!C:C,#REF!,0)),"0", VLOOKUP('Budget Details Orig from GV'!C:C,#REF!,2,FALSE))</f>
        <v>0</v>
      </c>
      <c r="I408" s="61" t="e">
        <f t="shared" ref="I408:I413" si="122">+H408/$H$426</f>
        <v>#DIV/0!</v>
      </c>
      <c r="J408" s="73" t="str">
        <f>IF(ISERROR(MATCH('Budget Details Orig from GV'!C:C,#REF!,0)),"0", VLOOKUP('Budget Details Orig from GV'!C:C,#REF!,2,FALSE))</f>
        <v>0</v>
      </c>
      <c r="K408" s="61" t="e">
        <f t="shared" ref="K408:K413" si="123">+J408/$J$426</f>
        <v>#DIV/0!</v>
      </c>
      <c r="L408" s="63" t="e">
        <f t="shared" ref="L408:L413" si="124">+(G408+I408+K408)/3</f>
        <v>#DIV/0!</v>
      </c>
      <c r="M408" s="56" t="e">
        <f t="shared" ref="M408:M413" si="125">ROUND(L408,4)</f>
        <v>#DIV/0!</v>
      </c>
      <c r="N408" s="7" t="e">
        <f t="shared" si="119"/>
        <v>#DIV/0!</v>
      </c>
    </row>
    <row r="409" spans="1:19" s="55" customFormat="1" outlineLevel="1" x14ac:dyDescent="0.2">
      <c r="A409" s="55" t="s">
        <v>419</v>
      </c>
      <c r="B409" s="69">
        <v>569</v>
      </c>
      <c r="C409" s="69">
        <v>2050</v>
      </c>
      <c r="D409" s="30" t="str">
        <f>IF(ISERROR(MATCH('Budget Details Orig from GV'!C:C,#REF!,0)),"0", VLOOKUP('Budget Details Orig from GV'!C:C,#REF!,2,FALSE))</f>
        <v>0</v>
      </c>
      <c r="E409" s="30" t="str">
        <f>IF(ISERROR(MATCH('Budget Details Orig from GV'!C:C,#REF!,0)),"0", VLOOKUP('Budget Details Orig from GV'!C:C,#REF!,2,FALSE))</f>
        <v>0</v>
      </c>
      <c r="F409" s="26">
        <f t="shared" si="120"/>
        <v>0</v>
      </c>
      <c r="G409" s="61" t="e">
        <f t="shared" si="121"/>
        <v>#DIV/0!</v>
      </c>
      <c r="H409" s="73" t="str">
        <f>IF(ISERROR(MATCH('Budget Details Orig from GV'!C:C,#REF!,0)),"0", VLOOKUP('Budget Details Orig from GV'!C:C,#REF!,2,FALSE))</f>
        <v>0</v>
      </c>
      <c r="I409" s="61" t="e">
        <f t="shared" si="122"/>
        <v>#DIV/0!</v>
      </c>
      <c r="J409" s="73" t="str">
        <f>IF(ISERROR(MATCH('Budget Details Orig from GV'!C:C,#REF!,0)),"0", VLOOKUP('Budget Details Orig from GV'!C:C,#REF!,2,FALSE))</f>
        <v>0</v>
      </c>
      <c r="K409" s="61" t="e">
        <f t="shared" si="123"/>
        <v>#DIV/0!</v>
      </c>
      <c r="L409" s="63" t="e">
        <f t="shared" si="124"/>
        <v>#DIV/0!</v>
      </c>
      <c r="M409" s="56" t="e">
        <f t="shared" si="125"/>
        <v>#DIV/0!</v>
      </c>
      <c r="N409" s="57"/>
    </row>
    <row r="410" spans="1:19" outlineLevel="1" x14ac:dyDescent="0.2">
      <c r="A410" s="3" t="s">
        <v>166</v>
      </c>
      <c r="B410" s="69">
        <v>110</v>
      </c>
      <c r="C410" s="69">
        <v>2054</v>
      </c>
      <c r="D410" s="30" t="str">
        <f>IF(ISERROR(MATCH('Budget Details Orig from GV'!C:C,#REF!,0)),"0", VLOOKUP('Budget Details Orig from GV'!C:C,#REF!,2,FALSE))</f>
        <v>0</v>
      </c>
      <c r="E410" s="30" t="str">
        <f>IF(ISERROR(MATCH('Budget Details Orig from GV'!C:C,#REF!,0)),"0", VLOOKUP('Budget Details Orig from GV'!C:C,#REF!,2,FALSE))</f>
        <v>0</v>
      </c>
      <c r="F410" s="26">
        <f t="shared" si="120"/>
        <v>0</v>
      </c>
      <c r="G410" s="61" t="e">
        <f t="shared" si="121"/>
        <v>#DIV/0!</v>
      </c>
      <c r="H410" s="73" t="str">
        <f>IF(ISERROR(MATCH('Budget Details Orig from GV'!C:C,#REF!,0)),"0", VLOOKUP('Budget Details Orig from GV'!C:C,#REF!,2,FALSE))</f>
        <v>0</v>
      </c>
      <c r="I410" s="61" t="e">
        <f t="shared" si="122"/>
        <v>#DIV/0!</v>
      </c>
      <c r="J410" s="73" t="str">
        <f>IF(ISERROR(MATCH('Budget Details Orig from GV'!C:C,#REF!,0)),"0", VLOOKUP('Budget Details Orig from GV'!C:C,#REF!,2,FALSE))</f>
        <v>0</v>
      </c>
      <c r="K410" s="61" t="e">
        <f t="shared" si="123"/>
        <v>#DIV/0!</v>
      </c>
      <c r="L410" s="63" t="e">
        <f t="shared" si="124"/>
        <v>#DIV/0!</v>
      </c>
      <c r="M410" s="56" t="e">
        <f t="shared" si="125"/>
        <v>#DIV/0!</v>
      </c>
      <c r="N410" s="7" t="e">
        <f>$N$5*M410</f>
        <v>#DIV/0!</v>
      </c>
    </row>
    <row r="411" spans="1:19" x14ac:dyDescent="0.2">
      <c r="A411" s="55" t="s">
        <v>417</v>
      </c>
      <c r="B411" s="69">
        <v>550</v>
      </c>
      <c r="C411" s="69">
        <v>1918</v>
      </c>
      <c r="D411" s="30" t="str">
        <f>IF(ISERROR(MATCH('Budget Details Orig from GV'!C:C,#REF!,0)),"0", VLOOKUP('Budget Details Orig from GV'!C:C,#REF!,2,FALSE))</f>
        <v>0</v>
      </c>
      <c r="E411" s="30" t="str">
        <f>IF(ISERROR(MATCH('Budget Details Orig from GV'!C:C,#REF!,0)),"0", VLOOKUP('Budget Details Orig from GV'!C:C,#REF!,2,FALSE))</f>
        <v>0</v>
      </c>
      <c r="F411" s="26">
        <f t="shared" si="120"/>
        <v>0</v>
      </c>
      <c r="G411" s="61" t="e">
        <f t="shared" si="121"/>
        <v>#DIV/0!</v>
      </c>
      <c r="H411" s="73" t="str">
        <f>IF(ISERROR(MATCH('Budget Details Orig from GV'!C:C,#REF!,0)),"0", VLOOKUP('Budget Details Orig from GV'!C:C,#REF!,2,FALSE))</f>
        <v>0</v>
      </c>
      <c r="I411" s="61" t="e">
        <f t="shared" si="122"/>
        <v>#DIV/0!</v>
      </c>
      <c r="J411" s="73" t="str">
        <f>IF(ISERROR(MATCH('Budget Details Orig from GV'!C:C,#REF!,0)),"0", VLOOKUP('Budget Details Orig from GV'!C:C,#REF!,2,FALSE))</f>
        <v>0</v>
      </c>
      <c r="K411" s="61" t="e">
        <f t="shared" si="123"/>
        <v>#DIV/0!</v>
      </c>
      <c r="L411" s="63" t="e">
        <f t="shared" si="124"/>
        <v>#DIV/0!</v>
      </c>
      <c r="M411" s="56" t="e">
        <f t="shared" si="125"/>
        <v>#DIV/0!</v>
      </c>
    </row>
    <row r="412" spans="1:19" x14ac:dyDescent="0.2">
      <c r="A412" s="55" t="s">
        <v>420</v>
      </c>
      <c r="B412" s="69">
        <v>280</v>
      </c>
      <c r="C412" s="69">
        <v>2134</v>
      </c>
      <c r="D412" s="30" t="str">
        <f>IF(ISERROR(MATCH('Budget Details Orig from GV'!C:C,#REF!,0)),"0", VLOOKUP('Budget Details Orig from GV'!C:C,#REF!,2,FALSE))</f>
        <v>0</v>
      </c>
      <c r="E412" s="30" t="str">
        <f>IF(ISERROR(MATCH('Budget Details Orig from GV'!C:C,#REF!,0)),"0", VLOOKUP('Budget Details Orig from GV'!C:C,#REF!,2,FALSE))</f>
        <v>0</v>
      </c>
      <c r="F412" s="26">
        <f t="shared" si="120"/>
        <v>0</v>
      </c>
      <c r="G412" s="61" t="e">
        <f t="shared" si="121"/>
        <v>#DIV/0!</v>
      </c>
      <c r="H412" s="73" t="str">
        <f>IF(ISERROR(MATCH('Budget Details Orig from GV'!C:C,#REF!,0)),"0", VLOOKUP('Budget Details Orig from GV'!C:C,#REF!,2,FALSE))</f>
        <v>0</v>
      </c>
      <c r="I412" s="61" t="e">
        <f t="shared" si="122"/>
        <v>#DIV/0!</v>
      </c>
      <c r="J412" s="73" t="str">
        <f>IF(ISERROR(MATCH('Budget Details Orig from GV'!C:C,#REF!,0)),"0", VLOOKUP('Budget Details Orig from GV'!C:C,#REF!,2,FALSE))</f>
        <v>0</v>
      </c>
      <c r="K412" s="61" t="e">
        <f t="shared" si="123"/>
        <v>#DIV/0!</v>
      </c>
      <c r="L412" s="63" t="e">
        <f t="shared" si="124"/>
        <v>#DIV/0!</v>
      </c>
      <c r="M412" s="56" t="e">
        <f t="shared" si="125"/>
        <v>#DIV/0!</v>
      </c>
    </row>
    <row r="413" spans="1:19" x14ac:dyDescent="0.2">
      <c r="A413" s="55" t="s">
        <v>421</v>
      </c>
      <c r="B413" s="69">
        <v>434</v>
      </c>
      <c r="C413" s="69">
        <v>2443</v>
      </c>
      <c r="D413" s="30" t="str">
        <f>IF(ISERROR(MATCH('Budget Details Orig from GV'!C:C,#REF!,0)),"0", VLOOKUP('Budget Details Orig from GV'!C:C,#REF!,2,FALSE))</f>
        <v>0</v>
      </c>
      <c r="E413" s="30" t="str">
        <f>IF(ISERROR(MATCH('Budget Details Orig from GV'!C:C,#REF!,0)),"0", VLOOKUP('Budget Details Orig from GV'!C:C,#REF!,2,FALSE))</f>
        <v>0</v>
      </c>
      <c r="F413" s="26">
        <f>D413+E413</f>
        <v>0</v>
      </c>
      <c r="G413" s="61" t="e">
        <f t="shared" si="121"/>
        <v>#DIV/0!</v>
      </c>
      <c r="H413" s="73" t="str">
        <f>IF(ISERROR(MATCH('Budget Details Orig from GV'!C:C,#REF!,0)),"0", VLOOKUP('Budget Details Orig from GV'!C:C,#REF!,2,FALSE))</f>
        <v>0</v>
      </c>
      <c r="I413" s="61" t="e">
        <f t="shared" si="122"/>
        <v>#DIV/0!</v>
      </c>
      <c r="J413" s="73" t="str">
        <f>IF(ISERROR(MATCH('Budget Details Orig from GV'!C:C,#REF!,0)),"0", VLOOKUP('Budget Details Orig from GV'!C:C,#REF!,2,FALSE))</f>
        <v>0</v>
      </c>
      <c r="K413" s="61" t="e">
        <f t="shared" si="123"/>
        <v>#DIV/0!</v>
      </c>
      <c r="L413" s="63" t="e">
        <f t="shared" si="124"/>
        <v>#DIV/0!</v>
      </c>
      <c r="M413" s="56" t="e">
        <f t="shared" si="125"/>
        <v>#DIV/0!</v>
      </c>
    </row>
    <row r="414" spans="1:19" outlineLevel="1" x14ac:dyDescent="0.2">
      <c r="A414" s="22" t="s">
        <v>167</v>
      </c>
      <c r="B414" s="34"/>
      <c r="C414" s="34"/>
      <c r="D414" s="35">
        <f>SUM(D383:D413)</f>
        <v>0</v>
      </c>
      <c r="E414" s="35">
        <f>SUM(E383:E413)</f>
        <v>0</v>
      </c>
      <c r="F414" s="36">
        <f>SUM(F383:F413)</f>
        <v>0</v>
      </c>
      <c r="G414" s="37" t="e">
        <f t="shared" si="121"/>
        <v>#DIV/0!</v>
      </c>
      <c r="H414" s="38">
        <f>SUM(H383:H413)</f>
        <v>0</v>
      </c>
      <c r="I414" s="37" t="e">
        <f>+H414/$H$426</f>
        <v>#DIV/0!</v>
      </c>
      <c r="J414" s="38">
        <f>SUM(J383:J413)</f>
        <v>0</v>
      </c>
      <c r="K414" s="37" t="e">
        <f>+J414/$J$426</f>
        <v>#DIV/0!</v>
      </c>
      <c r="L414" s="39" t="e">
        <f>+(G414+I414+K414)/3</f>
        <v>#DIV/0!</v>
      </c>
      <c r="M414" s="20" t="e">
        <f>ROUND(L414,4)</f>
        <v>#DIV/0!</v>
      </c>
      <c r="N414" s="21" t="e">
        <f t="shared" si="119"/>
        <v>#DIV/0!</v>
      </c>
      <c r="S414" s="4">
        <f>F414+H414+J414</f>
        <v>0</v>
      </c>
    </row>
    <row r="415" spans="1:19" x14ac:dyDescent="0.2">
      <c r="N415" s="7"/>
    </row>
    <row r="416" spans="1:19" x14ac:dyDescent="0.2">
      <c r="J416" s="44"/>
    </row>
    <row r="417" spans="1:19" x14ac:dyDescent="0.2">
      <c r="A417" s="1" t="s">
        <v>168</v>
      </c>
      <c r="B417" s="24"/>
      <c r="C417" s="24"/>
      <c r="D417" s="25"/>
      <c r="E417" s="25"/>
    </row>
    <row r="418" spans="1:19" s="10" customFormat="1" outlineLevel="1" x14ac:dyDescent="0.2">
      <c r="A418" s="10" t="s">
        <v>169</v>
      </c>
      <c r="B418" s="71">
        <v>460</v>
      </c>
      <c r="C418" s="71">
        <v>2427</v>
      </c>
      <c r="D418" s="30" t="str">
        <f>IF(ISERROR(MATCH('Budget Details Orig from GV'!C:C,#REF!,0)),"0", VLOOKUP('Budget Details Orig from GV'!C:C,#REF!,2,FALSE))</f>
        <v>0</v>
      </c>
      <c r="E418" s="30" t="str">
        <f>IF(ISERROR(MATCH('Budget Details Orig from GV'!C:C,#REF!,0)),"0", VLOOKUP('Budget Details Orig from GV'!C:C,#REF!,2,FALSE))</f>
        <v>0</v>
      </c>
      <c r="F418" s="26">
        <f t="shared" ref="F418:F423" si="126">D418+E418</f>
        <v>0</v>
      </c>
      <c r="G418" s="61" t="e">
        <f t="shared" ref="G418:G424" si="127">+F418/$F$426</f>
        <v>#DIV/0!</v>
      </c>
      <c r="H418" s="73" t="str">
        <f>IF(ISERROR(MATCH('Budget Details Orig from GV'!C:C,#REF!,0)),"0", VLOOKUP('Budget Details Orig from GV'!C:C,#REF!,2,FALSE))</f>
        <v>0</v>
      </c>
      <c r="I418" s="61" t="e">
        <f t="shared" ref="I418:I423" si="128">+H418/$H$426</f>
        <v>#DIV/0!</v>
      </c>
      <c r="J418" s="49" t="str">
        <f>IF(ISERROR(MATCH('Budget Details Orig from GV'!C:C,#REF!,0)),"0", VLOOKUP('Budget Details Orig from GV'!C:C,#REF!,2,FALSE))</f>
        <v>0</v>
      </c>
      <c r="K418" s="46"/>
      <c r="L418" s="48"/>
      <c r="M418" s="13"/>
      <c r="N418" s="13"/>
      <c r="P418" s="10" t="s">
        <v>170</v>
      </c>
    </row>
    <row r="419" spans="1:19" s="10" customFormat="1" outlineLevel="1" x14ac:dyDescent="0.2">
      <c r="A419" s="10" t="s">
        <v>171</v>
      </c>
      <c r="B419" s="71">
        <v>104</v>
      </c>
      <c r="C419" s="71">
        <v>2439</v>
      </c>
      <c r="D419" s="30" t="str">
        <f>IF(ISERROR(MATCH('Budget Details Orig from GV'!C:C,#REF!,0)),"0", VLOOKUP('Budget Details Orig from GV'!C:C,#REF!,2,FALSE))</f>
        <v>0</v>
      </c>
      <c r="E419" s="30" t="str">
        <f>IF(ISERROR(MATCH('Budget Details Orig from GV'!C:C,#REF!,0)),"0", VLOOKUP('Budget Details Orig from GV'!C:C,#REF!,2,FALSE))</f>
        <v>0</v>
      </c>
      <c r="F419" s="26">
        <f t="shared" si="126"/>
        <v>0</v>
      </c>
      <c r="G419" s="61" t="e">
        <f t="shared" si="127"/>
        <v>#DIV/0!</v>
      </c>
      <c r="H419" s="73" t="str">
        <f>IF(ISERROR(MATCH('Budget Details Orig from GV'!C:C,#REF!,0)),"0", VLOOKUP('Budget Details Orig from GV'!C:C,#REF!,2,FALSE))</f>
        <v>0</v>
      </c>
      <c r="I419" s="61" t="e">
        <f t="shared" si="128"/>
        <v>#DIV/0!</v>
      </c>
      <c r="J419" s="47" t="str">
        <f>IF(ISERROR(MATCH('Budget Details Orig from GV'!C:C,#REF!,0)),"0", VLOOKUP('Budget Details Orig from GV'!C:C,#REF!,2,FALSE))</f>
        <v>0</v>
      </c>
      <c r="K419" s="46"/>
      <c r="L419" s="48"/>
      <c r="M419" s="11"/>
      <c r="N419" s="13"/>
      <c r="P419" s="10" t="s">
        <v>170</v>
      </c>
    </row>
    <row r="420" spans="1:19" s="10" customFormat="1" outlineLevel="1" x14ac:dyDescent="0.2">
      <c r="A420" s="10" t="s">
        <v>221</v>
      </c>
      <c r="B420" s="71">
        <v>285</v>
      </c>
      <c r="C420" s="71">
        <v>2144</v>
      </c>
      <c r="D420" s="30" t="str">
        <f>IF(ISERROR(MATCH('Budget Details Orig from GV'!C:C,#REF!,0)),"0", VLOOKUP('Budget Details Orig from GV'!C:C,#REF!,2,FALSE))</f>
        <v>0</v>
      </c>
      <c r="E420" s="30" t="str">
        <f>IF(ISERROR(MATCH('Budget Details Orig from GV'!C:C,#REF!,0)),"0", VLOOKUP('Budget Details Orig from GV'!C:C,#REF!,2,FALSE))</f>
        <v>0</v>
      </c>
      <c r="F420" s="26">
        <f t="shared" si="126"/>
        <v>0</v>
      </c>
      <c r="G420" s="61" t="e">
        <f t="shared" si="127"/>
        <v>#DIV/0!</v>
      </c>
      <c r="H420" s="73" t="str">
        <f>IF(ISERROR(MATCH('Budget Details Orig from GV'!C:C,#REF!,0)),"0", VLOOKUP('Budget Details Orig from GV'!C:C,#REF!,2,FALSE))</f>
        <v>0</v>
      </c>
      <c r="I420" s="61" t="e">
        <f t="shared" si="128"/>
        <v>#DIV/0!</v>
      </c>
      <c r="J420" s="47" t="str">
        <f>IF(ISERROR(MATCH('Budget Details Orig from GV'!C:C,#REF!,0)),"0", VLOOKUP('Budget Details Orig from GV'!C:C,#REF!,2,FALSE))</f>
        <v>0</v>
      </c>
      <c r="K420" s="46"/>
      <c r="L420" s="48"/>
      <c r="M420" s="11"/>
      <c r="N420" s="13"/>
    </row>
    <row r="421" spans="1:19" s="10" customFormat="1" outlineLevel="1" x14ac:dyDescent="0.2">
      <c r="A421" s="10" t="s">
        <v>222</v>
      </c>
      <c r="B421" s="71">
        <v>163</v>
      </c>
      <c r="C421" s="71">
        <v>2145</v>
      </c>
      <c r="D421" s="30" t="str">
        <f>IF(ISERROR(MATCH('Budget Details Orig from GV'!C:C,#REF!,0)),"0", VLOOKUP('Budget Details Orig from GV'!C:C,#REF!,2,FALSE))</f>
        <v>0</v>
      </c>
      <c r="E421" s="30" t="str">
        <f>IF(ISERROR(MATCH('Budget Details Orig from GV'!C:C,#REF!,0)),"0", VLOOKUP('Budget Details Orig from GV'!C:C,#REF!,2,FALSE))</f>
        <v>0</v>
      </c>
      <c r="F421" s="26">
        <f t="shared" si="126"/>
        <v>0</v>
      </c>
      <c r="G421" s="61" t="e">
        <f t="shared" si="127"/>
        <v>#DIV/0!</v>
      </c>
      <c r="H421" s="73" t="str">
        <f>IF(ISERROR(MATCH('Budget Details Orig from GV'!C:C,#REF!,0)),"0", VLOOKUP('Budget Details Orig from GV'!C:C,#REF!,2,FALSE))</f>
        <v>0</v>
      </c>
      <c r="I421" s="61" t="e">
        <f t="shared" si="128"/>
        <v>#DIV/0!</v>
      </c>
      <c r="J421" s="47" t="str">
        <f>IF(ISERROR(MATCH('Budget Details Orig from GV'!C:C,#REF!,0)),"0", VLOOKUP('Budget Details Orig from GV'!C:C,#REF!,2,FALSE))</f>
        <v>0</v>
      </c>
      <c r="K421" s="46"/>
      <c r="L421" s="48"/>
      <c r="M421" s="16"/>
      <c r="N421" s="13"/>
    </row>
    <row r="422" spans="1:19" s="10" customFormat="1" outlineLevel="1" x14ac:dyDescent="0.2">
      <c r="A422" s="10" t="s">
        <v>207</v>
      </c>
      <c r="B422" s="45" t="s">
        <v>238</v>
      </c>
      <c r="C422" s="71">
        <v>8</v>
      </c>
      <c r="D422" s="30" t="str">
        <f>IF(ISERROR(MATCH('Budget Details Orig from GV'!C:C,#REF!,0)),"0", VLOOKUP('Budget Details Orig from GV'!C:C,#REF!,2,FALSE))</f>
        <v>0</v>
      </c>
      <c r="E422" s="30" t="str">
        <f>IF(ISERROR(MATCH('Budget Details Orig from GV'!C:C,#REF!,0)),"0", VLOOKUP('Budget Details Orig from GV'!C:C,#REF!,2,FALSE))</f>
        <v>0</v>
      </c>
      <c r="F422" s="26">
        <f t="shared" si="126"/>
        <v>0</v>
      </c>
      <c r="G422" s="61" t="e">
        <f t="shared" si="127"/>
        <v>#DIV/0!</v>
      </c>
      <c r="H422" s="73" t="str">
        <f>IF(ISERROR(MATCH('Budget Details Orig from GV'!C:C,#REF!,0)),"0", VLOOKUP('Budget Details Orig from GV'!C:C,#REF!,2,FALSE))</f>
        <v>0</v>
      </c>
      <c r="I422" s="61" t="e">
        <f t="shared" si="128"/>
        <v>#DIV/0!</v>
      </c>
      <c r="J422" s="47" t="str">
        <f>IF(ISERROR(MATCH('Budget Details Orig from GV'!C:C,#REF!,0)),"0", VLOOKUP('Budget Details Orig from GV'!C:C,#REF!,2,FALSE))</f>
        <v>0</v>
      </c>
      <c r="K422" s="46"/>
      <c r="L422" s="48"/>
      <c r="M422" s="16"/>
      <c r="N422" s="13"/>
    </row>
    <row r="423" spans="1:19" s="10" customFormat="1" outlineLevel="1" x14ac:dyDescent="0.2">
      <c r="A423" s="10" t="s">
        <v>380</v>
      </c>
      <c r="B423" s="71">
        <v>459</v>
      </c>
      <c r="C423" s="71">
        <v>2001</v>
      </c>
      <c r="D423" s="30" t="str">
        <f>IF(ISERROR(MATCH('Budget Details Orig from GV'!C:C,#REF!,0)),"0", VLOOKUP('Budget Details Orig from GV'!C:C,#REF!,2,FALSE))</f>
        <v>0</v>
      </c>
      <c r="E423" s="30" t="str">
        <f>IF(ISERROR(MATCH('Budget Details Orig from GV'!C:C,#REF!,0)),"0", VLOOKUP('Budget Details Orig from GV'!C:C,#REF!,2,FALSE))</f>
        <v>0</v>
      </c>
      <c r="F423" s="26">
        <f t="shared" si="126"/>
        <v>0</v>
      </c>
      <c r="G423" s="61" t="e">
        <f t="shared" si="127"/>
        <v>#DIV/0!</v>
      </c>
      <c r="H423" s="73" t="str">
        <f>IF(ISERROR(MATCH('Budget Details Orig from GV'!C:C,#REF!,0)),"0", VLOOKUP('Budget Details Orig from GV'!C:C,#REF!,2,FALSE))</f>
        <v>0</v>
      </c>
      <c r="I423" s="61" t="e">
        <f t="shared" si="128"/>
        <v>#DIV/0!</v>
      </c>
      <c r="J423" s="47" t="str">
        <f>IF(ISERROR(MATCH('Budget Details Orig from GV'!C:C,#REF!,0)),"0", VLOOKUP('Budget Details Orig from GV'!C:C,#REF!,2,FALSE))</f>
        <v>0</v>
      </c>
      <c r="K423" s="46"/>
      <c r="L423" s="48"/>
      <c r="M423" s="16"/>
      <c r="N423" s="13"/>
    </row>
    <row r="424" spans="1:19" s="11" customFormat="1" x14ac:dyDescent="0.2">
      <c r="A424" s="81" t="s">
        <v>172</v>
      </c>
      <c r="B424" s="82"/>
      <c r="C424" s="82"/>
      <c r="D424" s="83">
        <f>SUM(D418:D423)</f>
        <v>0</v>
      </c>
      <c r="E424" s="83">
        <f>SUM(E418:E423)</f>
        <v>0</v>
      </c>
      <c r="F424" s="36">
        <f>SUM(F418:F423)</f>
        <v>0</v>
      </c>
      <c r="G424" s="37" t="e">
        <f t="shared" si="127"/>
        <v>#DIV/0!</v>
      </c>
      <c r="H424" s="38">
        <f>SUM(H418:H423)</f>
        <v>0</v>
      </c>
      <c r="I424" s="37" t="e">
        <f>+H424/$H$426</f>
        <v>#DIV/0!</v>
      </c>
      <c r="J424" s="38">
        <f>SUM(J418:J423)</f>
        <v>0</v>
      </c>
      <c r="K424" s="37" t="e">
        <f>+J424/$J$426</f>
        <v>#DIV/0!</v>
      </c>
      <c r="L424" s="39" t="e">
        <f>+(G424+I424+K424)/3</f>
        <v>#DIV/0!</v>
      </c>
      <c r="M424" s="20" t="e">
        <f>ROUND(L424,4)</f>
        <v>#DIV/0!</v>
      </c>
      <c r="N424" s="21" t="e">
        <f t="shared" ref="N424" si="129">$N$5*M424</f>
        <v>#DIV/0!</v>
      </c>
    </row>
    <row r="425" spans="1:19" outlineLevel="1" x14ac:dyDescent="0.2">
      <c r="A425" s="84" t="s">
        <v>4</v>
      </c>
      <c r="B425" s="80"/>
      <c r="C425" s="80"/>
      <c r="D425" s="85">
        <f>SUM(D424+D414+D379+D356+D338+D329+D217+D159+D86+D66+D29)</f>
        <v>0</v>
      </c>
      <c r="E425" s="85">
        <f>SUM(E424+E414+E379+E356+E338+E329+E217+E159+E86+E66+E29)</f>
        <v>0</v>
      </c>
      <c r="F425" s="86">
        <f>F424+F414+F379+F356+F338+F329+F217+F159+F86+F66+F29</f>
        <v>0</v>
      </c>
      <c r="G425" s="87"/>
      <c r="H425" s="88">
        <f>H424+H414+H379+H356+H338+H329+H217+H159+H86+H66+H29</f>
        <v>0</v>
      </c>
      <c r="I425" s="87"/>
      <c r="J425" s="88">
        <f>J424+J414+J379+J356+J338+J329+J217+J159+J86+J66+J29</f>
        <v>0</v>
      </c>
      <c r="K425" s="87"/>
      <c r="L425" s="89"/>
      <c r="M425" s="90"/>
      <c r="N425" s="91"/>
      <c r="S425" s="4"/>
    </row>
    <row r="426" spans="1:19" x14ac:dyDescent="0.2">
      <c r="A426" s="8" t="s">
        <v>173</v>
      </c>
      <c r="D426" s="12">
        <f t="shared" ref="D426:I426" si="130">D414+D379+D356+D338+D329+D217+D159+D86+D66+D29</f>
        <v>0</v>
      </c>
      <c r="E426" s="12">
        <f t="shared" si="130"/>
        <v>0</v>
      </c>
      <c r="F426" s="42">
        <f t="shared" si="130"/>
        <v>0</v>
      </c>
      <c r="G426" s="43" t="e">
        <f t="shared" si="130"/>
        <v>#DIV/0!</v>
      </c>
      <c r="H426" s="44">
        <f t="shared" si="130"/>
        <v>0</v>
      </c>
      <c r="I426" s="43" t="e">
        <f t="shared" si="130"/>
        <v>#DIV/0!</v>
      </c>
      <c r="J426" s="44">
        <f>J425-J424</f>
        <v>0</v>
      </c>
      <c r="K426" s="43" t="e">
        <f>K414+K379+K356+K338+K329+K217+K159+K86+K66+K29</f>
        <v>#DIV/0!</v>
      </c>
      <c r="M426" s="6"/>
    </row>
    <row r="427" spans="1:19" x14ac:dyDescent="0.2">
      <c r="A427" s="14" t="s">
        <v>174</v>
      </c>
      <c r="D427" s="49">
        <v>0</v>
      </c>
      <c r="E427" s="49">
        <v>0</v>
      </c>
      <c r="F427" s="50">
        <v>0</v>
      </c>
      <c r="G427" s="46">
        <v>0</v>
      </c>
      <c r="H427" s="47">
        <f>H425-H426</f>
        <v>0</v>
      </c>
      <c r="I427" s="46" t="e">
        <f>(H425-H426)/H425</f>
        <v>#DIV/0!</v>
      </c>
      <c r="J427" s="47">
        <f>J425-J426</f>
        <v>0</v>
      </c>
      <c r="K427" s="46" t="e">
        <f>(J425-J426)/J425</f>
        <v>#DIV/0!</v>
      </c>
    </row>
    <row r="428" spans="1:19" x14ac:dyDescent="0.2">
      <c r="A428" s="15" t="s">
        <v>197</v>
      </c>
    </row>
    <row r="429" spans="1:19" x14ac:dyDescent="0.2">
      <c r="A429" s="15" t="s">
        <v>175</v>
      </c>
      <c r="B429" s="51"/>
      <c r="C429" s="51"/>
      <c r="H429" s="28" t="s">
        <v>176</v>
      </c>
      <c r="K429" s="27" t="s">
        <v>177</v>
      </c>
    </row>
    <row r="430" spans="1:19" x14ac:dyDescent="0.2">
      <c r="H430" s="28" t="s">
        <v>178</v>
      </c>
      <c r="K430" s="27" t="s">
        <v>179</v>
      </c>
    </row>
    <row r="431" spans="1:19" x14ac:dyDescent="0.2">
      <c r="H431" s="28" t="s">
        <v>180</v>
      </c>
      <c r="K431" s="27" t="s">
        <v>181</v>
      </c>
    </row>
  </sheetData>
  <sortState ref="A158:N158">
    <sortCondition ref="A159"/>
  </sortState>
  <mergeCells count="4">
    <mergeCell ref="F4:G4"/>
    <mergeCell ref="H4:I4"/>
    <mergeCell ref="J4:K4"/>
    <mergeCell ref="M1:O2"/>
  </mergeCells>
  <phoneticPr fontId="12" type="noConversion"/>
  <pageMargins left="0.37" right="0.75" top="0.41" bottom="0.39" header="0.31" footer="0.21"/>
  <pageSetup scale="73" fitToHeight="9"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Workbook Overview</vt:lpstr>
      <vt:lpstr>FY2019 Records MGMT Summary </vt:lpstr>
      <vt:lpstr>FY2019 Budget Details summary </vt:lpstr>
      <vt:lpstr>Budget Details Orig from GV</vt:lpstr>
      <vt:lpstr>'Budget Details Orig from GV'!Print_Area</vt:lpstr>
      <vt:lpstr>'FY2019 Budget Details summary '!Print_Area</vt:lpstr>
      <vt:lpstr>'FY2019 Records MGMT Summary '!Print_Area</vt:lpstr>
      <vt:lpstr>'Workbook Overview'!Print_Area</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wallisd</dc:creator>
  <cp:lastModifiedBy>WHEDON Lisa</cp:lastModifiedBy>
  <cp:lastPrinted>2017-12-01T19:21:26Z</cp:lastPrinted>
  <dcterms:created xsi:type="dcterms:W3CDTF">2008-10-09T21:31:58Z</dcterms:created>
  <dcterms:modified xsi:type="dcterms:W3CDTF">2017-12-12T03:04:59Z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-1382724459</vt:i4>
  </property>
  <property fmtid="{D5CDD505-2E9C-101B-9397-08002B2CF9AE}" pid="3" name="_EmailSubject">
    <vt:lpwstr>FY11 Records Allocations</vt:lpwstr>
  </property>
  <property fmtid="{D5CDD505-2E9C-101B-9397-08002B2CF9AE}" pid="4" name="_AuthorEmail">
    <vt:lpwstr>dwight.d.wallis@co.multnomah.or.us</vt:lpwstr>
  </property>
  <property fmtid="{D5CDD505-2E9C-101B-9397-08002B2CF9AE}" pid="5" name="_AuthorEmailDisplayName">
    <vt:lpwstr>WALLIS Dwight D</vt:lpwstr>
  </property>
  <property fmtid="{D5CDD505-2E9C-101B-9397-08002B2CF9AE}" pid="6" name="_PreviousAdHocReviewCycleID">
    <vt:i4>1599459155</vt:i4>
  </property>
  <property fmtid="{D5CDD505-2E9C-101B-9397-08002B2CF9AE}" pid="7" name="_ReviewingToolsShownOnce">
    <vt:lpwstr/>
  </property>
</Properties>
</file>