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ata\DCM\DCA Director\Budget\FY 2021\Rate Setting\FY21 Published ISR Final\"/>
    </mc:Choice>
  </mc:AlternateContent>
  <bookViews>
    <workbookView xWindow="0" yWindow="0" windowWidth="25200" windowHeight="11100" activeTab="1"/>
  </bookViews>
  <sheets>
    <sheet name="Overview" sheetId="1" r:id="rId1"/>
    <sheet name="FY21 Fleet Rates" sheetId="5" r:id="rId2"/>
    <sheet name="FY21 Fleet SUMMARY" sheetId="3" r:id="rId3"/>
    <sheet name="FY21 Fleet - Dept Details" sheetId="4" r:id="rId4"/>
    <sheet name="Fleet Gap data" sheetId="6" r:id="rId5"/>
  </sheets>
  <externalReferences>
    <externalReference r:id="rId6"/>
    <externalReference r:id="rId7"/>
    <externalReference r:id="rId8"/>
  </externalReferences>
  <definedNames>
    <definedName name="_3A2___EBS_Billing_IGA">[1]_3A2___EBS_Billing_IGA!#REF!</definedName>
    <definedName name="_xlnm._FilterDatabase" localSheetId="3" hidden="1">'FY21 Fleet - Dept Details'!$A$2:$Y$739</definedName>
    <definedName name="_Order1" hidden="1">255</definedName>
    <definedName name="_Sort" hidden="1">#REF!</definedName>
    <definedName name="list">#REF!</definedName>
    <definedName name="MCSO1" hidden="1">[2]DOH!#REF!</definedName>
    <definedName name="MCSO2" hidden="1">[3]DOH!#REF!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 i="4" l="1"/>
  <c r="R730" i="4" l="1"/>
  <c r="R720" i="4"/>
  <c r="R714" i="4"/>
  <c r="R713" i="4"/>
  <c r="R703" i="4"/>
  <c r="R698" i="4"/>
  <c r="R696" i="4"/>
  <c r="R695" i="4"/>
  <c r="R680" i="4"/>
  <c r="R679" i="4"/>
  <c r="R670" i="4"/>
  <c r="R667" i="4"/>
  <c r="R666" i="4"/>
  <c r="R665" i="4"/>
  <c r="R657" i="4"/>
  <c r="R656" i="4"/>
  <c r="R655" i="4"/>
  <c r="R648" i="4"/>
  <c r="R647" i="4"/>
  <c r="R642" i="4"/>
  <c r="R628" i="4"/>
  <c r="R627" i="4"/>
  <c r="R624" i="4"/>
  <c r="R613" i="4"/>
  <c r="R612" i="4"/>
  <c r="R611" i="4"/>
  <c r="R605" i="4"/>
  <c r="R604" i="4"/>
  <c r="R597" i="4"/>
  <c r="R596" i="4"/>
  <c r="R588" i="4"/>
  <c r="R582" i="4"/>
  <c r="R581" i="4"/>
  <c r="R580" i="4"/>
  <c r="R574" i="4"/>
  <c r="R566" i="4"/>
  <c r="R558" i="4"/>
  <c r="R557" i="4"/>
  <c r="R556" i="4"/>
  <c r="R550" i="4"/>
  <c r="R544" i="4"/>
  <c r="R543" i="4"/>
  <c r="R542" i="4"/>
  <c r="R536" i="4"/>
  <c r="R529" i="4"/>
  <c r="R524" i="4"/>
  <c r="R523" i="4"/>
  <c r="R510" i="4"/>
  <c r="R503" i="4"/>
  <c r="R492" i="4"/>
  <c r="R478" i="4"/>
  <c r="R477" i="4"/>
  <c r="R473" i="4"/>
  <c r="R472" i="4"/>
  <c r="R471" i="4"/>
  <c r="R463" i="4"/>
  <c r="R462" i="4"/>
  <c r="R461" i="4"/>
  <c r="R457" i="4"/>
  <c r="R456" i="4"/>
  <c r="R455" i="4"/>
  <c r="R445" i="4"/>
  <c r="R444" i="4"/>
  <c r="R432" i="4"/>
  <c r="R431" i="4"/>
  <c r="R430" i="4"/>
  <c r="R426" i="4"/>
  <c r="R419" i="4"/>
  <c r="R414" i="4"/>
  <c r="R413" i="4"/>
  <c r="R412" i="4"/>
  <c r="R406" i="4"/>
  <c r="R400" i="4"/>
  <c r="R380" i="4"/>
  <c r="R376" i="4"/>
  <c r="R370" i="4"/>
  <c r="R368" i="4"/>
  <c r="R364" i="4"/>
  <c r="R361" i="4"/>
  <c r="R352" i="4"/>
  <c r="R346" i="4"/>
  <c r="R345" i="4"/>
  <c r="R344" i="4"/>
  <c r="R339" i="4"/>
  <c r="R337" i="4"/>
  <c r="R336" i="4"/>
  <c r="R331" i="4"/>
  <c r="R329" i="4"/>
  <c r="R321" i="4"/>
  <c r="R313" i="4"/>
  <c r="R289" i="4"/>
  <c r="R285" i="4"/>
  <c r="R279" i="4"/>
  <c r="R278" i="4"/>
  <c r="R277" i="4"/>
  <c r="R276" i="4"/>
  <c r="R271" i="4"/>
  <c r="R270" i="4"/>
  <c r="R269" i="4"/>
  <c r="R268" i="4"/>
  <c r="R263" i="4"/>
  <c r="R262" i="4"/>
  <c r="R257" i="4"/>
  <c r="R256" i="4"/>
  <c r="R252" i="4"/>
  <c r="R250" i="4"/>
  <c r="R239" i="4"/>
  <c r="R213" i="4"/>
  <c r="R212" i="4"/>
  <c r="R199" i="4"/>
  <c r="R188" i="4"/>
  <c r="R186" i="4"/>
  <c r="R183" i="4"/>
  <c r="R182" i="4"/>
  <c r="R173" i="4"/>
  <c r="R171" i="4"/>
  <c r="R163" i="4"/>
  <c r="R162" i="4"/>
  <c r="R161" i="4"/>
  <c r="R160" i="4"/>
  <c r="R152" i="4"/>
  <c r="R147" i="4"/>
  <c r="R146" i="4"/>
  <c r="R145" i="4"/>
  <c r="R144" i="4"/>
  <c r="R139" i="4"/>
  <c r="R138" i="4"/>
  <c r="R137" i="4"/>
  <c r="R136" i="4"/>
  <c r="R131" i="4"/>
  <c r="R130" i="4"/>
  <c r="R129" i="4"/>
  <c r="R128" i="4"/>
  <c r="R123" i="4"/>
  <c r="R122" i="4"/>
  <c r="R121" i="4"/>
  <c r="R115" i="4"/>
  <c r="R114" i="4"/>
  <c r="R112" i="4"/>
  <c r="R107" i="4"/>
  <c r="R105" i="4"/>
  <c r="R99" i="4"/>
  <c r="R94" i="4"/>
  <c r="R83" i="4"/>
  <c r="R82" i="4"/>
  <c r="R75" i="4"/>
  <c r="R74" i="4"/>
  <c r="R70" i="4"/>
  <c r="R69" i="4"/>
  <c r="R64" i="4"/>
  <c r="R56" i="4"/>
  <c r="R55" i="4"/>
  <c r="R54" i="4"/>
  <c r="R51" i="4"/>
  <c r="R50" i="4"/>
  <c r="R49" i="4"/>
  <c r="R38" i="4"/>
  <c r="R37" i="4"/>
  <c r="R36" i="4"/>
  <c r="R33" i="4"/>
  <c r="R31" i="4"/>
  <c r="R26" i="4"/>
  <c r="R20" i="4"/>
  <c r="R19" i="4"/>
  <c r="R18" i="4"/>
  <c r="R17" i="4"/>
  <c r="R14" i="4"/>
  <c r="R13" i="4"/>
  <c r="R7" i="4"/>
  <c r="R6" i="4"/>
  <c r="R5" i="4"/>
  <c r="E13" i="6"/>
  <c r="T790" i="4"/>
  <c r="R784" i="4"/>
  <c r="R783" i="4"/>
  <c r="R779" i="4"/>
  <c r="R776" i="4"/>
  <c r="R775" i="4"/>
  <c r="R774" i="4"/>
  <c r="R773" i="4"/>
  <c r="R772" i="4"/>
  <c r="R771" i="4"/>
  <c r="R770" i="4"/>
  <c r="R769" i="4"/>
  <c r="R768" i="4"/>
  <c r="R767" i="4"/>
  <c r="R766" i="4"/>
  <c r="X765" i="4"/>
  <c r="R765" i="4"/>
  <c r="X764" i="4"/>
  <c r="R764" i="4"/>
  <c r="X763" i="4"/>
  <c r="R763" i="4"/>
  <c r="X762" i="4"/>
  <c r="R762" i="4"/>
  <c r="X761" i="4"/>
  <c r="R761" i="4"/>
  <c r="X760" i="4"/>
  <c r="R760" i="4"/>
  <c r="R759" i="4"/>
  <c r="X758" i="4"/>
  <c r="R758" i="4"/>
  <c r="X757" i="4"/>
  <c r="R757" i="4"/>
  <c r="R756" i="4"/>
  <c r="X755" i="4"/>
  <c r="R755" i="4"/>
  <c r="Y755" i="4" s="1"/>
  <c r="X754" i="4"/>
  <c r="R754" i="4"/>
  <c r="X752" i="4"/>
  <c r="R752" i="4"/>
  <c r="R751" i="4"/>
  <c r="X750" i="4"/>
  <c r="R750" i="4"/>
  <c r="R749" i="4"/>
  <c r="X748" i="4"/>
  <c r="X746" i="4"/>
  <c r="X744" i="4"/>
  <c r="R744" i="4"/>
  <c r="O786" i="4"/>
  <c r="N786" i="4"/>
  <c r="M786" i="4"/>
  <c r="L786" i="4"/>
  <c r="K786" i="4"/>
  <c r="J786" i="4"/>
  <c r="I786" i="4"/>
  <c r="H786" i="4"/>
  <c r="R738" i="4"/>
  <c r="R737" i="4"/>
  <c r="R736" i="4"/>
  <c r="R735" i="4"/>
  <c r="R733" i="4"/>
  <c r="R731" i="4"/>
  <c r="R728" i="4"/>
  <c r="X726" i="4"/>
  <c r="R726" i="4"/>
  <c r="R725" i="4"/>
  <c r="R723" i="4"/>
  <c r="R722" i="4"/>
  <c r="R721" i="4"/>
  <c r="R718" i="4"/>
  <c r="R717" i="4"/>
  <c r="R716" i="4"/>
  <c r="R715" i="4"/>
  <c r="R712" i="4"/>
  <c r="R711" i="4"/>
  <c r="R710" i="4"/>
  <c r="R708" i="4"/>
  <c r="R707" i="4"/>
  <c r="R705" i="4"/>
  <c r="R704" i="4"/>
  <c r="R701" i="4"/>
  <c r="R700" i="4"/>
  <c r="R699" i="4"/>
  <c r="R694" i="4"/>
  <c r="R693" i="4"/>
  <c r="R682" i="4"/>
  <c r="R681" i="4"/>
  <c r="R677" i="4"/>
  <c r="R676" i="4"/>
  <c r="R675" i="4"/>
  <c r="R673" i="4"/>
  <c r="R672" i="4"/>
  <c r="R669" i="4"/>
  <c r="R668" i="4"/>
  <c r="R664" i="4"/>
  <c r="R663" i="4"/>
  <c r="R662" i="4"/>
  <c r="R661" i="4"/>
  <c r="R658" i="4"/>
  <c r="R654" i="4"/>
  <c r="R653" i="4"/>
  <c r="R652" i="4"/>
  <c r="R651" i="4"/>
  <c r="R650" i="4"/>
  <c r="R646" i="4"/>
  <c r="R645" i="4"/>
  <c r="R644" i="4"/>
  <c r="R641" i="4"/>
  <c r="R638" i="4"/>
  <c r="R636" i="4"/>
  <c r="R634" i="4"/>
  <c r="R630" i="4"/>
  <c r="R620" i="4"/>
  <c r="R615" i="4"/>
  <c r="R610" i="4"/>
  <c r="R609" i="4"/>
  <c r="R608" i="4"/>
  <c r="R607" i="4"/>
  <c r="R600" i="4"/>
  <c r="R598" i="4"/>
  <c r="R594" i="4"/>
  <c r="R592" i="4"/>
  <c r="R590" i="4"/>
  <c r="R587" i="4"/>
  <c r="R586" i="4"/>
  <c r="R585" i="4"/>
  <c r="R584" i="4"/>
  <c r="R583" i="4"/>
  <c r="R579" i="4"/>
  <c r="R578" i="4"/>
  <c r="R576" i="4"/>
  <c r="R570" i="4"/>
  <c r="R569" i="4"/>
  <c r="R562" i="4"/>
  <c r="R561" i="4"/>
  <c r="R560" i="4"/>
  <c r="R559" i="4"/>
  <c r="R555" i="4"/>
  <c r="R554" i="4"/>
  <c r="R553" i="4"/>
  <c r="R549" i="4"/>
  <c r="R548" i="4"/>
  <c r="R547" i="4"/>
  <c r="R546" i="4"/>
  <c r="R545" i="4"/>
  <c r="R541" i="4"/>
  <c r="R537" i="4"/>
  <c r="R534" i="4"/>
  <c r="R533" i="4"/>
  <c r="R532" i="4"/>
  <c r="R528" i="4"/>
  <c r="R527" i="4"/>
  <c r="R526" i="4"/>
  <c r="R521" i="4"/>
  <c r="R520" i="4"/>
  <c r="R519" i="4"/>
  <c r="R518" i="4"/>
  <c r="R517" i="4"/>
  <c r="R514" i="4"/>
  <c r="R513" i="4"/>
  <c r="R505" i="4"/>
  <c r="R502" i="4"/>
  <c r="R501" i="4"/>
  <c r="R500" i="4"/>
  <c r="R496" i="4"/>
  <c r="R495" i="4"/>
  <c r="R494" i="4"/>
  <c r="R491" i="4"/>
  <c r="R490" i="4"/>
  <c r="R489" i="4"/>
  <c r="R488" i="4"/>
  <c r="R486" i="4"/>
  <c r="R483" i="4"/>
  <c r="R482" i="4"/>
  <c r="R481" i="4"/>
  <c r="R480" i="4"/>
  <c r="R479" i="4"/>
  <c r="R476" i="4"/>
  <c r="R475" i="4"/>
  <c r="R474" i="4"/>
  <c r="R469" i="4"/>
  <c r="R468" i="4"/>
  <c r="R460" i="4"/>
  <c r="R459" i="4"/>
  <c r="R458" i="4"/>
  <c r="R453" i="4"/>
  <c r="R452" i="4"/>
  <c r="X449" i="4"/>
  <c r="R448" i="4"/>
  <c r="R442" i="4"/>
  <c r="R441" i="4"/>
  <c r="R440" i="4"/>
  <c r="X438" i="4"/>
  <c r="R438" i="4"/>
  <c r="R435" i="4"/>
  <c r="R434" i="4"/>
  <c r="R433" i="4"/>
  <c r="R429" i="4"/>
  <c r="X428" i="4"/>
  <c r="R428" i="4"/>
  <c r="R427" i="4"/>
  <c r="R424" i="4"/>
  <c r="X423" i="4"/>
  <c r="R418" i="4"/>
  <c r="X417" i="4"/>
  <c r="R417" i="4"/>
  <c r="R416" i="4"/>
  <c r="R415" i="4"/>
  <c r="X414" i="4"/>
  <c r="X413" i="4"/>
  <c r="R411" i="4"/>
  <c r="R410" i="4"/>
  <c r="X407" i="4"/>
  <c r="R402" i="4"/>
  <c r="X400" i="4"/>
  <c r="X399" i="4"/>
  <c r="R397" i="4"/>
  <c r="R393" i="4"/>
  <c r="X392" i="4"/>
  <c r="R392" i="4"/>
  <c r="R391" i="4"/>
  <c r="R389" i="4"/>
  <c r="X386" i="4"/>
  <c r="R386" i="4"/>
  <c r="X379" i="4"/>
  <c r="R362" i="4"/>
  <c r="X361" i="4"/>
  <c r="R358" i="4"/>
  <c r="R357" i="4"/>
  <c r="R354" i="4"/>
  <c r="R348" i="4"/>
  <c r="R347" i="4"/>
  <c r="X346" i="4"/>
  <c r="X345" i="4"/>
  <c r="R343" i="4"/>
  <c r="R342" i="4"/>
  <c r="R341" i="4"/>
  <c r="R340" i="4"/>
  <c r="R335" i="4"/>
  <c r="X334" i="4"/>
  <c r="R333" i="4"/>
  <c r="R332" i="4"/>
  <c r="X326" i="4"/>
  <c r="R325" i="4"/>
  <c r="X318" i="4"/>
  <c r="R317" i="4"/>
  <c r="X310" i="4"/>
  <c r="X308" i="4"/>
  <c r="R298" i="4"/>
  <c r="R293" i="4"/>
  <c r="R291" i="4"/>
  <c r="R290" i="4"/>
  <c r="X289" i="4"/>
  <c r="X288" i="4"/>
  <c r="R282" i="4"/>
  <c r="R281" i="4"/>
  <c r="X278" i="4"/>
  <c r="X275" i="4"/>
  <c r="R275" i="4"/>
  <c r="R274" i="4"/>
  <c r="R273" i="4"/>
  <c r="R272" i="4"/>
  <c r="X271" i="4"/>
  <c r="X270" i="4"/>
  <c r="R267" i="4"/>
  <c r="X266" i="4"/>
  <c r="R266" i="4"/>
  <c r="R265" i="4"/>
  <c r="X261" i="4"/>
  <c r="R261" i="4"/>
  <c r="R260" i="4"/>
  <c r="R259" i="4"/>
  <c r="R258" i="4"/>
  <c r="X257" i="4"/>
  <c r="R255" i="4"/>
  <c r="X253" i="4"/>
  <c r="R253" i="4"/>
  <c r="R249" i="4"/>
  <c r="R248" i="4"/>
  <c r="R246" i="4"/>
  <c r="R243" i="4"/>
  <c r="X242" i="4"/>
  <c r="R242" i="4"/>
  <c r="R241" i="4"/>
  <c r="X238" i="4"/>
  <c r="R238" i="4"/>
  <c r="R236" i="4"/>
  <c r="R235" i="4"/>
  <c r="X233" i="4"/>
  <c r="X231" i="4"/>
  <c r="R231" i="4"/>
  <c r="R228" i="4"/>
  <c r="X225" i="4"/>
  <c r="R225" i="4"/>
  <c r="R224" i="4"/>
  <c r="R223" i="4"/>
  <c r="X222" i="4"/>
  <c r="R220" i="4"/>
  <c r="R217" i="4"/>
  <c r="X216" i="4"/>
  <c r="R215" i="4"/>
  <c r="X211" i="4"/>
  <c r="R209" i="4"/>
  <c r="X202" i="4"/>
  <c r="R202" i="4"/>
  <c r="R197" i="4"/>
  <c r="X196" i="4"/>
  <c r="X195" i="4"/>
  <c r="X194" i="4"/>
  <c r="R190" i="4"/>
  <c r="R185" i="4"/>
  <c r="R181" i="4"/>
  <c r="R180" i="4"/>
  <c r="R177" i="4"/>
  <c r="R176" i="4"/>
  <c r="R169" i="4"/>
  <c r="X168" i="4"/>
  <c r="R168" i="4"/>
  <c r="X166" i="4"/>
  <c r="R166" i="4"/>
  <c r="R165" i="4"/>
  <c r="X164" i="4"/>
  <c r="R164" i="4"/>
  <c r="X179" i="4"/>
  <c r="X160" i="4"/>
  <c r="X159" i="4"/>
  <c r="X158" i="4"/>
  <c r="X157" i="4"/>
  <c r="R157" i="4"/>
  <c r="X156" i="4"/>
  <c r="R156" i="4"/>
  <c r="X155" i="4"/>
  <c r="R155" i="4"/>
  <c r="X154" i="4"/>
  <c r="R154" i="4"/>
  <c r="X153" i="4"/>
  <c r="X152" i="4"/>
  <c r="X151" i="4"/>
  <c r="R151" i="4"/>
  <c r="X150" i="4"/>
  <c r="R150" i="4"/>
  <c r="X149" i="4"/>
  <c r="R149" i="4"/>
  <c r="X148" i="4"/>
  <c r="R148" i="4"/>
  <c r="X147" i="4"/>
  <c r="X146" i="4"/>
  <c r="X145" i="4"/>
  <c r="X144" i="4"/>
  <c r="X143" i="4"/>
  <c r="R143" i="4"/>
  <c r="X142" i="4"/>
  <c r="R142" i="4"/>
  <c r="X141" i="4"/>
  <c r="R141" i="4"/>
  <c r="X140" i="4"/>
  <c r="R140" i="4"/>
  <c r="X139" i="4"/>
  <c r="X138" i="4"/>
  <c r="X137" i="4"/>
  <c r="X136" i="4"/>
  <c r="X135" i="4"/>
  <c r="R135" i="4"/>
  <c r="X134" i="4"/>
  <c r="R134" i="4"/>
  <c r="X133" i="4"/>
  <c r="R133" i="4"/>
  <c r="X132" i="4"/>
  <c r="R132" i="4"/>
  <c r="X131" i="4"/>
  <c r="X130" i="4"/>
  <c r="X129" i="4"/>
  <c r="X128" i="4"/>
  <c r="X127" i="4"/>
  <c r="R127" i="4"/>
  <c r="X126" i="4"/>
  <c r="X125" i="4"/>
  <c r="R125" i="4"/>
  <c r="X124" i="4"/>
  <c r="R124" i="4"/>
  <c r="X123" i="4"/>
  <c r="X122" i="4"/>
  <c r="X121" i="4"/>
  <c r="X120" i="4"/>
  <c r="R120" i="4"/>
  <c r="X119" i="4"/>
  <c r="R119" i="4"/>
  <c r="X118" i="4"/>
  <c r="R118" i="4"/>
  <c r="X117" i="4"/>
  <c r="R117" i="4"/>
  <c r="X116" i="4"/>
  <c r="R116" i="4"/>
  <c r="X115" i="4"/>
  <c r="X114" i="4"/>
  <c r="X113" i="4"/>
  <c r="R113" i="4"/>
  <c r="X112" i="4"/>
  <c r="X111" i="4"/>
  <c r="R111" i="4"/>
  <c r="X110" i="4"/>
  <c r="R110" i="4"/>
  <c r="X109" i="4"/>
  <c r="R109" i="4"/>
  <c r="X108" i="4"/>
  <c r="R108" i="4"/>
  <c r="X107" i="4"/>
  <c r="X106" i="4"/>
  <c r="X105" i="4"/>
  <c r="X104" i="4"/>
  <c r="R104" i="4"/>
  <c r="X103" i="4"/>
  <c r="R103" i="4"/>
  <c r="X102" i="4"/>
  <c r="R102" i="4"/>
  <c r="X101" i="4"/>
  <c r="X98" i="4"/>
  <c r="X97" i="4"/>
  <c r="R97" i="4"/>
  <c r="X95" i="4"/>
  <c r="X94" i="4"/>
  <c r="X93" i="4"/>
  <c r="X91" i="4"/>
  <c r="R91" i="4"/>
  <c r="X90" i="4"/>
  <c r="X89" i="4"/>
  <c r="X88" i="4"/>
  <c r="R88" i="4"/>
  <c r="X87" i="4"/>
  <c r="R87" i="4"/>
  <c r="X86" i="4"/>
  <c r="X85" i="4"/>
  <c r="X84" i="4"/>
  <c r="X82" i="4"/>
  <c r="X81" i="4"/>
  <c r="R81" i="4"/>
  <c r="X79" i="4"/>
  <c r="X78" i="4"/>
  <c r="R78" i="4"/>
  <c r="X76" i="4"/>
  <c r="X75" i="4"/>
  <c r="X74" i="4"/>
  <c r="X73" i="4"/>
  <c r="R73" i="4"/>
  <c r="X72" i="4"/>
  <c r="R72" i="4"/>
  <c r="X70" i="4"/>
  <c r="X69" i="4"/>
  <c r="X68" i="4"/>
  <c r="X67" i="4"/>
  <c r="R67" i="4"/>
  <c r="X66" i="4"/>
  <c r="R66" i="4"/>
  <c r="X64" i="4"/>
  <c r="X62" i="4"/>
  <c r="R61" i="4"/>
  <c r="X60" i="4"/>
  <c r="R60" i="4"/>
  <c r="X58" i="4"/>
  <c r="X56" i="4"/>
  <c r="X55" i="4"/>
  <c r="X54" i="4"/>
  <c r="R53" i="4"/>
  <c r="X52" i="4"/>
  <c r="R52" i="4"/>
  <c r="X51" i="4"/>
  <c r="X50" i="4"/>
  <c r="X49" i="4"/>
  <c r="X48" i="4"/>
  <c r="R48" i="4"/>
  <c r="X47" i="4"/>
  <c r="R47" i="4"/>
  <c r="X46" i="4"/>
  <c r="R46" i="4"/>
  <c r="X45" i="4"/>
  <c r="R45" i="4"/>
  <c r="X44" i="4"/>
  <c r="R44" i="4"/>
  <c r="X43" i="4"/>
  <c r="X41" i="4"/>
  <c r="R41" i="4"/>
  <c r="X40" i="4"/>
  <c r="R40" i="4"/>
  <c r="X39" i="4"/>
  <c r="R39" i="4"/>
  <c r="X38" i="4"/>
  <c r="X37" i="4"/>
  <c r="X36" i="4"/>
  <c r="X35" i="4"/>
  <c r="R35" i="4"/>
  <c r="X34" i="4"/>
  <c r="R34" i="4"/>
  <c r="X33" i="4"/>
  <c r="X32" i="4"/>
  <c r="X31" i="4"/>
  <c r="X30" i="4"/>
  <c r="R30" i="4"/>
  <c r="X29" i="4"/>
  <c r="R29" i="4"/>
  <c r="X28" i="4"/>
  <c r="R28" i="4"/>
  <c r="X27" i="4"/>
  <c r="R27" i="4"/>
  <c r="X26" i="4"/>
  <c r="X24" i="4"/>
  <c r="X22" i="4"/>
  <c r="X21" i="4"/>
  <c r="R21" i="4"/>
  <c r="X20" i="4"/>
  <c r="X19" i="4"/>
  <c r="X18" i="4"/>
  <c r="X17" i="4"/>
  <c r="X16" i="4"/>
  <c r="R16" i="4"/>
  <c r="X15" i="4"/>
  <c r="X42" i="4"/>
  <c r="X13" i="4"/>
  <c r="R12" i="4"/>
  <c r="X11" i="4"/>
  <c r="R11" i="4"/>
  <c r="X10" i="4"/>
  <c r="R10" i="4"/>
  <c r="X9" i="4"/>
  <c r="R9" i="4"/>
  <c r="X8" i="4"/>
  <c r="R8" i="4"/>
  <c r="X7" i="4"/>
  <c r="X6" i="4"/>
  <c r="X5" i="4"/>
  <c r="X4" i="4"/>
  <c r="R4" i="4"/>
  <c r="X3" i="4"/>
  <c r="N1" i="4"/>
  <c r="S11" i="3"/>
  <c r="N11" i="3"/>
  <c r="S9" i="3"/>
  <c r="N9" i="3"/>
  <c r="S8" i="3"/>
  <c r="S7" i="3"/>
  <c r="T7" i="3" s="1"/>
  <c r="U7" i="3" s="1"/>
  <c r="S5" i="3"/>
  <c r="S4" i="3"/>
  <c r="L12" i="3"/>
  <c r="J12" i="3"/>
  <c r="D12" i="3"/>
  <c r="B12" i="3"/>
  <c r="Q12" i="3"/>
  <c r="I12" i="3"/>
  <c r="G12" i="3"/>
  <c r="N3" i="3"/>
  <c r="Y752" i="4" l="1"/>
  <c r="Y758" i="4"/>
  <c r="Y750" i="4"/>
  <c r="R62" i="4"/>
  <c r="R170" i="4"/>
  <c r="R244" i="4"/>
  <c r="X203" i="4"/>
  <c r="X212" i="4"/>
  <c r="Y212" i="4" s="1"/>
  <c r="X226" i="4"/>
  <c r="X234" i="4"/>
  <c r="X258" i="4"/>
  <c r="Y258" i="4" s="1"/>
  <c r="X262" i="4"/>
  <c r="Y262" i="4" s="1"/>
  <c r="X267" i="4"/>
  <c r="X272" i="4"/>
  <c r="Y272" i="4" s="1"/>
  <c r="X276" i="4"/>
  <c r="X282" i="4"/>
  <c r="Y282" i="4" s="1"/>
  <c r="X295" i="4"/>
  <c r="X370" i="4"/>
  <c r="Y370" i="4" s="1"/>
  <c r="X388" i="4"/>
  <c r="X393" i="4"/>
  <c r="X409" i="4"/>
  <c r="X439" i="4"/>
  <c r="X443" i="4"/>
  <c r="X450" i="4"/>
  <c r="R485" i="4"/>
  <c r="R606" i="4"/>
  <c r="R42" i="4"/>
  <c r="Y42" i="4" s="1"/>
  <c r="X197" i="4"/>
  <c r="Y197" i="4" s="1"/>
  <c r="X204" i="4"/>
  <c r="X217" i="4"/>
  <c r="Y217" i="4" s="1"/>
  <c r="X223" i="4"/>
  <c r="Y223" i="4" s="1"/>
  <c r="X239" i="4"/>
  <c r="Y239" i="4" s="1"/>
  <c r="X243" i="4"/>
  <c r="Y243" i="4" s="1"/>
  <c r="X249" i="4"/>
  <c r="Y249" i="4" s="1"/>
  <c r="X255" i="4"/>
  <c r="X263" i="4"/>
  <c r="Y263" i="4" s="1"/>
  <c r="X290" i="4"/>
  <c r="Y290" i="4" s="1"/>
  <c r="X296" i="4"/>
  <c r="X335" i="4"/>
  <c r="Y335" i="4" s="1"/>
  <c r="X380" i="4"/>
  <c r="Y380" i="4" s="1"/>
  <c r="X394" i="4"/>
  <c r="X401" i="4"/>
  <c r="X424" i="4"/>
  <c r="Y424" i="4" s="1"/>
  <c r="X429" i="4"/>
  <c r="Y429" i="4" s="1"/>
  <c r="X434" i="4"/>
  <c r="Y434" i="4" s="1"/>
  <c r="R68" i="4"/>
  <c r="Y68" i="4" s="1"/>
  <c r="R89" i="4"/>
  <c r="Y89" i="4" s="1"/>
  <c r="Y129" i="4"/>
  <c r="R226" i="4"/>
  <c r="R425" i="4"/>
  <c r="Y154" i="4"/>
  <c r="X192" i="4"/>
  <c r="X198" i="4"/>
  <c r="X205" i="4"/>
  <c r="X218" i="4"/>
  <c r="X240" i="4"/>
  <c r="X244" i="4"/>
  <c r="X259" i="4"/>
  <c r="X264" i="4"/>
  <c r="X268" i="4"/>
  <c r="Y268" i="4" s="1"/>
  <c r="X283" i="4"/>
  <c r="X330" i="4"/>
  <c r="X342" i="4"/>
  <c r="Y342" i="4" s="1"/>
  <c r="X381" i="4"/>
  <c r="X390" i="4"/>
  <c r="X395" i="4"/>
  <c r="X415" i="4"/>
  <c r="X440" i="4"/>
  <c r="Y440" i="4" s="1"/>
  <c r="Y754" i="4"/>
  <c r="R178" i="4"/>
  <c r="R535" i="4"/>
  <c r="Y124" i="4"/>
  <c r="X193" i="4"/>
  <c r="X208" i="4"/>
  <c r="X214" i="4"/>
  <c r="X219" i="4"/>
  <c r="X224" i="4"/>
  <c r="Y224" i="4" s="1"/>
  <c r="X236" i="4"/>
  <c r="Y236" i="4" s="1"/>
  <c r="X245" i="4"/>
  <c r="X250" i="4"/>
  <c r="Y250" i="4" s="1"/>
  <c r="X285" i="4"/>
  <c r="Y285" i="4" s="1"/>
  <c r="X291" i="4"/>
  <c r="Y291" i="4" s="1"/>
  <c r="X298" i="4"/>
  <c r="X314" i="4"/>
  <c r="X322" i="4"/>
  <c r="X331" i="4"/>
  <c r="X364" i="4"/>
  <c r="Y364" i="4" s="1"/>
  <c r="X382" i="4"/>
  <c r="X403" i="4"/>
  <c r="X411" i="4"/>
  <c r="Y411" i="4" s="1"/>
  <c r="X419" i="4"/>
  <c r="Y419" i="4" s="1"/>
  <c r="X430" i="4"/>
  <c r="Y430" i="4" s="1"/>
  <c r="X435" i="4"/>
  <c r="Y435" i="4" s="1"/>
  <c r="X445" i="4"/>
  <c r="R79" i="4"/>
  <c r="Y79" i="4" s="1"/>
  <c r="X200" i="4"/>
  <c r="X228" i="4"/>
  <c r="Y228" i="4" s="1"/>
  <c r="X237" i="4"/>
  <c r="X241" i="4"/>
  <c r="X251" i="4"/>
  <c r="X256" i="4"/>
  <c r="Y256" i="4" s="1"/>
  <c r="X260" i="4"/>
  <c r="X265" i="4"/>
  <c r="Y265" i="4" s="1"/>
  <c r="X274" i="4"/>
  <c r="Y274" i="4" s="1"/>
  <c r="X286" i="4"/>
  <c r="X338" i="4"/>
  <c r="X358" i="4"/>
  <c r="X397" i="4"/>
  <c r="Y397" i="4" s="1"/>
  <c r="X416" i="4"/>
  <c r="X420" i="4"/>
  <c r="X436" i="4"/>
  <c r="R497" i="4"/>
  <c r="X201" i="4"/>
  <c r="X215" i="4"/>
  <c r="Y215" i="4" s="1"/>
  <c r="X220" i="4"/>
  <c r="Y220" i="4" s="1"/>
  <c r="X246" i="4"/>
  <c r="Y246" i="4" s="1"/>
  <c r="X252" i="4"/>
  <c r="Y252" i="4" s="1"/>
  <c r="X280" i="4"/>
  <c r="X287" i="4"/>
  <c r="X293" i="4"/>
  <c r="Y293" i="4" s="1"/>
  <c r="X301" i="4"/>
  <c r="X339" i="4"/>
  <c r="Y339" i="4" s="1"/>
  <c r="X359" i="4"/>
  <c r="X377" i="4"/>
  <c r="X405" i="4"/>
  <c r="X412" i="4"/>
  <c r="Y412" i="4" s="1"/>
  <c r="X427" i="4"/>
  <c r="Y427" i="4" s="1"/>
  <c r="X432" i="4"/>
  <c r="Y432" i="4" s="1"/>
  <c r="X437" i="4"/>
  <c r="X441" i="4"/>
  <c r="Y441" i="4" s="1"/>
  <c r="X447" i="4"/>
  <c r="Y744" i="4"/>
  <c r="Y160" i="4"/>
  <c r="Y91" i="4"/>
  <c r="Y36" i="4"/>
  <c r="Y765" i="4"/>
  <c r="R85" i="4"/>
  <c r="Y85" i="4" s="1"/>
  <c r="R98" i="4"/>
  <c r="Y98" i="4" s="1"/>
  <c r="R153" i="4"/>
  <c r="Y153" i="4" s="1"/>
  <c r="R158" i="4"/>
  <c r="Y158" i="4" s="1"/>
  <c r="R167" i="4"/>
  <c r="R174" i="4"/>
  <c r="R218" i="4"/>
  <c r="Y218" i="4" s="1"/>
  <c r="R222" i="4"/>
  <c r="Y222" i="4" s="1"/>
  <c r="R233" i="4"/>
  <c r="Y233" i="4" s="1"/>
  <c r="R251" i="4"/>
  <c r="R379" i="4"/>
  <c r="Y379" i="4" s="1"/>
  <c r="Y400" i="4"/>
  <c r="R599" i="4"/>
  <c r="R602" i="4"/>
  <c r="R619" i="4"/>
  <c r="Y66" i="4"/>
  <c r="Y103" i="4"/>
  <c r="Y125" i="4"/>
  <c r="Y152" i="4"/>
  <c r="R15" i="4"/>
  <c r="Y15" i="4" s="1"/>
  <c r="Y51" i="4"/>
  <c r="Y64" i="4"/>
  <c r="R95" i="4"/>
  <c r="Y95" i="4" s="1"/>
  <c r="Y147" i="4"/>
  <c r="R159" i="4"/>
  <c r="Y159" i="4" s="1"/>
  <c r="R172" i="4"/>
  <c r="R175" i="4"/>
  <c r="R195" i="4"/>
  <c r="Y195" i="4" s="1"/>
  <c r="R219" i="4"/>
  <c r="Y331" i="4"/>
  <c r="Y34" i="4"/>
  <c r="Y54" i="4"/>
  <c r="Y108" i="4"/>
  <c r="Y45" i="4"/>
  <c r="Y361" i="4"/>
  <c r="Y757" i="4"/>
  <c r="Y139" i="4"/>
  <c r="Y39" i="4"/>
  <c r="Y155" i="4"/>
  <c r="Y266" i="4"/>
  <c r="Y438" i="4"/>
  <c r="Y33" i="4"/>
  <c r="R43" i="4"/>
  <c r="Y43" i="4" s="1"/>
  <c r="Y50" i="4"/>
  <c r="M1" i="4"/>
  <c r="R84" i="4"/>
  <c r="Y84" i="4" s="1"/>
  <c r="R90" i="4"/>
  <c r="Y90" i="4" s="1"/>
  <c r="Y138" i="4"/>
  <c r="Y146" i="4"/>
  <c r="R179" i="4"/>
  <c r="Y179" i="4" s="1"/>
  <c r="R184" i="4"/>
  <c r="R189" i="4"/>
  <c r="R214" i="4"/>
  <c r="R240" i="4"/>
  <c r="R245" i="4"/>
  <c r="R264" i="4"/>
  <c r="Y264" i="4" s="1"/>
  <c r="R296" i="4"/>
  <c r="R301" i="4"/>
  <c r="R377" i="4"/>
  <c r="R385" i="4"/>
  <c r="R394" i="4"/>
  <c r="R396" i="4"/>
  <c r="R420" i="4"/>
  <c r="R439" i="4"/>
  <c r="R450" i="4"/>
  <c r="R484" i="4"/>
  <c r="R487" i="4"/>
  <c r="R493" i="4"/>
  <c r="R504" i="4"/>
  <c r="R530" i="4"/>
  <c r="R551" i="4"/>
  <c r="R601" i="4"/>
  <c r="R633" i="4"/>
  <c r="R635" i="4"/>
  <c r="R637" i="4"/>
  <c r="R643" i="4"/>
  <c r="R659" i="4"/>
  <c r="R671" i="4"/>
  <c r="R697" i="4"/>
  <c r="R702" i="4"/>
  <c r="R706" i="4"/>
  <c r="R724" i="4"/>
  <c r="R729" i="4"/>
  <c r="Y49" i="4"/>
  <c r="Y94" i="4"/>
  <c r="Y119" i="4"/>
  <c r="Y231" i="4"/>
  <c r="Y760" i="4"/>
  <c r="Y46" i="4"/>
  <c r="Y82" i="4"/>
  <c r="Y127" i="4"/>
  <c r="Y44" i="4"/>
  <c r="Y67" i="4"/>
  <c r="Y141" i="4"/>
  <c r="Y143" i="4"/>
  <c r="Y267" i="4"/>
  <c r="Y275" i="4"/>
  <c r="Y417" i="4"/>
  <c r="Y47" i="4"/>
  <c r="Y104" i="4"/>
  <c r="Y110" i="4"/>
  <c r="Y763" i="4"/>
  <c r="Y75" i="4"/>
  <c r="Y116" i="4"/>
  <c r="Y118" i="4"/>
  <c r="Y132" i="4"/>
  <c r="Y148" i="4"/>
  <c r="Y150" i="4"/>
  <c r="Y260" i="4"/>
  <c r="Y35" i="4"/>
  <c r="Y241" i="4"/>
  <c r="Y761" i="4"/>
  <c r="Y37" i="4"/>
  <c r="Y140" i="4"/>
  <c r="Y142" i="4"/>
  <c r="Y144" i="4"/>
  <c r="Y48" i="4"/>
  <c r="Y73" i="4"/>
  <c r="Y88" i="4"/>
  <c r="Y121" i="4"/>
  <c r="Y133" i="4"/>
  <c r="Y136" i="4"/>
  <c r="Y202" i="4"/>
  <c r="Y238" i="4"/>
  <c r="Y253" i="4"/>
  <c r="Y261" i="4"/>
  <c r="Y298" i="4"/>
  <c r="Y416" i="4"/>
  <c r="L1" i="4"/>
  <c r="T4" i="3"/>
  <c r="U4" i="3" s="1"/>
  <c r="V11" i="3"/>
  <c r="W11" i="3" s="1"/>
  <c r="X11" i="3" s="1"/>
  <c r="T11" i="3"/>
  <c r="U11" i="3" s="1"/>
  <c r="R23" i="4"/>
  <c r="R80" i="4"/>
  <c r="R22" i="4"/>
  <c r="Y22" i="4" s="1"/>
  <c r="Y52" i="4"/>
  <c r="R63" i="4"/>
  <c r="T5" i="3"/>
  <c r="U5" i="3" s="1"/>
  <c r="O9" i="3"/>
  <c r="P9" i="3" s="1"/>
  <c r="Y13" i="4"/>
  <c r="Y17" i="4"/>
  <c r="Y18" i="4"/>
  <c r="Y19" i="4"/>
  <c r="Y20" i="4"/>
  <c r="Y21" i="4"/>
  <c r="Y38" i="4"/>
  <c r="Y60" i="4"/>
  <c r="Y62" i="4"/>
  <c r="Y87" i="4"/>
  <c r="V9" i="3"/>
  <c r="W9" i="3" s="1"/>
  <c r="X9" i="3" s="1"/>
  <c r="T9" i="3"/>
  <c r="U9" i="3" s="1"/>
  <c r="Y11" i="4"/>
  <c r="Y30" i="4"/>
  <c r="Y31" i="4"/>
  <c r="R32" i="4"/>
  <c r="Y32" i="4" s="1"/>
  <c r="Y69" i="4"/>
  <c r="Y72" i="4"/>
  <c r="Y81" i="4"/>
  <c r="Y4" i="4"/>
  <c r="Y5" i="4"/>
  <c r="Y6" i="4"/>
  <c r="Y7" i="4"/>
  <c r="Y8" i="4"/>
  <c r="Y9" i="4"/>
  <c r="Y10" i="4"/>
  <c r="Y26" i="4"/>
  <c r="Y27" i="4"/>
  <c r="Y28" i="4"/>
  <c r="Y29" i="4"/>
  <c r="Y41" i="4"/>
  <c r="Y55" i="4"/>
  <c r="Y56" i="4"/>
  <c r="Y70" i="4"/>
  <c r="R71" i="4"/>
  <c r="Y74" i="4"/>
  <c r="R76" i="4"/>
  <c r="Y76" i="4" s="1"/>
  <c r="Y78" i="4"/>
  <c r="O3" i="3"/>
  <c r="T8" i="3"/>
  <c r="U8" i="3" s="1"/>
  <c r="Y16" i="4"/>
  <c r="R57" i="4"/>
  <c r="O11" i="3"/>
  <c r="P11" i="3" s="1"/>
  <c r="Y40" i="4"/>
  <c r="N7" i="3"/>
  <c r="V7" i="3" s="1"/>
  <c r="W7" i="3" s="1"/>
  <c r="X7" i="3" s="1"/>
  <c r="C12" i="3"/>
  <c r="K12" i="3"/>
  <c r="O1" i="4"/>
  <c r="X23" i="4"/>
  <c r="R59" i="4"/>
  <c r="R65" i="4"/>
  <c r="X77" i="4"/>
  <c r="N10" i="3"/>
  <c r="H12" i="3"/>
  <c r="N8" i="3"/>
  <c r="V8" i="3" s="1"/>
  <c r="W8" i="3" s="1"/>
  <c r="X8" i="3" s="1"/>
  <c r="R12" i="3"/>
  <c r="X25" i="4"/>
  <c r="Q1" i="4"/>
  <c r="R86" i="4"/>
  <c r="Y86" i="4" s="1"/>
  <c r="R96" i="4"/>
  <c r="R101" i="4"/>
  <c r="Y101" i="4" s="1"/>
  <c r="Y102" i="4"/>
  <c r="Y111" i="4"/>
  <c r="Y114" i="4"/>
  <c r="Y115" i="4"/>
  <c r="Y117" i="4"/>
  <c r="Y156" i="4"/>
  <c r="Y157" i="4"/>
  <c r="P1" i="4"/>
  <c r="N5" i="3"/>
  <c r="S10" i="3"/>
  <c r="E12" i="3"/>
  <c r="M12" i="3"/>
  <c r="I1" i="4"/>
  <c r="X187" i="4"/>
  <c r="X189" i="4"/>
  <c r="X183" i="4"/>
  <c r="Y183" i="4" s="1"/>
  <c r="X181" i="4"/>
  <c r="Y181" i="4" s="1"/>
  <c r="X185" i="4"/>
  <c r="Y185" i="4" s="1"/>
  <c r="X188" i="4"/>
  <c r="Y188" i="4" s="1"/>
  <c r="X182" i="4"/>
  <c r="Y182" i="4" s="1"/>
  <c r="X190" i="4"/>
  <c r="Y190" i="4" s="1"/>
  <c r="X184" i="4"/>
  <c r="X186" i="4"/>
  <c r="Y186" i="4" s="1"/>
  <c r="X725" i="4"/>
  <c r="Y725" i="4" s="1"/>
  <c r="X720" i="4"/>
  <c r="Y720" i="4" s="1"/>
  <c r="X783" i="4"/>
  <c r="Y783" i="4" s="1"/>
  <c r="X722" i="4"/>
  <c r="Y722" i="4" s="1"/>
  <c r="X716" i="4"/>
  <c r="Y716" i="4" s="1"/>
  <c r="X695" i="4"/>
  <c r="X693" i="4"/>
  <c r="Y693" i="4" s="1"/>
  <c r="X691" i="4"/>
  <c r="X689" i="4"/>
  <c r="X687" i="4"/>
  <c r="X685" i="4"/>
  <c r="X682" i="4"/>
  <c r="Y682" i="4" s="1"/>
  <c r="X680" i="4"/>
  <c r="Y680" i="4" s="1"/>
  <c r="X779" i="4"/>
  <c r="Y779" i="4" s="1"/>
  <c r="X718" i="4"/>
  <c r="X707" i="4"/>
  <c r="Y707" i="4" s="1"/>
  <c r="X775" i="4"/>
  <c r="Y775" i="4" s="1"/>
  <c r="X773" i="4"/>
  <c r="X771" i="4"/>
  <c r="Y771" i="4" s="1"/>
  <c r="X769" i="4"/>
  <c r="Y769" i="4" s="1"/>
  <c r="X767" i="4"/>
  <c r="Y767" i="4" s="1"/>
  <c r="X712" i="4"/>
  <c r="Y712" i="4" s="1"/>
  <c r="X703" i="4"/>
  <c r="Y703" i="4" s="1"/>
  <c r="X702" i="4"/>
  <c r="X701" i="4"/>
  <c r="Y701" i="4" s="1"/>
  <c r="X699" i="4"/>
  <c r="Y699" i="4" s="1"/>
  <c r="X697" i="4"/>
  <c r="X724" i="4"/>
  <c r="X721" i="4"/>
  <c r="Y721" i="4" s="1"/>
  <c r="X766" i="4"/>
  <c r="Y766" i="4" s="1"/>
  <c r="X717" i="4"/>
  <c r="Y717" i="4" s="1"/>
  <c r="X710" i="4"/>
  <c r="Y710" i="4" s="1"/>
  <c r="X694" i="4"/>
  <c r="Y694" i="4" s="1"/>
  <c r="X692" i="4"/>
  <c r="X690" i="4"/>
  <c r="X688" i="4"/>
  <c r="X686" i="4"/>
  <c r="X684" i="4"/>
  <c r="X679" i="4"/>
  <c r="Y679" i="4" s="1"/>
  <c r="X677" i="4"/>
  <c r="Y677" i="4" s="1"/>
  <c r="X675" i="4"/>
  <c r="Y675" i="4" s="1"/>
  <c r="X784" i="4"/>
  <c r="Y784" i="4" s="1"/>
  <c r="X708" i="4"/>
  <c r="Y708" i="4" s="1"/>
  <c r="X706" i="4"/>
  <c r="X696" i="4"/>
  <c r="Y696" i="4" s="1"/>
  <c r="X781" i="4"/>
  <c r="X776" i="4"/>
  <c r="Y776" i="4" s="1"/>
  <c r="X774" i="4"/>
  <c r="Y774" i="4" s="1"/>
  <c r="X772" i="4"/>
  <c r="Y772" i="4" s="1"/>
  <c r="X770" i="4"/>
  <c r="Y770" i="4" s="1"/>
  <c r="X768" i="4"/>
  <c r="Y768" i="4" s="1"/>
  <c r="X723" i="4"/>
  <c r="Y723" i="4" s="1"/>
  <c r="X713" i="4"/>
  <c r="Y713" i="4" s="1"/>
  <c r="X705" i="4"/>
  <c r="Y705" i="4" s="1"/>
  <c r="X700" i="4"/>
  <c r="Y700" i="4" s="1"/>
  <c r="X698" i="4"/>
  <c r="Y698" i="4" s="1"/>
  <c r="X683" i="4"/>
  <c r="X673" i="4"/>
  <c r="Y673" i="4" s="1"/>
  <c r="X646" i="4"/>
  <c r="X643" i="4"/>
  <c r="X676" i="4"/>
  <c r="Y676" i="4" s="1"/>
  <c r="X670" i="4"/>
  <c r="Y670" i="4" s="1"/>
  <c r="X661" i="4"/>
  <c r="Y661" i="4" s="1"/>
  <c r="X648" i="4"/>
  <c r="Y648" i="4" s="1"/>
  <c r="X645" i="4"/>
  <c r="Y645" i="4" s="1"/>
  <c r="X681" i="4"/>
  <c r="Y681" i="4" s="1"/>
  <c r="X672" i="4"/>
  <c r="Y672" i="4" s="1"/>
  <c r="X669" i="4"/>
  <c r="X667" i="4"/>
  <c r="Y667" i="4" s="1"/>
  <c r="X665" i="4"/>
  <c r="Y665" i="4" s="1"/>
  <c r="X663" i="4"/>
  <c r="Y663" i="4" s="1"/>
  <c r="X659" i="4"/>
  <c r="X656" i="4"/>
  <c r="Y656" i="4" s="1"/>
  <c r="X654" i="4"/>
  <c r="Y654" i="4" s="1"/>
  <c r="X652" i="4"/>
  <c r="Y652" i="4" s="1"/>
  <c r="X650" i="4"/>
  <c r="X642" i="4"/>
  <c r="Y642" i="4" s="1"/>
  <c r="X658" i="4"/>
  <c r="Y658" i="4" s="1"/>
  <c r="X644" i="4"/>
  <c r="Y644" i="4" s="1"/>
  <c r="X641" i="4"/>
  <c r="Y641" i="4" s="1"/>
  <c r="X678" i="4"/>
  <c r="X660" i="4"/>
  <c r="X647" i="4"/>
  <c r="Y647" i="4" s="1"/>
  <c r="X671" i="4"/>
  <c r="X668" i="4"/>
  <c r="Y668" i="4" s="1"/>
  <c r="X666" i="4"/>
  <c r="Y666" i="4" s="1"/>
  <c r="X664" i="4"/>
  <c r="Y664" i="4" s="1"/>
  <c r="X662" i="4"/>
  <c r="Y662" i="4" s="1"/>
  <c r="X657" i="4"/>
  <c r="Y657" i="4" s="1"/>
  <c r="X655" i="4"/>
  <c r="Y655" i="4" s="1"/>
  <c r="X653" i="4"/>
  <c r="X651" i="4"/>
  <c r="X96" i="4"/>
  <c r="R25" i="4"/>
  <c r="R58" i="4"/>
  <c r="Y58" i="4" s="1"/>
  <c r="X59" i="4"/>
  <c r="X65" i="4"/>
  <c r="X83" i="4"/>
  <c r="Y83" i="4" s="1"/>
  <c r="Y120" i="4"/>
  <c r="Y166" i="4"/>
  <c r="S3" i="3"/>
  <c r="N6" i="3"/>
  <c r="J1" i="4"/>
  <c r="R3" i="4"/>
  <c r="Y3" i="4" s="1"/>
  <c r="X53" i="4"/>
  <c r="Y53" i="4" s="1"/>
  <c r="X57" i="4"/>
  <c r="X61" i="4"/>
  <c r="Y61" i="4" s="1"/>
  <c r="X63" i="4"/>
  <c r="X71" i="4"/>
  <c r="X80" i="4"/>
  <c r="R93" i="4"/>
  <c r="Y93" i="4" s="1"/>
  <c r="Y109" i="4"/>
  <c r="Y137" i="4"/>
  <c r="Y145" i="4"/>
  <c r="N4" i="3"/>
  <c r="F12" i="3"/>
  <c r="K1" i="4"/>
  <c r="X12" i="4"/>
  <c r="Y12" i="4" s="1"/>
  <c r="X14" i="4"/>
  <c r="Y14" i="4" s="1"/>
  <c r="R24" i="4"/>
  <c r="Y24" i="4" s="1"/>
  <c r="Y113" i="4"/>
  <c r="Y134" i="4"/>
  <c r="Y135" i="4"/>
  <c r="R191" i="4"/>
  <c r="R92" i="4"/>
  <c r="Y168" i="4"/>
  <c r="S6" i="3"/>
  <c r="Y112" i="4"/>
  <c r="Y122" i="4"/>
  <c r="Y123" i="4"/>
  <c r="Y130" i="4"/>
  <c r="Y131" i="4"/>
  <c r="Y151" i="4"/>
  <c r="X92" i="4"/>
  <c r="Y97" i="4"/>
  <c r="Y105" i="4"/>
  <c r="R106" i="4"/>
  <c r="Y106" i="4" s="1"/>
  <c r="Y107" i="4"/>
  <c r="Y128" i="4"/>
  <c r="Y149" i="4"/>
  <c r="Y164" i="4"/>
  <c r="X161" i="4"/>
  <c r="Y161" i="4" s="1"/>
  <c r="X165" i="4"/>
  <c r="Y165" i="4" s="1"/>
  <c r="R196" i="4"/>
  <c r="Y196" i="4" s="1"/>
  <c r="R232" i="4"/>
  <c r="X163" i="4"/>
  <c r="Y163" i="4" s="1"/>
  <c r="X174" i="4"/>
  <c r="X177" i="4"/>
  <c r="Y177" i="4" s="1"/>
  <c r="R200" i="4"/>
  <c r="R201" i="4"/>
  <c r="R207" i="4"/>
  <c r="R208" i="4"/>
  <c r="Y255" i="4"/>
  <c r="R284" i="4"/>
  <c r="R302" i="4"/>
  <c r="X100" i="4"/>
  <c r="R254" i="4"/>
  <c r="Y259" i="4"/>
  <c r="Y270" i="4"/>
  <c r="Y276" i="4"/>
  <c r="Y278" i="4"/>
  <c r="R100" i="4"/>
  <c r="X162" i="4"/>
  <c r="Y162" i="4" s="1"/>
  <c r="X171" i="4"/>
  <c r="Y171" i="4" s="1"/>
  <c r="X175" i="4"/>
  <c r="Y175" i="4" s="1"/>
  <c r="X180" i="4"/>
  <c r="Y180" i="4" s="1"/>
  <c r="R192" i="4"/>
  <c r="Y192" i="4" s="1"/>
  <c r="R198" i="4"/>
  <c r="Y198" i="4" s="1"/>
  <c r="X199" i="4"/>
  <c r="Y199" i="4" s="1"/>
  <c r="R230" i="4"/>
  <c r="Y242" i="4"/>
  <c r="Y271" i="4"/>
  <c r="X99" i="4"/>
  <c r="Y99" i="4" s="1"/>
  <c r="X178" i="4"/>
  <c r="Y178" i="4" s="1"/>
  <c r="R187" i="4"/>
  <c r="R193" i="4"/>
  <c r="R210" i="4"/>
  <c r="Y225" i="4"/>
  <c r="R227" i="4"/>
  <c r="X169" i="4"/>
  <c r="Y169" i="4" s="1"/>
  <c r="X176" i="4"/>
  <c r="Y176" i="4" s="1"/>
  <c r="X191" i="4"/>
  <c r="R194" i="4"/>
  <c r="Y194" i="4" s="1"/>
  <c r="X207" i="4"/>
  <c r="X209" i="4"/>
  <c r="Y209" i="4" s="1"/>
  <c r="X269" i="4"/>
  <c r="Y269" i="4" s="1"/>
  <c r="X277" i="4"/>
  <c r="Y277" i="4" s="1"/>
  <c r="Y289" i="4"/>
  <c r="R306" i="4"/>
  <c r="R126" i="4"/>
  <c r="Y126" i="4" s="1"/>
  <c r="X167" i="4"/>
  <c r="R204" i="4"/>
  <c r="Y204" i="4" s="1"/>
  <c r="R206" i="4"/>
  <c r="R237" i="4"/>
  <c r="X170" i="4"/>
  <c r="Y170" i="4" s="1"/>
  <c r="X172" i="4"/>
  <c r="X173" i="4"/>
  <c r="Y173" i="4" s="1"/>
  <c r="R247" i="4"/>
  <c r="Y257" i="4"/>
  <c r="X273" i="4"/>
  <c r="Y273" i="4" s="1"/>
  <c r="X279" i="4"/>
  <c r="Y279" i="4" s="1"/>
  <c r="R304" i="4"/>
  <c r="R229" i="4"/>
  <c r="X230" i="4"/>
  <c r="X232" i="4"/>
  <c r="R234" i="4"/>
  <c r="X235" i="4"/>
  <c r="Y235" i="4" s="1"/>
  <c r="X247" i="4"/>
  <c r="X254" i="4"/>
  <c r="R356" i="4"/>
  <c r="R280" i="4"/>
  <c r="Y280" i="4" s="1"/>
  <c r="X281" i="4"/>
  <c r="Y281" i="4" s="1"/>
  <c r="R283" i="4"/>
  <c r="Y283" i="4" s="1"/>
  <c r="X284" i="4"/>
  <c r="R292" i="4"/>
  <c r="X292" i="4"/>
  <c r="X297" i="4"/>
  <c r="R297" i="4"/>
  <c r="X299" i="4"/>
  <c r="R299" i="4"/>
  <c r="X304" i="4"/>
  <c r="R309" i="4"/>
  <c r="R338" i="4"/>
  <c r="X347" i="4"/>
  <c r="Y347" i="4" s="1"/>
  <c r="R203" i="4"/>
  <c r="R205" i="4"/>
  <c r="X206" i="4"/>
  <c r="R216" i="4"/>
  <c r="Y216" i="4" s="1"/>
  <c r="X229" i="4"/>
  <c r="R324" i="4"/>
  <c r="R295" i="4"/>
  <c r="X300" i="4"/>
  <c r="R300" i="4"/>
  <c r="R305" i="4"/>
  <c r="R308" i="4"/>
  <c r="Y308" i="4" s="1"/>
  <c r="R334" i="4"/>
  <c r="Y334" i="4" s="1"/>
  <c r="Y345" i="4"/>
  <c r="R211" i="4"/>
  <c r="Y211" i="4" s="1"/>
  <c r="X221" i="4"/>
  <c r="X294" i="4"/>
  <c r="X305" i="4"/>
  <c r="Y346" i="4"/>
  <c r="R351" i="4"/>
  <c r="X210" i="4"/>
  <c r="X213" i="4"/>
  <c r="Y213" i="4" s="1"/>
  <c r="X227" i="4"/>
  <c r="R288" i="4"/>
  <c r="Y288" i="4" s="1"/>
  <c r="X302" i="4"/>
  <c r="X343" i="4"/>
  <c r="Y343" i="4" s="1"/>
  <c r="R360" i="4"/>
  <c r="R221" i="4"/>
  <c r="X626" i="4"/>
  <c r="X620" i="4"/>
  <c r="Y620" i="4" s="1"/>
  <c r="X638" i="4"/>
  <c r="X628" i="4"/>
  <c r="Y628" i="4" s="1"/>
  <c r="X637" i="4"/>
  <c r="X636" i="4"/>
  <c r="Y636" i="4" s="1"/>
  <c r="X635" i="4"/>
  <c r="X634" i="4"/>
  <c r="Y634" i="4" s="1"/>
  <c r="X633" i="4"/>
  <c r="X611" i="4"/>
  <c r="Y611" i="4" s="1"/>
  <c r="X608" i="4"/>
  <c r="Y608" i="4" s="1"/>
  <c r="X603" i="4"/>
  <c r="X598" i="4"/>
  <c r="Y598" i="4" s="1"/>
  <c r="X588" i="4"/>
  <c r="Y588" i="4" s="1"/>
  <c r="X581" i="4"/>
  <c r="Y581" i="4" s="1"/>
  <c r="X558" i="4"/>
  <c r="Y558" i="4" s="1"/>
  <c r="X548" i="4"/>
  <c r="Y548" i="4" s="1"/>
  <c r="X546" i="4"/>
  <c r="Y546" i="4" s="1"/>
  <c r="X544" i="4"/>
  <c r="X542" i="4"/>
  <c r="X630" i="4"/>
  <c r="Y630" i="4" s="1"/>
  <c r="X618" i="4"/>
  <c r="X590" i="4"/>
  <c r="Y590" i="4" s="1"/>
  <c r="X537" i="4"/>
  <c r="Y537" i="4" s="1"/>
  <c r="X623" i="4"/>
  <c r="X600" i="4"/>
  <c r="Y600" i="4" s="1"/>
  <c r="X585" i="4"/>
  <c r="X559" i="4"/>
  <c r="X556" i="4"/>
  <c r="Y556" i="4" s="1"/>
  <c r="X535" i="4"/>
  <c r="X529" i="4"/>
  <c r="Y529" i="4" s="1"/>
  <c r="X624" i="4"/>
  <c r="Y624" i="4" s="1"/>
  <c r="X615" i="4"/>
  <c r="Y615" i="4" s="1"/>
  <c r="X612" i="4"/>
  <c r="Y612" i="4" s="1"/>
  <c r="X606" i="4"/>
  <c r="X597" i="4"/>
  <c r="Y597" i="4" s="1"/>
  <c r="X625" i="4"/>
  <c r="X601" i="4"/>
  <c r="X586" i="4"/>
  <c r="Y586" i="4" s="1"/>
  <c r="X579" i="4"/>
  <c r="Y579" i="4" s="1"/>
  <c r="X549" i="4"/>
  <c r="Y549" i="4" s="1"/>
  <c r="X547" i="4"/>
  <c r="Y547" i="4" s="1"/>
  <c r="X545" i="4"/>
  <c r="Y545" i="4" s="1"/>
  <c r="X543" i="4"/>
  <c r="Y543" i="4" s="1"/>
  <c r="X541" i="4"/>
  <c r="Y541" i="4" s="1"/>
  <c r="X605" i="4"/>
  <c r="Y605" i="4" s="1"/>
  <c r="X599" i="4"/>
  <c r="X576" i="4"/>
  <c r="Y576" i="4" s="1"/>
  <c r="X572" i="4"/>
  <c r="X534" i="4"/>
  <c r="Y534" i="4" s="1"/>
  <c r="X619" i="4"/>
  <c r="X609" i="4"/>
  <c r="Y609" i="4" s="1"/>
  <c r="X607" i="4"/>
  <c r="Y607" i="4" s="1"/>
  <c r="X555" i="4"/>
  <c r="Y555" i="4" s="1"/>
  <c r="X536" i="4"/>
  <c r="X627" i="4"/>
  <c r="Y627" i="4" s="1"/>
  <c r="X596" i="4"/>
  <c r="Y596" i="4" s="1"/>
  <c r="X553" i="4"/>
  <c r="Y553" i="4" s="1"/>
  <c r="X530" i="4"/>
  <c r="Y530" i="4" s="1"/>
  <c r="X524" i="4"/>
  <c r="Y524" i="4" s="1"/>
  <c r="X504" i="4"/>
  <c r="X497" i="4"/>
  <c r="X458" i="4"/>
  <c r="Y458" i="4" s="1"/>
  <c r="X456" i="4"/>
  <c r="Y456" i="4" s="1"/>
  <c r="X454" i="4"/>
  <c r="X526" i="4"/>
  <c r="Y526" i="4" s="1"/>
  <c r="X513" i="4"/>
  <c r="Y513" i="4" s="1"/>
  <c r="X495" i="4"/>
  <c r="Y495" i="4" s="1"/>
  <c r="X489" i="4"/>
  <c r="Y489" i="4" s="1"/>
  <c r="X487" i="4"/>
  <c r="Y487" i="4" s="1"/>
  <c r="X481" i="4"/>
  <c r="Y481" i="4" s="1"/>
  <c r="X473" i="4"/>
  <c r="Y473" i="4" s="1"/>
  <c r="X469" i="4"/>
  <c r="Y469" i="4" s="1"/>
  <c r="X528" i="4"/>
  <c r="Y528" i="4" s="1"/>
  <c r="X518" i="4"/>
  <c r="Y518" i="4" s="1"/>
  <c r="X503" i="4"/>
  <c r="Y503" i="4" s="1"/>
  <c r="X484" i="4"/>
  <c r="X453" i="4"/>
  <c r="Y453" i="4" s="1"/>
  <c r="X532" i="4"/>
  <c r="Y532" i="4" s="1"/>
  <c r="X496" i="4"/>
  <c r="Y496" i="4" s="1"/>
  <c r="X494" i="4"/>
  <c r="Y494" i="4" s="1"/>
  <c r="X490" i="4"/>
  <c r="Y490" i="4" s="1"/>
  <c r="X482" i="4"/>
  <c r="Y482" i="4" s="1"/>
  <c r="X480" i="4"/>
  <c r="Y480" i="4" s="1"/>
  <c r="X478" i="4"/>
  <c r="Y478" i="4" s="1"/>
  <c r="X531" i="4"/>
  <c r="X501" i="4"/>
  <c r="Y501" i="4" s="1"/>
  <c r="X486" i="4"/>
  <c r="Y486" i="4" s="1"/>
  <c r="X468" i="4"/>
  <c r="Y468" i="4" s="1"/>
  <c r="X457" i="4"/>
  <c r="Y457" i="4" s="1"/>
  <c r="X455" i="4"/>
  <c r="Y455" i="4" s="1"/>
  <c r="X452" i="4"/>
  <c r="Y452" i="4" s="1"/>
  <c r="X527" i="4"/>
  <c r="Y527" i="4" s="1"/>
  <c r="X493" i="4"/>
  <c r="X491" i="4"/>
  <c r="Y491" i="4" s="1"/>
  <c r="X483" i="4"/>
  <c r="Y483" i="4" s="1"/>
  <c r="X475" i="4"/>
  <c r="Y475" i="4" s="1"/>
  <c r="X514" i="4"/>
  <c r="Y514" i="4" s="1"/>
  <c r="X505" i="4"/>
  <c r="Y505" i="4" s="1"/>
  <c r="X492" i="4"/>
  <c r="Y492" i="4" s="1"/>
  <c r="X488" i="4"/>
  <c r="Y488" i="4" s="1"/>
  <c r="X485" i="4"/>
  <c r="Y485" i="4" s="1"/>
  <c r="X479" i="4"/>
  <c r="Y479" i="4" s="1"/>
  <c r="X476" i="4"/>
  <c r="Y476" i="4" s="1"/>
  <c r="X474" i="4"/>
  <c r="Y474" i="4" s="1"/>
  <c r="X472" i="4"/>
  <c r="Y472" i="4" s="1"/>
  <c r="X463" i="4"/>
  <c r="Y463" i="4" s="1"/>
  <c r="X467" i="4"/>
  <c r="X461" i="4"/>
  <c r="Y461" i="4" s="1"/>
  <c r="X460" i="4"/>
  <c r="Y460" i="4" s="1"/>
  <c r="X459" i="4"/>
  <c r="Y459" i="4" s="1"/>
  <c r="X248" i="4"/>
  <c r="Y248" i="4" s="1"/>
  <c r="R286" i="4"/>
  <c r="R287" i="4"/>
  <c r="Y287" i="4" s="1"/>
  <c r="X306" i="4"/>
  <c r="R307" i="4"/>
  <c r="X307" i="4"/>
  <c r="X340" i="4"/>
  <c r="Y340" i="4" s="1"/>
  <c r="R349" i="4"/>
  <c r="Y358" i="4"/>
  <c r="R303" i="4"/>
  <c r="X303" i="4"/>
  <c r="R327" i="4"/>
  <c r="R359" i="4"/>
  <c r="X312" i="4"/>
  <c r="X316" i="4"/>
  <c r="X320" i="4"/>
  <c r="X324" i="4"/>
  <c r="X328" i="4"/>
  <c r="X332" i="4"/>
  <c r="Y332" i="4" s="1"/>
  <c r="X336" i="4"/>
  <c r="Y336" i="4" s="1"/>
  <c r="X348" i="4"/>
  <c r="Y348" i="4" s="1"/>
  <c r="X352" i="4"/>
  <c r="Y352" i="4" s="1"/>
  <c r="R355" i="4"/>
  <c r="X356" i="4"/>
  <c r="X363" i="4"/>
  <c r="Y386" i="4"/>
  <c r="R446" i="4"/>
  <c r="R294" i="4"/>
  <c r="X309" i="4"/>
  <c r="R312" i="4"/>
  <c r="R316" i="4"/>
  <c r="R320" i="4"/>
  <c r="X321" i="4"/>
  <c r="Y321" i="4" s="1"/>
  <c r="R328" i="4"/>
  <c r="X333" i="4"/>
  <c r="Y333" i="4" s="1"/>
  <c r="X337" i="4"/>
  <c r="Y337" i="4" s="1"/>
  <c r="X341" i="4"/>
  <c r="Y341" i="4" s="1"/>
  <c r="X350" i="4"/>
  <c r="X354" i="4"/>
  <c r="Y354" i="4" s="1"/>
  <c r="X360" i="4"/>
  <c r="R363" i="4"/>
  <c r="X371" i="4"/>
  <c r="R371" i="4"/>
  <c r="R384" i="4"/>
  <c r="X384" i="4"/>
  <c r="X387" i="4"/>
  <c r="R409" i="4"/>
  <c r="X311" i="4"/>
  <c r="X315" i="4"/>
  <c r="X319" i="4"/>
  <c r="X323" i="4"/>
  <c r="X327" i="4"/>
  <c r="R350" i="4"/>
  <c r="X351" i="4"/>
  <c r="X355" i="4"/>
  <c r="R407" i="4"/>
  <c r="Y407" i="4" s="1"/>
  <c r="R423" i="4"/>
  <c r="Y423" i="4" s="1"/>
  <c r="R311" i="4"/>
  <c r="R315" i="4"/>
  <c r="R319" i="4"/>
  <c r="R323" i="4"/>
  <c r="X349" i="4"/>
  <c r="X353" i="4"/>
  <c r="X357" i="4"/>
  <c r="Y357" i="4" s="1"/>
  <c r="X365" i="4"/>
  <c r="R365" i="4"/>
  <c r="X372" i="4"/>
  <c r="X373" i="4"/>
  <c r="R373" i="4"/>
  <c r="R378" i="4"/>
  <c r="Y428" i="4"/>
  <c r="R353" i="4"/>
  <c r="Y392" i="4"/>
  <c r="Y415" i="4"/>
  <c r="R437" i="4"/>
  <c r="R310" i="4"/>
  <c r="Y310" i="4" s="1"/>
  <c r="R314" i="4"/>
  <c r="R318" i="4"/>
  <c r="Y318" i="4" s="1"/>
  <c r="R322" i="4"/>
  <c r="R326" i="4"/>
  <c r="Y326" i="4" s="1"/>
  <c r="R330" i="4"/>
  <c r="Y330" i="4" s="1"/>
  <c r="X362" i="4"/>
  <c r="Y362" i="4" s="1"/>
  <c r="X366" i="4"/>
  <c r="X367" i="4"/>
  <c r="R367" i="4"/>
  <c r="R372" i="4"/>
  <c r="X374" i="4"/>
  <c r="X375" i="4"/>
  <c r="R375" i="4"/>
  <c r="X378" i="4"/>
  <c r="R383" i="4"/>
  <c r="X383" i="4"/>
  <c r="X385" i="4"/>
  <c r="Y393" i="4"/>
  <c r="Y413" i="4"/>
  <c r="Y414" i="4"/>
  <c r="Y445" i="4"/>
  <c r="X313" i="4"/>
  <c r="Y313" i="4" s="1"/>
  <c r="X317" i="4"/>
  <c r="Y317" i="4" s="1"/>
  <c r="X325" i="4"/>
  <c r="Y325" i="4" s="1"/>
  <c r="X329" i="4"/>
  <c r="Y329" i="4" s="1"/>
  <c r="X344" i="4"/>
  <c r="Y344" i="4" s="1"/>
  <c r="R388" i="4"/>
  <c r="Y388" i="4" s="1"/>
  <c r="R403" i="4"/>
  <c r="X418" i="4"/>
  <c r="Y418" i="4" s="1"/>
  <c r="R366" i="4"/>
  <c r="X368" i="4"/>
  <c r="Y368" i="4" s="1"/>
  <c r="X369" i="4"/>
  <c r="R369" i="4"/>
  <c r="R374" i="4"/>
  <c r="X376" i="4"/>
  <c r="Y376" i="4" s="1"/>
  <c r="R382" i="4"/>
  <c r="R387" i="4"/>
  <c r="X391" i="4"/>
  <c r="Y391" i="4" s="1"/>
  <c r="R395" i="4"/>
  <c r="X389" i="4"/>
  <c r="Y389" i="4" s="1"/>
  <c r="R399" i="4"/>
  <c r="Y399" i="4" s="1"/>
  <c r="R401" i="4"/>
  <c r="X402" i="4"/>
  <c r="Y402" i="4" s="1"/>
  <c r="R405" i="4"/>
  <c r="Y405" i="4" s="1"/>
  <c r="X406" i="4"/>
  <c r="Y406" i="4" s="1"/>
  <c r="X410" i="4"/>
  <c r="Y410" i="4" s="1"/>
  <c r="X426" i="4"/>
  <c r="Y426" i="4" s="1"/>
  <c r="X431" i="4"/>
  <c r="Y431" i="4" s="1"/>
  <c r="X442" i="4"/>
  <c r="Y442" i="4" s="1"/>
  <c r="R507" i="4"/>
  <c r="X510" i="4"/>
  <c r="Y510" i="4" s="1"/>
  <c r="X521" i="4"/>
  <c r="Y521" i="4" s="1"/>
  <c r="X398" i="4"/>
  <c r="X404" i="4"/>
  <c r="X408" i="4"/>
  <c r="X422" i="4"/>
  <c r="X444" i="4"/>
  <c r="Y444" i="4" s="1"/>
  <c r="R447" i="4"/>
  <c r="Y447" i="4" s="1"/>
  <c r="R465" i="4"/>
  <c r="X465" i="4"/>
  <c r="R506" i="4"/>
  <c r="X508" i="4"/>
  <c r="R516" i="4"/>
  <c r="X519" i="4"/>
  <c r="Y519" i="4" s="1"/>
  <c r="X520" i="4"/>
  <c r="Y520" i="4" s="1"/>
  <c r="R381" i="4"/>
  <c r="R398" i="4"/>
  <c r="R404" i="4"/>
  <c r="R408" i="4"/>
  <c r="R422" i="4"/>
  <c r="X425" i="4"/>
  <c r="X433" i="4"/>
  <c r="Y433" i="4" s="1"/>
  <c r="R449" i="4"/>
  <c r="Y449" i="4" s="1"/>
  <c r="X462" i="4"/>
  <c r="Y462" i="4" s="1"/>
  <c r="R470" i="4"/>
  <c r="R499" i="4"/>
  <c r="X507" i="4"/>
  <c r="X421" i="4"/>
  <c r="R467" i="4"/>
  <c r="X506" i="4"/>
  <c r="R512" i="4"/>
  <c r="R390" i="4"/>
  <c r="X396" i="4"/>
  <c r="Y396" i="4" s="1"/>
  <c r="R421" i="4"/>
  <c r="R443" i="4"/>
  <c r="R454" i="4"/>
  <c r="X464" i="4"/>
  <c r="R464" i="4"/>
  <c r="X499" i="4"/>
  <c r="R515" i="4"/>
  <c r="X516" i="4"/>
  <c r="X525" i="4"/>
  <c r="R436" i="4"/>
  <c r="R451" i="4"/>
  <c r="X477" i="4"/>
  <c r="Y477" i="4" s="1"/>
  <c r="R522" i="4"/>
  <c r="X446" i="4"/>
  <c r="X466" i="4"/>
  <c r="R466" i="4"/>
  <c r="R509" i="4"/>
  <c r="X512" i="4"/>
  <c r="X448" i="4"/>
  <c r="Y448" i="4" s="1"/>
  <c r="X451" i="4"/>
  <c r="X523" i="4"/>
  <c r="Y523" i="4" s="1"/>
  <c r="Y542" i="4"/>
  <c r="R552" i="4"/>
  <c r="X554" i="4"/>
  <c r="Y554" i="4" s="1"/>
  <c r="X560" i="4"/>
  <c r="Y560" i="4" s="1"/>
  <c r="X571" i="4"/>
  <c r="X594" i="4"/>
  <c r="Y594" i="4" s="1"/>
  <c r="X470" i="4"/>
  <c r="X735" i="4"/>
  <c r="Y735" i="4" s="1"/>
  <c r="X729" i="4"/>
  <c r="Y729" i="4" s="1"/>
  <c r="X737" i="4"/>
  <c r="Y737" i="4" s="1"/>
  <c r="X733" i="4"/>
  <c r="Y733" i="4" s="1"/>
  <c r="X731" i="4"/>
  <c r="Y731" i="4" s="1"/>
  <c r="X728" i="4"/>
  <c r="Y728" i="4" s="1"/>
  <c r="X730" i="4"/>
  <c r="Y730" i="4" s="1"/>
  <c r="X738" i="4"/>
  <c r="Y738" i="4" s="1"/>
  <c r="X736" i="4"/>
  <c r="Y736" i="4" s="1"/>
  <c r="X502" i="4"/>
  <c r="Y502" i="4" s="1"/>
  <c r="R508" i="4"/>
  <c r="X509" i="4"/>
  <c r="X517" i="4"/>
  <c r="Y517" i="4" s="1"/>
  <c r="X522" i="4"/>
  <c r="R525" i="4"/>
  <c r="R567" i="4"/>
  <c r="X570" i="4"/>
  <c r="Y570" i="4" s="1"/>
  <c r="X591" i="4"/>
  <c r="X592" i="4"/>
  <c r="Y592" i="4" s="1"/>
  <c r="X604" i="4"/>
  <c r="Y604" i="4" s="1"/>
  <c r="R616" i="4"/>
  <c r="X471" i="4"/>
  <c r="Y471" i="4" s="1"/>
  <c r="X498" i="4"/>
  <c r="X511" i="4"/>
  <c r="X515" i="4"/>
  <c r="X552" i="4"/>
  <c r="R565" i="4"/>
  <c r="X568" i="4"/>
  <c r="R577" i="4"/>
  <c r="X582" i="4"/>
  <c r="Y582" i="4" s="1"/>
  <c r="X583" i="4"/>
  <c r="Y583" i="4" s="1"/>
  <c r="X602" i="4"/>
  <c r="R498" i="4"/>
  <c r="R511" i="4"/>
  <c r="X533" i="4"/>
  <c r="Y533" i="4" s="1"/>
  <c r="Y536" i="4"/>
  <c r="X551" i="4"/>
  <c r="X578" i="4"/>
  <c r="Y578" i="4" s="1"/>
  <c r="R531" i="4"/>
  <c r="R539" i="4"/>
  <c r="R540" i="4"/>
  <c r="Y544" i="4"/>
  <c r="Y559" i="4"/>
  <c r="R563" i="4"/>
  <c r="X566" i="4"/>
  <c r="Y566" i="4" s="1"/>
  <c r="R573" i="4"/>
  <c r="R589" i="4"/>
  <c r="X564" i="4"/>
  <c r="R572" i="4"/>
  <c r="X575" i="4"/>
  <c r="X500" i="4"/>
  <c r="Y500" i="4" s="1"/>
  <c r="R538" i="4"/>
  <c r="X540" i="4"/>
  <c r="X563" i="4"/>
  <c r="X574" i="4"/>
  <c r="Y574" i="4" s="1"/>
  <c r="Y585" i="4"/>
  <c r="X589" i="4"/>
  <c r="R593" i="4"/>
  <c r="R603" i="4"/>
  <c r="Y603" i="4" s="1"/>
  <c r="X562" i="4"/>
  <c r="Y562" i="4" s="1"/>
  <c r="X595" i="4"/>
  <c r="X538" i="4"/>
  <c r="X557" i="4"/>
  <c r="Y557" i="4" s="1"/>
  <c r="X561" i="4"/>
  <c r="Y561" i="4" s="1"/>
  <c r="R564" i="4"/>
  <c r="X565" i="4"/>
  <c r="R568" i="4"/>
  <c r="X569" i="4"/>
  <c r="Y569" i="4" s="1"/>
  <c r="X573" i="4"/>
  <c r="X577" i="4"/>
  <c r="X593" i="4"/>
  <c r="Y653" i="4"/>
  <c r="X539" i="4"/>
  <c r="X550" i="4"/>
  <c r="Y550" i="4" s="1"/>
  <c r="X567" i="4"/>
  <c r="X580" i="4"/>
  <c r="Y580" i="4" s="1"/>
  <c r="X584" i="4"/>
  <c r="Y584" i="4" s="1"/>
  <c r="X587" i="4"/>
  <c r="Y587" i="4" s="1"/>
  <c r="R617" i="4"/>
  <c r="R571" i="4"/>
  <c r="R575" i="4"/>
  <c r="R591" i="4"/>
  <c r="R595" i="4"/>
  <c r="R618" i="4"/>
  <c r="Y638" i="4"/>
  <c r="X617" i="4"/>
  <c r="X621" i="4"/>
  <c r="R622" i="4"/>
  <c r="Y646" i="4"/>
  <c r="X649" i="4"/>
  <c r="Y669" i="4"/>
  <c r="Y671" i="4"/>
  <c r="X610" i="4"/>
  <c r="Y610" i="4" s="1"/>
  <c r="X631" i="4"/>
  <c r="Y651" i="4"/>
  <c r="X613" i="4"/>
  <c r="Y613" i="4" s="1"/>
  <c r="R623" i="4"/>
  <c r="R640" i="4"/>
  <c r="X616" i="4"/>
  <c r="R660" i="4"/>
  <c r="X614" i="4"/>
  <c r="R614" i="4"/>
  <c r="R621" i="4"/>
  <c r="X622" i="4"/>
  <c r="R625" i="4"/>
  <c r="R626" i="4"/>
  <c r="X629" i="4"/>
  <c r="R629" i="4"/>
  <c r="Y637" i="4"/>
  <c r="Y650" i="4"/>
  <c r="R632" i="4"/>
  <c r="X640" i="4"/>
  <c r="X674" i="4"/>
  <c r="R685" i="4"/>
  <c r="R686" i="4"/>
  <c r="Y695" i="4"/>
  <c r="X704" i="4"/>
  <c r="Y704" i="4" s="1"/>
  <c r="R734" i="4"/>
  <c r="X777" i="4"/>
  <c r="R639" i="4"/>
  <c r="R649" i="4"/>
  <c r="R674" i="4"/>
  <c r="R631" i="4"/>
  <c r="X632" i="4"/>
  <c r="X639" i="4"/>
  <c r="R689" i="4"/>
  <c r="R690" i="4"/>
  <c r="Y726" i="4"/>
  <c r="R727" i="4"/>
  <c r="X734" i="4"/>
  <c r="R753" i="4"/>
  <c r="X780" i="4"/>
  <c r="R678" i="4"/>
  <c r="X711" i="4"/>
  <c r="Y711" i="4" s="1"/>
  <c r="R719" i="4"/>
  <c r="R684" i="4"/>
  <c r="R709" i="4"/>
  <c r="R687" i="4"/>
  <c r="R688" i="4"/>
  <c r="Y688" i="4" s="1"/>
  <c r="X715" i="4"/>
  <c r="Y715" i="4" s="1"/>
  <c r="Y718" i="4"/>
  <c r="X719" i="4"/>
  <c r="R732" i="4"/>
  <c r="Y764" i="4"/>
  <c r="X714" i="4"/>
  <c r="Y714" i="4" s="1"/>
  <c r="R745" i="4"/>
  <c r="R746" i="4"/>
  <c r="Y746" i="4" s="1"/>
  <c r="Y762" i="4"/>
  <c r="Y773" i="4"/>
  <c r="R781" i="4"/>
  <c r="X782" i="4"/>
  <c r="R683" i="4"/>
  <c r="R691" i="4"/>
  <c r="R692" i="4"/>
  <c r="X732" i="4"/>
  <c r="R747" i="4"/>
  <c r="R748" i="4"/>
  <c r="Y748" i="4" s="1"/>
  <c r="X778" i="4"/>
  <c r="R743" i="4"/>
  <c r="R778" i="4"/>
  <c r="R780" i="4"/>
  <c r="X709" i="4"/>
  <c r="R782" i="4"/>
  <c r="R777" i="4"/>
  <c r="X756" i="4"/>
  <c r="Y756" i="4" s="1"/>
  <c r="X727" i="4"/>
  <c r="X743" i="4"/>
  <c r="X745" i="4"/>
  <c r="X747" i="4"/>
  <c r="X749" i="4"/>
  <c r="Y749" i="4" s="1"/>
  <c r="X751" i="4"/>
  <c r="Y751" i="4" s="1"/>
  <c r="X753" i="4"/>
  <c r="X759" i="4"/>
  <c r="Y759" i="4" s="1"/>
  <c r="Y200" i="4" l="1"/>
  <c r="Y382" i="4"/>
  <c r="Y381" i="4"/>
  <c r="Y203" i="4"/>
  <c r="Y606" i="4"/>
  <c r="Y691" i="4"/>
  <c r="Y619" i="4"/>
  <c r="Y450" i="4"/>
  <c r="Y244" i="4"/>
  <c r="Y401" i="4"/>
  <c r="Y425" i="4"/>
  <c r="Y724" i="4"/>
  <c r="Y404" i="4"/>
  <c r="Y172" i="4"/>
  <c r="Y686" i="4"/>
  <c r="Y408" i="4"/>
  <c r="Y295" i="4"/>
  <c r="Y394" i="4"/>
  <c r="Y219" i="4"/>
  <c r="Y599" i="4"/>
  <c r="Y286" i="4"/>
  <c r="Y633" i="4"/>
  <c r="Y643" i="4"/>
  <c r="Y403" i="4"/>
  <c r="Y193" i="4"/>
  <c r="Y659" i="4"/>
  <c r="Y602" i="4"/>
  <c r="Y322" i="4"/>
  <c r="Y493" i="4"/>
  <c r="Y296" i="4"/>
  <c r="Y390" i="4"/>
  <c r="Y678" i="4"/>
  <c r="Y395" i="4"/>
  <c r="Y385" i="4"/>
  <c r="Y497" i="4"/>
  <c r="Y420" i="4"/>
  <c r="Y245" i="4"/>
  <c r="Y237" i="4"/>
  <c r="Y443" i="4"/>
  <c r="Y504" i="4"/>
  <c r="Y174" i="4"/>
  <c r="Y205" i="4"/>
  <c r="Y301" i="4"/>
  <c r="Y535" i="4"/>
  <c r="Y439" i="4"/>
  <c r="Y777" i="4"/>
  <c r="Y781" i="4"/>
  <c r="Y684" i="4"/>
  <c r="Y436" i="4"/>
  <c r="Y314" i="4"/>
  <c r="Y375" i="4"/>
  <c r="Y702" i="4"/>
  <c r="Y697" i="4"/>
  <c r="Y422" i="4"/>
  <c r="Y226" i="4"/>
  <c r="Y251" i="4"/>
  <c r="Y240" i="4"/>
  <c r="Y564" i="4"/>
  <c r="Y300" i="4"/>
  <c r="Y743" i="4"/>
  <c r="Y208" i="4"/>
  <c r="Y601" i="4"/>
  <c r="Y687" i="4"/>
  <c r="Y551" i="4"/>
  <c r="Y328" i="4"/>
  <c r="Y359" i="4"/>
  <c r="Y338" i="4"/>
  <c r="Y201" i="4"/>
  <c r="Y437" i="4"/>
  <c r="Y409" i="4"/>
  <c r="Y234" i="4"/>
  <c r="Y377" i="4"/>
  <c r="Y214" i="4"/>
  <c r="Y372" i="4"/>
  <c r="Y484" i="4"/>
  <c r="Y312" i="4"/>
  <c r="Y227" i="4"/>
  <c r="Y294" i="4"/>
  <c r="Y508" i="4"/>
  <c r="Y374" i="4"/>
  <c r="Y522" i="4"/>
  <c r="Y25" i="4"/>
  <c r="Y247" i="4"/>
  <c r="Y187" i="4"/>
  <c r="Y692" i="4"/>
  <c r="Y683" i="4"/>
  <c r="Y538" i="4"/>
  <c r="Y366" i="4"/>
  <c r="Y350" i="4"/>
  <c r="Y398" i="4"/>
  <c r="Y367" i="4"/>
  <c r="Y706" i="4"/>
  <c r="Y780" i="4"/>
  <c r="Y167" i="4"/>
  <c r="Y623" i="4"/>
  <c r="Y778" i="4"/>
  <c r="Y595" i="4"/>
  <c r="Y568" i="4"/>
  <c r="Y531" i="4"/>
  <c r="Y467" i="4"/>
  <c r="Y363" i="4"/>
  <c r="Y421" i="4"/>
  <c r="Y369" i="4"/>
  <c r="Y378" i="4"/>
  <c r="Y635" i="4"/>
  <c r="Y297" i="4"/>
  <c r="Y674" i="4"/>
  <c r="Y189" i="4"/>
  <c r="Y319" i="4"/>
  <c r="Y540" i="4"/>
  <c r="Y631" i="4"/>
  <c r="Y639" i="4"/>
  <c r="Y621" i="4"/>
  <c r="Y539" i="4"/>
  <c r="Y373" i="4"/>
  <c r="Y323" i="4"/>
  <c r="Y221" i="4"/>
  <c r="Y306" i="4"/>
  <c r="Y100" i="4"/>
  <c r="Y454" i="4"/>
  <c r="Y506" i="4"/>
  <c r="Y315" i="4"/>
  <c r="Y320" i="4"/>
  <c r="Y305" i="4"/>
  <c r="Y292" i="4"/>
  <c r="Y591" i="4"/>
  <c r="Y629" i="4"/>
  <c r="Y575" i="4"/>
  <c r="Y511" i="4"/>
  <c r="Y567" i="4"/>
  <c r="Y365" i="4"/>
  <c r="Y311" i="4"/>
  <c r="Y327" i="4"/>
  <c r="Y284" i="4"/>
  <c r="Y782" i="4"/>
  <c r="Y498" i="4"/>
  <c r="Y353" i="4"/>
  <c r="Y316" i="4"/>
  <c r="Y184" i="4"/>
  <c r="Y65" i="4"/>
  <c r="Y571" i="4"/>
  <c r="Y689" i="4"/>
  <c r="Y525" i="4"/>
  <c r="Y466" i="4"/>
  <c r="Y371" i="4"/>
  <c r="Y303" i="4"/>
  <c r="Y299" i="4"/>
  <c r="Y59" i="4"/>
  <c r="Y230" i="4"/>
  <c r="Y512" i="4"/>
  <c r="Y727" i="4"/>
  <c r="Y649" i="4"/>
  <c r="Y96" i="4"/>
  <c r="N12" i="3"/>
  <c r="Y632" i="4"/>
  <c r="Y384" i="4"/>
  <c r="Y307" i="4"/>
  <c r="Y92" i="4"/>
  <c r="Y229" i="4"/>
  <c r="Y355" i="4"/>
  <c r="Y515" i="4"/>
  <c r="Y387" i="4"/>
  <c r="Y383" i="4"/>
  <c r="Y446" i="4"/>
  <c r="Y351" i="4"/>
  <c r="Y23" i="4"/>
  <c r="Y589" i="4"/>
  <c r="Y552" i="4"/>
  <c r="Y349" i="4"/>
  <c r="Y324" i="4"/>
  <c r="O6" i="3"/>
  <c r="P6" i="3" s="1"/>
  <c r="Y640" i="4"/>
  <c r="V3" i="3"/>
  <c r="T3" i="3"/>
  <c r="U3" i="3" s="1"/>
  <c r="S12" i="3"/>
  <c r="T12" i="3" s="1"/>
  <c r="U12" i="3" s="1"/>
  <c r="O10" i="3"/>
  <c r="P10" i="3" s="1"/>
  <c r="Y71" i="4"/>
  <c r="Y565" i="4"/>
  <c r="Y709" i="4"/>
  <c r="Y719" i="4"/>
  <c r="Y626" i="4"/>
  <c r="Y618" i="4"/>
  <c r="Y577" i="4"/>
  <c r="Y507" i="4"/>
  <c r="Y210" i="4"/>
  <c r="Y254" i="4"/>
  <c r="Y747" i="4"/>
  <c r="Y690" i="4"/>
  <c r="Y734" i="4"/>
  <c r="Y685" i="4"/>
  <c r="Y625" i="4"/>
  <c r="Y660" i="4"/>
  <c r="Y451" i="4"/>
  <c r="Y499" i="4"/>
  <c r="Y309" i="4"/>
  <c r="Y304" i="4"/>
  <c r="Y206" i="4"/>
  <c r="R77" i="4"/>
  <c r="Y77" i="4" s="1"/>
  <c r="P3" i="3"/>
  <c r="Y63" i="4"/>
  <c r="Y80" i="4"/>
  <c r="Y614" i="4"/>
  <c r="Y616" i="4"/>
  <c r="Y732" i="4"/>
  <c r="Y465" i="4"/>
  <c r="Y232" i="4"/>
  <c r="Y753" i="4"/>
  <c r="Y622" i="4"/>
  <c r="Y593" i="4"/>
  <c r="Y573" i="4"/>
  <c r="Y464" i="4"/>
  <c r="Y470" i="4"/>
  <c r="Y360" i="4"/>
  <c r="V6" i="3"/>
  <c r="W6" i="3" s="1"/>
  <c r="X6" i="3" s="1"/>
  <c r="T6" i="3"/>
  <c r="U6" i="3" s="1"/>
  <c r="T10" i="3"/>
  <c r="U10" i="3" s="1"/>
  <c r="V10" i="3"/>
  <c r="W10" i="3" s="1"/>
  <c r="X10" i="3" s="1"/>
  <c r="O7" i="3"/>
  <c r="P7" i="3" s="1"/>
  <c r="Y745" i="4"/>
  <c r="Y572" i="4"/>
  <c r="Y509" i="4"/>
  <c r="Y516" i="4"/>
  <c r="Y207" i="4"/>
  <c r="Y191" i="4"/>
  <c r="O4" i="3"/>
  <c r="P4" i="3" s="1"/>
  <c r="O5" i="3"/>
  <c r="P5" i="3" s="1"/>
  <c r="O8" i="3"/>
  <c r="P8" i="3" s="1"/>
  <c r="V5" i="3"/>
  <c r="W5" i="3" s="1"/>
  <c r="X5" i="3" s="1"/>
  <c r="Y617" i="4"/>
  <c r="Y563" i="4"/>
  <c r="Y356" i="4"/>
  <c r="Y302" i="4"/>
  <c r="Y57" i="4"/>
  <c r="V4" i="3"/>
  <c r="W4" i="3" s="1"/>
  <c r="X4" i="3" s="1"/>
  <c r="V12" i="3" l="1"/>
  <c r="W3" i="3"/>
  <c r="O12" i="3"/>
  <c r="P12" i="3" s="1"/>
  <c r="X3" i="3" l="1"/>
  <c r="W12" i="3"/>
  <c r="X12" i="3" s="1"/>
</calcChain>
</file>

<file path=xl/comments1.xml><?xml version="1.0" encoding="utf-8"?>
<comments xmlns="http://schemas.openxmlformats.org/spreadsheetml/2006/main">
  <authors>
    <author>BROWER Chris</author>
  </authors>
  <commentList>
    <comment ref="D619" authorId="0" shapeId="0">
      <text>
        <r>
          <rPr>
            <b/>
            <sz val="10"/>
            <color indexed="81"/>
            <rFont val="Tahoma"/>
            <family val="2"/>
          </rPr>
          <t>BROWER Chris:</t>
        </r>
        <r>
          <rPr>
            <sz val="10"/>
            <color indexed="81"/>
            <rFont val="Tahoma"/>
            <family val="2"/>
          </rPr>
          <t xml:space="preserve">
Loaner?  Was in DCA.</t>
        </r>
      </text>
    </comment>
  </commentList>
</comments>
</file>

<file path=xl/sharedStrings.xml><?xml version="1.0" encoding="utf-8"?>
<sst xmlns="http://schemas.openxmlformats.org/spreadsheetml/2006/main" count="4920" uniqueCount="429">
  <si>
    <t>Overview</t>
  </si>
  <si>
    <r>
      <t xml:space="preserve">Please notify dca.budget@multco.us if you plan to budget a different amount and provide detail with explanation.  </t>
    </r>
    <r>
      <rPr>
        <sz val="11"/>
        <color theme="1"/>
        <rFont val="Calibri"/>
        <family val="2"/>
        <scheme val="minor"/>
      </rPr>
      <t>You may be directed to Fleet Service Division for follow up, however, the DCA Budget Hub should be the initial point of contact to better align DCA and client departments' budgets in the final submissions to the Budget Office.</t>
    </r>
  </si>
  <si>
    <t>Workbook Tab Contents</t>
  </si>
  <si>
    <t>Fleet Services data for Capital and Replacement Admin have been moved to be included in the Fleet Services Total column N.</t>
  </si>
  <si>
    <t>Detailed information.  Filter can be applied for departmental review purposes. Select the period and Dept abbreviation in column A filter to see details and total.</t>
  </si>
  <si>
    <t>New Equipment ID numbering was introduced in FY 2018.</t>
  </si>
  <si>
    <t xml:space="preserve">*Additional Equipment ID provided upon departmental request.  </t>
  </si>
  <si>
    <t>This sheet includes Fleet Services rates.</t>
  </si>
  <si>
    <t xml:space="preserve">Detailed information by Dept on Fleet Asset Replacement.  Per recommendation from Office of the Auditor and CFO. </t>
  </si>
  <si>
    <t>FY 2021 Published Fleet Internal Service Charges</t>
  </si>
  <si>
    <t>Department</t>
  </si>
  <si>
    <t># of Units</t>
  </si>
  <si>
    <t># of Base Mileage Units</t>
  </si>
  <si>
    <t>Miles</t>
  </si>
  <si>
    <t>Base</t>
  </si>
  <si>
    <t>Meter Over Base</t>
  </si>
  <si>
    <t>Actual Cost</t>
  </si>
  <si>
    <t>Fuel/Oil</t>
  </si>
  <si>
    <t>Overhead</t>
  </si>
  <si>
    <t>Accidents / Damage</t>
  </si>
  <si>
    <t>Other</t>
  </si>
  <si>
    <t>Capital / Upfit to Put Into Service</t>
  </si>
  <si>
    <t xml:space="preserve">Replacement Admin </t>
  </si>
  <si>
    <t>Fleet Services Total</t>
  </si>
  <si>
    <t>Fleet Svcs FY 2021 to FY 2020
Amount ∆</t>
  </si>
  <si>
    <t>Fleet Svcs FY 2021 to FY2020
% ∆</t>
  </si>
  <si>
    <t>Annual Replacement</t>
  </si>
  <si>
    <t>Annual Replacement Fund Gap Year 3</t>
  </si>
  <si>
    <t>Total Replacement + GAP Year 3</t>
  </si>
  <si>
    <t>Fleet Repl FY 2021 to FY 2020 Amount ∆</t>
  </si>
  <si>
    <t>Fleet Repl FY 2021 to FY2020                  % ∆</t>
  </si>
  <si>
    <t>COMBINED TOTAL 60410 FLEET SVCS &amp; REPLACEMENT</t>
  </si>
  <si>
    <t>Grand Total FY 2021 to FY 2020 Amount ∆</t>
  </si>
  <si>
    <t>Grand Total FY 2021 to FY2020                  % ∆</t>
  </si>
  <si>
    <t>DA</t>
  </si>
  <si>
    <t>DCA*</t>
  </si>
  <si>
    <t>DCHS</t>
  </si>
  <si>
    <t>DCJ</t>
  </si>
  <si>
    <t>DCS</t>
  </si>
  <si>
    <t>HD</t>
  </si>
  <si>
    <t>LIB</t>
  </si>
  <si>
    <t>MCSO</t>
  </si>
  <si>
    <t>NON DEPT</t>
  </si>
  <si>
    <t>Total</t>
  </si>
  <si>
    <t>FY 2020 Published Fleet Services Internal Service Charges</t>
  </si>
  <si>
    <t>Fleet Svcs FY 2020 to FY 2019
Amount ∆</t>
  </si>
  <si>
    <t>Fleet Svcs FY 2020 to FY2019
% ∆</t>
  </si>
  <si>
    <t>Annual Replacement Fund Gap Year 2</t>
  </si>
  <si>
    <t>Total Replacement + GAP Year 2</t>
  </si>
  <si>
    <t>Fleet Repl FY 2019 to FY 2018 Amount ∆</t>
  </si>
  <si>
    <t>Fleet Repl FY 2019 to FY2018                  % ∆</t>
  </si>
  <si>
    <t>Grand Total FY 2019 to FY 2018 Amount ∆</t>
  </si>
  <si>
    <t>Grand Total FY 2019 to FY2018                  % ∆</t>
  </si>
  <si>
    <t>* Motor Pool and Fleet Gap not included = $8,743</t>
  </si>
  <si>
    <t>DEPT</t>
  </si>
  <si>
    <t>SAP Account Code</t>
  </si>
  <si>
    <t>Dept #</t>
  </si>
  <si>
    <t>Program Name</t>
  </si>
  <si>
    <t>EQID *</t>
  </si>
  <si>
    <t>Class</t>
  </si>
  <si>
    <t>Actual Cost Y/N</t>
  </si>
  <si>
    <t>Meter over Base</t>
  </si>
  <si>
    <t xml:space="preserve"> Actual Cost </t>
  </si>
  <si>
    <t>Fuel / Oil</t>
  </si>
  <si>
    <t>Annual Overhead</t>
  </si>
  <si>
    <t>Accidents Damage</t>
  </si>
  <si>
    <t>Capital/ Upfit to Put In Service</t>
  </si>
  <si>
    <r>
      <t xml:space="preserve">Replacement Admin
</t>
    </r>
    <r>
      <rPr>
        <b/>
        <sz val="12"/>
        <color rgb="FFFF0000"/>
        <rFont val="Arial"/>
        <family val="2"/>
      </rPr>
      <t>[Col L]</t>
    </r>
  </si>
  <si>
    <t>FY2020 FLEET SERVICES TOTAL</t>
  </si>
  <si>
    <t>Repl Category</t>
  </si>
  <si>
    <t>Repl Year</t>
  </si>
  <si>
    <t>Fleet Replacement WBS</t>
  </si>
  <si>
    <r>
      <t xml:space="preserve">Annual Replacement 
</t>
    </r>
    <r>
      <rPr>
        <b/>
        <sz val="12"/>
        <color rgb="FFFF0000"/>
        <rFont val="Arial"/>
        <family val="2"/>
      </rPr>
      <t>[Col M]</t>
    </r>
  </si>
  <si>
    <t>Annual Fleet Replacement Fund Gap Year 2</t>
  </si>
  <si>
    <t>FY2020 FLEET REPLACEMENT TOTAL</t>
  </si>
  <si>
    <t>G25 0190 18 SEXIX</t>
  </si>
  <si>
    <t xml:space="preserve">11-2300 </t>
  </si>
  <si>
    <t>ADVSD SE</t>
  </si>
  <si>
    <t xml:space="preserve">M78 FLT SEDAN </t>
  </si>
  <si>
    <t>G25 0190 12 PSXIX</t>
  </si>
  <si>
    <t xml:space="preserve">11-2600 </t>
  </si>
  <si>
    <t>ADVSD APS</t>
  </si>
  <si>
    <t>M78 FLT SEDAN HYB</t>
  </si>
  <si>
    <t>G25 0146 18 K48</t>
  </si>
  <si>
    <t>11-2700</t>
  </si>
  <si>
    <t>Developmental Disabilities Kids</t>
  </si>
  <si>
    <t>A</t>
  </si>
  <si>
    <t>G25 0146 04 AD48</t>
  </si>
  <si>
    <t>11-2800</t>
  </si>
  <si>
    <t>Developmental Disabilities Adults</t>
  </si>
  <si>
    <t>M25 Weather.Split</t>
  </si>
  <si>
    <t>11-1000</t>
  </si>
  <si>
    <t>Weatherization Services</t>
  </si>
  <si>
    <t>M78 FLT VAN CARGO</t>
  </si>
  <si>
    <t>G25 0190 16 MCXIX</t>
  </si>
  <si>
    <t xml:space="preserve">11-1050 </t>
  </si>
  <si>
    <t>ADVSD MID COUNTY</t>
  </si>
  <si>
    <t>G25 0190 19 TDXIX</t>
  </si>
  <si>
    <t>11-1075</t>
  </si>
  <si>
    <t>ADVSD TD</t>
  </si>
  <si>
    <t>G25 0190 20 WDXIX</t>
  </si>
  <si>
    <t xml:space="preserve">11-1200 </t>
  </si>
  <si>
    <t>ADVSD WEST</t>
  </si>
  <si>
    <t>G25 0190 15 EDXIX</t>
  </si>
  <si>
    <t>11-1300</t>
  </si>
  <si>
    <t>ADVSD East</t>
  </si>
  <si>
    <t>G25 0190 17 NEXIX</t>
  </si>
  <si>
    <t xml:space="preserve">11-1400 </t>
  </si>
  <si>
    <t>ADVSD NNE</t>
  </si>
  <si>
    <t>M25 ADVSD PGGF</t>
  </si>
  <si>
    <t>11-1600</t>
  </si>
  <si>
    <t>ADVSD PGC</t>
  </si>
  <si>
    <t>DOH</t>
  </si>
  <si>
    <t xml:space="preserve">15-1000 </t>
  </si>
  <si>
    <t>Env Health</t>
  </si>
  <si>
    <t>G40 0016 01</t>
  </si>
  <si>
    <t>15-1060</t>
  </si>
  <si>
    <t>EH-Lead Insp</t>
  </si>
  <si>
    <t>N</t>
  </si>
  <si>
    <t>M40 41615-GF2</t>
  </si>
  <si>
    <t>15-1090</t>
  </si>
  <si>
    <t>EH-Tobacco Prevention</t>
  </si>
  <si>
    <t xml:space="preserve">15-1100 </t>
  </si>
  <si>
    <t>Vector</t>
  </si>
  <si>
    <t>M78 FLT TRU</t>
  </si>
  <si>
    <t>M78 FLT MISC MAINT</t>
  </si>
  <si>
    <t>15-1200</t>
  </si>
  <si>
    <t>Dental Admin</t>
  </si>
  <si>
    <t>15-1300</t>
  </si>
  <si>
    <t>Dental-School Community Dental</t>
  </si>
  <si>
    <t>M40 44503-GF</t>
  </si>
  <si>
    <t>15-1500</t>
  </si>
  <si>
    <t>HIV/STD/ASH</t>
  </si>
  <si>
    <t>D</t>
  </si>
  <si>
    <t>15-1700</t>
  </si>
  <si>
    <t>Medical Examiner</t>
  </si>
  <si>
    <t>M78 FLT SUV</t>
  </si>
  <si>
    <t>TBD</t>
  </si>
  <si>
    <t>G40 0096 03 26-19</t>
  </si>
  <si>
    <t>15-1800</t>
  </si>
  <si>
    <t>MHASD Early Assessment and Support</t>
  </si>
  <si>
    <t>G40 0113 01 C300</t>
  </si>
  <si>
    <t>15-1850</t>
  </si>
  <si>
    <t>MHASD Adult Mental Health Initiative</t>
  </si>
  <si>
    <t>M40 41521-GF</t>
  </si>
  <si>
    <t>15-1900</t>
  </si>
  <si>
    <t>MHASD Residential Services</t>
  </si>
  <si>
    <t>M40 43500-GF</t>
  </si>
  <si>
    <t xml:space="preserve">15-2000 </t>
  </si>
  <si>
    <t>HIV Outreach</t>
  </si>
  <si>
    <t>G40 0085 01</t>
  </si>
  <si>
    <t>15-2100</t>
  </si>
  <si>
    <t>HIV EIO</t>
  </si>
  <si>
    <t>G40 0072 01 S12</t>
  </si>
  <si>
    <t>15-2500</t>
  </si>
  <si>
    <t>Emergency Medical Services</t>
  </si>
  <si>
    <t>22-1000</t>
  </si>
  <si>
    <t>DCJ Director</t>
  </si>
  <si>
    <t>22-1200</t>
  </si>
  <si>
    <t>Reduced Supervision Team</t>
  </si>
  <si>
    <t>G50 0250 12 AMTLC</t>
  </si>
  <si>
    <t xml:space="preserve">22-1500 </t>
  </si>
  <si>
    <t>Local Control</t>
  </si>
  <si>
    <t xml:space="preserve">22-1600 </t>
  </si>
  <si>
    <t>Community Service</t>
  </si>
  <si>
    <t>M78 FLT VAN PASSNGR</t>
  </si>
  <si>
    <t>22-1700</t>
  </si>
  <si>
    <t>Family Services Unit</t>
  </si>
  <si>
    <t xml:space="preserve">22-1800 </t>
  </si>
  <si>
    <t>P/P Supervision-West</t>
  </si>
  <si>
    <t>22-2300</t>
  </si>
  <si>
    <t>ASD Central</t>
  </si>
  <si>
    <t>22-2600</t>
  </si>
  <si>
    <t>Assessment &amp; Referral Ctr</t>
  </si>
  <si>
    <t>22-2800</t>
  </si>
  <si>
    <t>ASD/Arming</t>
  </si>
  <si>
    <t>22-3100</t>
  </si>
  <si>
    <t>Juv-Sex Offender Supervision Team</t>
  </si>
  <si>
    <t xml:space="preserve">22-3100 </t>
  </si>
  <si>
    <t>22-3200</t>
  </si>
  <si>
    <t>Juv-BRS Assessment &amp; Evaluation Prog</t>
  </si>
  <si>
    <t>22-3250</t>
  </si>
  <si>
    <t>Juv-Accountability &amp; Cmty Svc</t>
  </si>
  <si>
    <t>22-3300</t>
  </si>
  <si>
    <t>Juv-Custody Support Services</t>
  </si>
  <si>
    <t xml:space="preserve">22-3400 </t>
  </si>
  <si>
    <t>Juv-Assess &amp; Tax Youth Families</t>
  </si>
  <si>
    <t>22-3500</t>
  </si>
  <si>
    <t>Juv-RISE</t>
  </si>
  <si>
    <t xml:space="preserve">22-3500 </t>
  </si>
  <si>
    <t>22-3600</t>
  </si>
  <si>
    <t>Juv-Assessment, Intervention, &amp; Adjudication</t>
  </si>
  <si>
    <t>22-3700</t>
  </si>
  <si>
    <t>Juv-Nutrition Services</t>
  </si>
  <si>
    <t>22-3900</t>
  </si>
  <si>
    <t>Juv-Community Interface Services</t>
  </si>
  <si>
    <t>23-0000</t>
  </si>
  <si>
    <t>DA-District Attorney</t>
  </si>
  <si>
    <t>23-1000</t>
  </si>
  <si>
    <t>DA-Division Administration</t>
  </si>
  <si>
    <t>23-1100</t>
  </si>
  <si>
    <t>DA-Investigators</t>
  </si>
  <si>
    <t xml:space="preserve">23-1100 </t>
  </si>
  <si>
    <t>G15 0242 10 SED 66</t>
  </si>
  <si>
    <t xml:space="preserve">23-1600 </t>
  </si>
  <si>
    <t>DA-SED</t>
  </si>
  <si>
    <t>26-1000</t>
  </si>
  <si>
    <t>Executive Admin</t>
  </si>
  <si>
    <t>26-1050</t>
  </si>
  <si>
    <t>Internal Affairs</t>
  </si>
  <si>
    <t>26-1100</t>
  </si>
  <si>
    <t>Inspections</t>
  </si>
  <si>
    <t>26-1500</t>
  </si>
  <si>
    <t xml:space="preserve">Business Services </t>
  </si>
  <si>
    <t>26-2000</t>
  </si>
  <si>
    <t>Logistics</t>
  </si>
  <si>
    <t>26-2100</t>
  </si>
  <si>
    <t>Inmate Programs</t>
  </si>
  <si>
    <t>26-2200</t>
  </si>
  <si>
    <t>Property/Laundry</t>
  </si>
  <si>
    <t>26-2300</t>
  </si>
  <si>
    <t>Equipment Unit</t>
  </si>
  <si>
    <t>26-2400</t>
  </si>
  <si>
    <t>Information Tech</t>
  </si>
  <si>
    <t>26-3000</t>
  </si>
  <si>
    <t>Corrections Admin</t>
  </si>
  <si>
    <t>26-3025</t>
  </si>
  <si>
    <t>Corr Svcs Admin</t>
  </si>
  <si>
    <t>26-3100</t>
  </si>
  <si>
    <t>Training</t>
  </si>
  <si>
    <t>Y</t>
  </si>
  <si>
    <t>26-3300</t>
  </si>
  <si>
    <t>MCDC</t>
  </si>
  <si>
    <t>26-3400</t>
  </si>
  <si>
    <t>MCIJ</t>
  </si>
  <si>
    <t>26-3500</t>
  </si>
  <si>
    <t>Gresham Gang</t>
  </si>
  <si>
    <t>26-3625</t>
  </si>
  <si>
    <t>Close Street</t>
  </si>
  <si>
    <t>26-3650</t>
  </si>
  <si>
    <t>Inmate Work Crews</t>
  </si>
  <si>
    <t>M78 FLT TRU WRKCREW</t>
  </si>
  <si>
    <t>M78 FLT TRU MISC</t>
  </si>
  <si>
    <t>26-3700</t>
  </si>
  <si>
    <t>CERT Team</t>
  </si>
  <si>
    <t>26-3800</t>
  </si>
  <si>
    <t>Classification</t>
  </si>
  <si>
    <t>26-3825</t>
  </si>
  <si>
    <t>Court Services</t>
  </si>
  <si>
    <t>26-3850</t>
  </si>
  <si>
    <t>Corrections Securities (FSO)</t>
  </si>
  <si>
    <t>26-3900</t>
  </si>
  <si>
    <t>Transport</t>
  </si>
  <si>
    <t>M78 FLT BUS</t>
  </si>
  <si>
    <t>26-3999</t>
  </si>
  <si>
    <t>Enforcement Admin</t>
  </si>
  <si>
    <t>26-4000</t>
  </si>
  <si>
    <t>Patrol</t>
  </si>
  <si>
    <t xml:space="preserve">26-4000 </t>
  </si>
  <si>
    <t>F</t>
  </si>
  <si>
    <t>26-4100</t>
  </si>
  <si>
    <t>Domestic Violence Education &amp; Resource Team</t>
  </si>
  <si>
    <t>26-4200</t>
  </si>
  <si>
    <t>SIU</t>
  </si>
  <si>
    <t>26-4300</t>
  </si>
  <si>
    <t>Civil</t>
  </si>
  <si>
    <t>26-4400</t>
  </si>
  <si>
    <t>Detectives</t>
  </si>
  <si>
    <t>26-4500</t>
  </si>
  <si>
    <t>Operations (Enf) Admin</t>
  </si>
  <si>
    <t>M60 SOENF.SAR</t>
  </si>
  <si>
    <t>26-4650</t>
  </si>
  <si>
    <t>SAR Post 631</t>
  </si>
  <si>
    <t>26-4750</t>
  </si>
  <si>
    <t>Dive Team</t>
  </si>
  <si>
    <t>26-4900</t>
  </si>
  <si>
    <t>River Patrol</t>
  </si>
  <si>
    <t>C</t>
  </si>
  <si>
    <t>26-5200</t>
  </si>
  <si>
    <t>Enforcement Suport</t>
  </si>
  <si>
    <t>26-5300</t>
  </si>
  <si>
    <t>Hope Team</t>
  </si>
  <si>
    <t>30-1100</t>
  </si>
  <si>
    <t>Land Use Planning</t>
  </si>
  <si>
    <t>30-1200</t>
  </si>
  <si>
    <t>Transportation Director</t>
  </si>
  <si>
    <t xml:space="preserve">30-1300 </t>
  </si>
  <si>
    <t>Road Eng &amp; Operations</t>
  </si>
  <si>
    <t>30-1600</t>
  </si>
  <si>
    <t>LAND USE &amp; TRANS PLANNING</t>
  </si>
  <si>
    <t>30-1700</t>
  </si>
  <si>
    <t>Survey-Corner Fund</t>
  </si>
  <si>
    <t xml:space="preserve">30-1700 </t>
  </si>
  <si>
    <t>30-1800</t>
  </si>
  <si>
    <t>Road Maintenance</t>
  </si>
  <si>
    <t>M78 FLT TRU DUMP</t>
  </si>
  <si>
    <t xml:space="preserve">30-1800 </t>
  </si>
  <si>
    <t>30-2000</t>
  </si>
  <si>
    <t>Bridge Maintenance</t>
  </si>
  <si>
    <t xml:space="preserve">30-2000 </t>
  </si>
  <si>
    <t>30-2050</t>
  </si>
  <si>
    <t>Bridge OPS/Admin</t>
  </si>
  <si>
    <t xml:space="preserve">30-2100 </t>
  </si>
  <si>
    <t>Bridge Engineering</t>
  </si>
  <si>
    <t>30-2150</t>
  </si>
  <si>
    <t>Bridge Engineering - Sellwood Bridge Project</t>
  </si>
  <si>
    <t>30-2200</t>
  </si>
  <si>
    <t>Animal Services</t>
  </si>
  <si>
    <t>30-2300</t>
  </si>
  <si>
    <t>Animal Services - ACT Program</t>
  </si>
  <si>
    <t>30-3000</t>
  </si>
  <si>
    <t>Elections</t>
  </si>
  <si>
    <t>DCA</t>
  </si>
  <si>
    <t>50-1000</t>
  </si>
  <si>
    <t>Distribution</t>
  </si>
  <si>
    <t>50-2100</t>
  </si>
  <si>
    <t>FM-Lighting</t>
  </si>
  <si>
    <t>50-2200</t>
  </si>
  <si>
    <t>FM-Electricians</t>
  </si>
  <si>
    <t>50-2300</t>
  </si>
  <si>
    <t>FM-Carpenters/Maintenance</t>
  </si>
  <si>
    <t>50-3100</t>
  </si>
  <si>
    <t>FM-Locksmith</t>
  </si>
  <si>
    <t>L</t>
  </si>
  <si>
    <t>50-3200</t>
  </si>
  <si>
    <t>FM-Alarms</t>
  </si>
  <si>
    <t>50-3300</t>
  </si>
  <si>
    <t>FM-Engineers</t>
  </si>
  <si>
    <t>50-3400</t>
  </si>
  <si>
    <t>FM-Electronics Services</t>
  </si>
  <si>
    <t>50-4100</t>
  </si>
  <si>
    <t>FM-Property Mgmt</t>
  </si>
  <si>
    <t>50-5100</t>
  </si>
  <si>
    <t>FM-CIP</t>
  </si>
  <si>
    <t>50-5200</t>
  </si>
  <si>
    <t>FM-ADMIN</t>
  </si>
  <si>
    <t>50-5300</t>
  </si>
  <si>
    <t>FM-Strategic Projects</t>
  </si>
  <si>
    <t>50-5500</t>
  </si>
  <si>
    <t>FM-Compliance</t>
  </si>
  <si>
    <t>70-6000</t>
  </si>
  <si>
    <t>Telecom</t>
  </si>
  <si>
    <t>70-7000</t>
  </si>
  <si>
    <t>DCA IT DESKTOP SERVICES</t>
  </si>
  <si>
    <t>NOND</t>
  </si>
  <si>
    <t>70-9000</t>
  </si>
  <si>
    <t>Emergency Management</t>
  </si>
  <si>
    <t>80-1000</t>
  </si>
  <si>
    <t>Facilities &amp; Material Movement</t>
  </si>
  <si>
    <t xml:space="preserve">80-1000 </t>
  </si>
  <si>
    <t>80-1100</t>
  </si>
  <si>
    <t>School Age Services</t>
  </si>
  <si>
    <t xml:space="preserve">80-1200 </t>
  </si>
  <si>
    <t>Outreach</t>
  </si>
  <si>
    <t>80-1500</t>
  </si>
  <si>
    <t>Every Child Initiative</t>
  </si>
  <si>
    <t>85-1000</t>
  </si>
  <si>
    <t>Government Relations</t>
  </si>
  <si>
    <t>Subtotal:</t>
  </si>
  <si>
    <t>DCA FLEET VEHICLES (CC 904100) EXCLUDED.  FLEET DOES NOT CHARGE ITSELF.</t>
  </si>
  <si>
    <t>93-1000</t>
  </si>
  <si>
    <t>Fleet Maint-Yeon</t>
  </si>
  <si>
    <t>Yeon Shop Expenses</t>
  </si>
  <si>
    <t>93-6500</t>
  </si>
  <si>
    <t>Kirby Loaner Pool</t>
  </si>
  <si>
    <t>93-8000</t>
  </si>
  <si>
    <t>Yeon Shop Loaner Pool</t>
  </si>
  <si>
    <t>99-1800</t>
  </si>
  <si>
    <t>Hold For Reassignment</t>
  </si>
  <si>
    <t>93-9000</t>
  </si>
  <si>
    <t>Yeon Shuttle</t>
  </si>
  <si>
    <t>93-5000</t>
  </si>
  <si>
    <t>Multnomah Building Motor Pool</t>
  </si>
  <si>
    <t>M78 FLT SEDAN EV</t>
  </si>
  <si>
    <t>93-6000</t>
  </si>
  <si>
    <t>Blanchard Motor Pool</t>
  </si>
  <si>
    <t>93-7000</t>
  </si>
  <si>
    <t>Yeon Motor Pool</t>
  </si>
  <si>
    <t>FY 2021 Fleet Rates</t>
  </si>
  <si>
    <t>FY 2021</t>
  </si>
  <si>
    <t>FY 2020</t>
  </si>
  <si>
    <t>FY 2019</t>
  </si>
  <si>
    <t>FY 2018</t>
  </si>
  <si>
    <t>FY 2017</t>
  </si>
  <si>
    <t>Shop Rate Hr</t>
  </si>
  <si>
    <t>Overhead (annual)</t>
  </si>
  <si>
    <t>Overhead 2 (annual)</t>
  </si>
  <si>
    <t>Replacement Admin</t>
  </si>
  <si>
    <t xml:space="preserve">Fuel Mark Up </t>
  </si>
  <si>
    <t>Parts Mark Up</t>
  </si>
  <si>
    <t>FY 2021
Mileage Rate</t>
  </si>
  <si>
    <t>FY 2021
Annual Base</t>
  </si>
  <si>
    <t>FY 2020
Mileage Rate</t>
  </si>
  <si>
    <t>FY 2020
Annual Base</t>
  </si>
  <si>
    <t>Diff in 
Mileage Rate</t>
  </si>
  <si>
    <t>Diff in 
Annual Base</t>
  </si>
  <si>
    <t>% Change</t>
  </si>
  <si>
    <t>ACTUAL Mileage</t>
  </si>
  <si>
    <t>N/A</t>
  </si>
  <si>
    <t>Fleet Replacement Fund 3502</t>
  </si>
  <si>
    <t>GAP (Funded at 80% level)</t>
  </si>
  <si>
    <t>FY 2022</t>
  </si>
  <si>
    <t>FY 2023</t>
  </si>
  <si>
    <t>Replacement dollars</t>
  </si>
  <si>
    <t>% chg</t>
  </si>
  <si>
    <t>yr1</t>
  </si>
  <si>
    <t>yr2</t>
  </si>
  <si>
    <t>yr3</t>
  </si>
  <si>
    <t>yr4</t>
  </si>
  <si>
    <t>yr5</t>
  </si>
  <si>
    <t>Grand Total</t>
  </si>
  <si>
    <t>* Motor Pool and Fleet Gap included $8,743 in DCA</t>
  </si>
  <si>
    <t>Methodology</t>
  </si>
  <si>
    <t>Determine what the fund balance should be based on current vehicles ($9.2M).   </t>
  </si>
  <si>
    <t>Determine what the fund balance should be at 80% level ($7.5M)</t>
  </si>
  <si>
    <t>Determine Gap ($1.8M)</t>
  </si>
  <si>
    <t>Use five year payback</t>
  </si>
  <si>
    <t>Use percentage to allocate by vehicle or equipment.</t>
  </si>
  <si>
    <t>Aggregate into department allocation</t>
  </si>
  <si>
    <t/>
  </si>
  <si>
    <t xml:space="preserve"> </t>
  </si>
  <si>
    <t>FLEET.RPL.3000.PASSENGER</t>
  </si>
  <si>
    <t>FLEET.RPL.1000.SEDAN</t>
  </si>
  <si>
    <t>Excluded Subtotal:</t>
  </si>
  <si>
    <t>This workbook contains Fleet Service's internal service charges for FY 2021 budget request.</t>
  </si>
  <si>
    <t>FY 2021 Fleet Summary View</t>
  </si>
  <si>
    <t xml:space="preserve">Total amount departments should budget for Fleet Service internal services in FY 2021 under Cost Element 60410, totaled by department in column V. </t>
  </si>
  <si>
    <t>FY 2021 Fleet Department Detail worksheet</t>
  </si>
  <si>
    <t xml:space="preserve">FY 2021 Fleet Gap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</si>
</sst>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 numFmtId="168" formatCode="&quot;$&quot;#,##0.00"/>
  </numFmts>
  <fonts count="4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2"/>
      <color rgb="FFFF0000"/>
      <name val="Calibri"/>
      <family val="2"/>
    </font>
    <font>
      <b/>
      <sz val="14"/>
      <color theme="1"/>
      <name val="Arial"/>
      <family val="2"/>
    </font>
    <font>
      <sz val="12"/>
      <color theme="1"/>
      <name val="Arial"/>
      <family val="2"/>
    </font>
    <font>
      <b/>
      <sz val="12"/>
      <color theme="0"/>
      <name val="Arial"/>
      <family val="2"/>
    </font>
    <font>
      <sz val="12"/>
      <name val="Arial"/>
      <family val="2"/>
    </font>
    <font>
      <b/>
      <sz val="12"/>
      <name val="Arial"/>
      <family val="2"/>
    </font>
    <font>
      <sz val="12"/>
      <color rgb="FFFF0000"/>
      <name val="Arial"/>
      <family val="2"/>
    </font>
    <font>
      <sz val="12"/>
      <color theme="0" tint="-0.499984740745262"/>
      <name val="Arial"/>
      <family val="2"/>
    </font>
    <font>
      <b/>
      <sz val="12"/>
      <color rgb="FFFF0000"/>
      <name val="Arial"/>
      <family val="2"/>
    </font>
    <font>
      <sz val="11"/>
      <color rgb="FF222222"/>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b/>
      <sz val="10"/>
      <color indexed="81"/>
      <name val="Tahoma"/>
      <family val="2"/>
    </font>
    <font>
      <sz val="10"/>
      <color indexed="81"/>
      <name val="Tahoma"/>
      <family val="2"/>
    </font>
    <font>
      <b/>
      <sz val="12"/>
      <color theme="0"/>
      <name val="Calibri"/>
      <family val="2"/>
      <scheme val="minor"/>
    </font>
    <font>
      <sz val="12"/>
      <name val="Calibri"/>
      <family val="2"/>
    </font>
    <font>
      <sz val="10"/>
      <name val="Arial"/>
      <family val="2"/>
    </font>
    <font>
      <sz val="12"/>
      <name val="Calibri"/>
      <family val="2"/>
      <scheme val="minor"/>
    </font>
    <font>
      <sz val="12"/>
      <color rgb="FF000000"/>
      <name val="Arimo"/>
    </font>
    <font>
      <sz val="12"/>
      <color theme="1" tint="0.499984740745262"/>
      <name val="Calibri"/>
      <family val="2"/>
      <scheme val="minor"/>
    </font>
    <font>
      <sz val="12"/>
      <color theme="1"/>
      <name val="Calibri"/>
      <family val="2"/>
    </font>
    <font>
      <b/>
      <sz val="12"/>
      <color rgb="FF000000"/>
      <name val="Arimo"/>
    </font>
    <font>
      <sz val="12"/>
      <color theme="0" tint="-0.34998626667073579"/>
      <name val="Arimo"/>
    </font>
    <font>
      <b/>
      <sz val="12"/>
      <color rgb="FF0070C0"/>
      <name val="Arimo"/>
    </font>
    <font>
      <b/>
      <sz val="11"/>
      <color rgb="FF000000"/>
      <name val="Arimo"/>
    </font>
    <font>
      <sz val="11"/>
      <name val="Arimo"/>
    </font>
    <font>
      <b/>
      <sz val="11"/>
      <color rgb="FF0070C0"/>
      <name val="Arimo"/>
    </font>
    <font>
      <sz val="11"/>
      <color rgb="FF000000"/>
      <name val="Arimo"/>
    </font>
    <font>
      <b/>
      <sz val="8"/>
      <color rgb="FF000000"/>
      <name val="Arimo"/>
    </font>
    <font>
      <sz val="11"/>
      <color theme="1"/>
      <name val="Calibri"/>
      <family val="2"/>
    </font>
    <font>
      <sz val="11"/>
      <name val="Calibri"/>
      <family val="2"/>
    </font>
    <font>
      <sz val="11"/>
      <color rgb="FF0070C0"/>
      <name val="Calibri"/>
      <family val="2"/>
    </font>
    <font>
      <sz val="8"/>
      <color rgb="FF000000"/>
      <name val="Arimo"/>
    </font>
    <font>
      <b/>
      <sz val="11"/>
      <name val="Arimo"/>
    </font>
    <font>
      <sz val="11"/>
      <color rgb="FFFF0000"/>
      <name val="Arimo"/>
    </font>
    <font>
      <b/>
      <sz val="12"/>
      <color rgb="FF000000"/>
      <name val="Calibri"/>
      <family val="2"/>
      <scheme val="minor"/>
    </font>
    <font>
      <sz val="12"/>
      <color rgb="FF0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1F497D"/>
        <bgColor indexed="64"/>
      </patternFill>
    </fill>
    <fill>
      <patternFill patternType="solid">
        <fgColor rgb="FF00B0F0"/>
        <bgColor indexed="64"/>
      </patternFill>
    </fill>
    <fill>
      <patternFill patternType="solid">
        <fgColor theme="9"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theme="5" tint="-0.249977111117893"/>
        <bgColor indexed="64"/>
      </patternFill>
    </fill>
    <fill>
      <patternFill patternType="solid">
        <fgColor rgb="FFC5D9F1"/>
        <bgColor indexed="64"/>
      </patternFill>
    </fill>
    <fill>
      <patternFill patternType="solid">
        <fgColor rgb="FF8DB4E2"/>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7" tint="0.79998168889431442"/>
        <bgColor indexed="64"/>
      </patternFill>
    </fill>
  </fills>
  <borders count="21">
    <border>
      <left/>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indexed="64"/>
      </top>
      <bottom style="double">
        <color indexed="64"/>
      </bottom>
      <diagonal/>
    </border>
    <border>
      <left style="thin">
        <color theme="0"/>
      </left>
      <right/>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8" fillId="0" borderId="0" applyFont="0" applyFill="0" applyBorder="0" applyAlignment="0" applyProtection="0"/>
    <xf numFmtId="0" fontId="23" fillId="0" borderId="0"/>
    <xf numFmtId="44" fontId="25" fillId="0" borderId="0" applyFont="0" applyFill="0" applyBorder="0" applyAlignment="0" applyProtection="0"/>
    <xf numFmtId="0" fontId="8" fillId="0" borderId="0"/>
    <xf numFmtId="0" fontId="25" fillId="0" borderId="0"/>
    <xf numFmtId="9" fontId="25" fillId="0" borderId="0" applyFont="0" applyFill="0" applyBorder="0" applyAlignment="0" applyProtection="0"/>
  </cellStyleXfs>
  <cellXfs count="199">
    <xf numFmtId="0" fontId="0" fillId="0" borderId="0" xfId="0"/>
    <xf numFmtId="0" fontId="4" fillId="2" borderId="0" xfId="0" applyFont="1" applyFill="1" applyAlignment="1"/>
    <xf numFmtId="0" fontId="0" fillId="2" borderId="0" xfId="0" applyFill="1"/>
    <xf numFmtId="0" fontId="0" fillId="2" borderId="0" xfId="0" applyFont="1" applyFill="1" applyAlignment="1"/>
    <xf numFmtId="0" fontId="3" fillId="2" borderId="0" xfId="0" applyFont="1" applyFill="1" applyAlignment="1">
      <alignment vertical="top" wrapText="1"/>
    </xf>
    <xf numFmtId="0" fontId="4" fillId="2" borderId="0" xfId="0" applyFont="1" applyFill="1" applyAlignment="1">
      <alignment vertical="center"/>
    </xf>
    <xf numFmtId="0" fontId="0" fillId="2" borderId="0" xfId="0" applyFill="1" applyAlignment="1">
      <alignment vertical="center"/>
    </xf>
    <xf numFmtId="0" fontId="5" fillId="2" borderId="0" xfId="0" applyFont="1" applyFill="1" applyAlignment="1"/>
    <xf numFmtId="0" fontId="0" fillId="2" borderId="0" xfId="0" applyFont="1" applyFill="1" applyAlignment="1">
      <alignment wrapText="1"/>
    </xf>
    <xf numFmtId="0" fontId="0" fillId="2" borderId="0" xfId="0" applyFont="1" applyFill="1"/>
    <xf numFmtId="0" fontId="6" fillId="2" borderId="0" xfId="0" applyFont="1" applyFill="1"/>
    <xf numFmtId="0" fontId="0" fillId="2" borderId="0" xfId="0" applyFill="1" applyAlignment="1">
      <alignment wrapText="1"/>
    </xf>
    <xf numFmtId="0" fontId="0" fillId="0" borderId="0" xfId="0" applyAlignment="1">
      <alignment horizontal="center"/>
    </xf>
    <xf numFmtId="0" fontId="7" fillId="0" borderId="1" xfId="0" applyFont="1" applyFill="1" applyBorder="1" applyAlignment="1">
      <alignment horizontal="left" vertical="center"/>
    </xf>
    <xf numFmtId="0" fontId="8" fillId="0" borderId="0" xfId="0" applyFont="1" applyAlignment="1">
      <alignment horizontal="center" vertical="center" wrapText="1"/>
    </xf>
    <xf numFmtId="0" fontId="7" fillId="0" borderId="2" xfId="0" applyFont="1" applyFill="1" applyBorder="1" applyAlignment="1">
      <alignment horizontal="left" vertical="center"/>
    </xf>
    <xf numFmtId="0" fontId="8" fillId="0" borderId="0" xfId="0" applyFont="1" applyAlignment="1">
      <alignment vertical="center"/>
    </xf>
    <xf numFmtId="0" fontId="9" fillId="3" borderId="3" xfId="4" applyFont="1" applyFill="1" applyBorder="1" applyAlignment="1">
      <alignment horizontal="center" vertical="center" wrapText="1"/>
    </xf>
    <xf numFmtId="164" fontId="9" fillId="3" borderId="3" xfId="1" applyNumberFormat="1" applyFont="1" applyFill="1" applyBorder="1" applyAlignment="1">
      <alignment horizontal="center" vertical="center" wrapText="1"/>
    </xf>
    <xf numFmtId="165" fontId="9" fillId="3" borderId="3" xfId="2" applyNumberFormat="1" applyFont="1" applyFill="1" applyBorder="1" applyAlignment="1">
      <alignment horizontal="center" vertical="center" wrapText="1"/>
    </xf>
    <xf numFmtId="165" fontId="9" fillId="4" borderId="3" xfId="2" applyNumberFormat="1" applyFont="1" applyFill="1" applyBorder="1" applyAlignment="1">
      <alignment horizontal="center" vertical="center" wrapText="1"/>
    </xf>
    <xf numFmtId="165" fontId="9" fillId="5" borderId="3" xfId="2" applyNumberFormat="1" applyFont="1" applyFill="1" applyBorder="1" applyAlignment="1">
      <alignment horizontal="center" vertical="center" wrapText="1"/>
    </xf>
    <xf numFmtId="165" fontId="9" fillId="6" borderId="3" xfId="2" applyNumberFormat="1" applyFont="1" applyFill="1" applyBorder="1" applyAlignment="1">
      <alignment horizontal="center" vertical="center" wrapText="1"/>
    </xf>
    <xf numFmtId="0" fontId="9" fillId="5" borderId="3" xfId="4" applyFont="1" applyFill="1" applyBorder="1" applyAlignment="1">
      <alignment horizontal="center" vertical="center" wrapText="1"/>
    </xf>
    <xf numFmtId="165" fontId="9" fillId="7" borderId="3" xfId="2" applyNumberFormat="1" applyFont="1" applyFill="1" applyBorder="1" applyAlignment="1">
      <alignment horizontal="center" vertical="center" wrapText="1"/>
    </xf>
    <xf numFmtId="165" fontId="9" fillId="8" borderId="3" xfId="2" applyNumberFormat="1" applyFont="1" applyFill="1" applyBorder="1" applyAlignment="1">
      <alignment horizontal="center" vertical="center" wrapText="1"/>
    </xf>
    <xf numFmtId="0" fontId="9" fillId="8" borderId="3" xfId="4" applyFont="1" applyFill="1" applyBorder="1" applyAlignment="1">
      <alignment horizontal="center" vertical="center" wrapText="1"/>
    </xf>
    <xf numFmtId="0" fontId="8" fillId="0" borderId="0" xfId="0" applyFont="1" applyAlignment="1">
      <alignment horizontal="center" vertical="center"/>
    </xf>
    <xf numFmtId="164" fontId="10" fillId="9" borderId="3" xfId="1" applyNumberFormat="1" applyFont="1" applyFill="1" applyBorder="1"/>
    <xf numFmtId="5" fontId="10" fillId="9" borderId="3" xfId="2" applyNumberFormat="1" applyFont="1" applyFill="1" applyBorder="1" applyProtection="1"/>
    <xf numFmtId="10" fontId="11" fillId="9" borderId="3" xfId="5" applyNumberFormat="1" applyFont="1" applyFill="1" applyBorder="1"/>
    <xf numFmtId="0" fontId="8" fillId="0" borderId="0" xfId="0" applyFont="1"/>
    <xf numFmtId="164" fontId="10" fillId="2" borderId="3" xfId="1" applyNumberFormat="1" applyFont="1" applyFill="1" applyBorder="1"/>
    <xf numFmtId="164" fontId="10" fillId="0" borderId="3" xfId="1" applyNumberFormat="1" applyFont="1" applyFill="1" applyBorder="1"/>
    <xf numFmtId="5" fontId="10" fillId="2" borderId="3" xfId="2" applyNumberFormat="1" applyFont="1" applyFill="1" applyBorder="1" applyProtection="1"/>
    <xf numFmtId="10" fontId="11" fillId="2" borderId="3" xfId="5" applyNumberFormat="1" applyFont="1" applyFill="1" applyBorder="1"/>
    <xf numFmtId="164" fontId="10" fillId="9" borderId="4" xfId="1" applyNumberFormat="1" applyFont="1" applyFill="1" applyBorder="1"/>
    <xf numFmtId="5" fontId="10" fillId="9" borderId="4" xfId="2" applyNumberFormat="1" applyFont="1" applyFill="1" applyBorder="1" applyProtection="1"/>
    <xf numFmtId="10" fontId="11" fillId="9" borderId="4" xfId="5" applyNumberFormat="1" applyFont="1" applyFill="1" applyBorder="1"/>
    <xf numFmtId="164" fontId="11" fillId="10" borderId="5" xfId="1" applyNumberFormat="1" applyFont="1" applyFill="1" applyBorder="1" applyAlignment="1">
      <alignment horizontal="right"/>
    </xf>
    <xf numFmtId="164" fontId="11" fillId="10" borderId="5" xfId="1" applyNumberFormat="1" applyFont="1" applyFill="1" applyBorder="1"/>
    <xf numFmtId="5" fontId="11" fillId="10" borderId="5" xfId="2" applyNumberFormat="1" applyFont="1" applyFill="1" applyBorder="1" applyProtection="1"/>
    <xf numFmtId="10" fontId="11" fillId="10" borderId="5" xfId="5" applyNumberFormat="1" applyFont="1" applyFill="1" applyBorder="1"/>
    <xf numFmtId="166" fontId="11" fillId="10" borderId="5" xfId="5" applyNumberFormat="1" applyFont="1" applyFill="1" applyBorder="1"/>
    <xf numFmtId="0" fontId="12" fillId="0" borderId="0" xfId="0" applyFont="1" applyFill="1" applyBorder="1" applyAlignment="1">
      <alignment horizontal="right"/>
    </xf>
    <xf numFmtId="164" fontId="11" fillId="0" borderId="0" xfId="1" applyNumberFormat="1" applyFont="1" applyFill="1" applyBorder="1"/>
    <xf numFmtId="6" fontId="13" fillId="0" borderId="0" xfId="2" applyNumberFormat="1" applyFont="1" applyFill="1" applyBorder="1" applyProtection="1"/>
    <xf numFmtId="9" fontId="13" fillId="0" borderId="0" xfId="3" applyFont="1"/>
    <xf numFmtId="165" fontId="11" fillId="0" borderId="0" xfId="0" applyNumberFormat="1" applyFont="1" applyFill="1" applyBorder="1" applyProtection="1"/>
    <xf numFmtId="165" fontId="11" fillId="0" borderId="0" xfId="2" applyNumberFormat="1" applyFont="1" applyFill="1" applyBorder="1"/>
    <xf numFmtId="165" fontId="11" fillId="0" borderId="0" xfId="0" applyNumberFormat="1" applyFont="1" applyFill="1" applyBorder="1"/>
    <xf numFmtId="0" fontId="8" fillId="0" borderId="0" xfId="0" applyFont="1" applyFill="1" applyBorder="1"/>
    <xf numFmtId="5" fontId="11" fillId="0" borderId="0" xfId="5" applyNumberFormat="1" applyFont="1" applyFill="1" applyBorder="1"/>
    <xf numFmtId="165" fontId="8" fillId="0" borderId="0" xfId="2" applyNumberFormat="1" applyFont="1"/>
    <xf numFmtId="165" fontId="10" fillId="0" borderId="0" xfId="0" applyNumberFormat="1" applyFont="1" applyFill="1"/>
    <xf numFmtId="165" fontId="8" fillId="0" borderId="0" xfId="0" applyNumberFormat="1" applyFont="1"/>
    <xf numFmtId="164" fontId="8" fillId="0" borderId="0" xfId="1" applyNumberFormat="1" applyFont="1"/>
    <xf numFmtId="0" fontId="7" fillId="0" borderId="6" xfId="0" applyFont="1" applyFill="1" applyBorder="1" applyAlignment="1">
      <alignment horizontal="left" vertical="center"/>
    </xf>
    <xf numFmtId="164" fontId="7" fillId="0" borderId="0" xfId="1" applyNumberFormat="1" applyFont="1" applyFill="1" applyBorder="1" applyAlignment="1">
      <alignment horizontal="left" vertical="center"/>
    </xf>
    <xf numFmtId="165" fontId="7" fillId="0" borderId="0" xfId="2" applyNumberFormat="1" applyFont="1" applyFill="1" applyBorder="1" applyAlignment="1">
      <alignment horizontal="left" vertical="center"/>
    </xf>
    <xf numFmtId="165" fontId="8" fillId="0" borderId="0" xfId="2" applyNumberFormat="1" applyFont="1" applyFill="1" applyAlignment="1">
      <alignment vertical="center"/>
    </xf>
    <xf numFmtId="0" fontId="8" fillId="0" borderId="0" xfId="0" applyFont="1" applyFill="1" applyAlignment="1">
      <alignment vertical="center"/>
    </xf>
    <xf numFmtId="167" fontId="10" fillId="9" borderId="3" xfId="2" applyNumberFormat="1" applyFont="1" applyFill="1" applyBorder="1" applyProtection="1"/>
    <xf numFmtId="167" fontId="10" fillId="2" borderId="3" xfId="2" applyNumberFormat="1" applyFont="1" applyFill="1" applyBorder="1" applyProtection="1"/>
    <xf numFmtId="167" fontId="10" fillId="9" borderId="4" xfId="2" applyNumberFormat="1" applyFont="1" applyFill="1" applyBorder="1" applyProtection="1"/>
    <xf numFmtId="167" fontId="11" fillId="10" borderId="5" xfId="2" applyNumberFormat="1" applyFont="1" applyFill="1" applyBorder="1" applyProtection="1"/>
    <xf numFmtId="0" fontId="8" fillId="0" borderId="0" xfId="0" applyFont="1" applyAlignment="1"/>
    <xf numFmtId="5" fontId="8" fillId="0" borderId="0" xfId="0" applyNumberFormat="1" applyFont="1"/>
    <xf numFmtId="49" fontId="16" fillId="0" borderId="0" xfId="0" applyNumberFormat="1" applyFont="1" applyFill="1" applyBorder="1" applyAlignment="1">
      <alignment horizontal="left"/>
    </xf>
    <xf numFmtId="0" fontId="0" fillId="0" borderId="0" xfId="0" applyFont="1" applyBorder="1"/>
    <xf numFmtId="0" fontId="16" fillId="0" borderId="0" xfId="0" applyFont="1" applyFill="1" applyBorder="1" applyAlignment="1">
      <alignment horizontal="left"/>
    </xf>
    <xf numFmtId="0" fontId="16" fillId="0" borderId="0" xfId="0" applyFont="1" applyFill="1" applyBorder="1" applyAlignment="1" applyProtection="1">
      <alignment horizontal="center"/>
    </xf>
    <xf numFmtId="0" fontId="16" fillId="0" borderId="0" xfId="0" applyFont="1" applyFill="1" applyBorder="1" applyAlignment="1">
      <alignment horizontal="center"/>
    </xf>
    <xf numFmtId="0" fontId="16" fillId="0" borderId="0" xfId="0" applyNumberFormat="1" applyFont="1" applyFill="1" applyBorder="1" applyAlignment="1">
      <alignment horizontal="center"/>
    </xf>
    <xf numFmtId="0" fontId="16" fillId="0" borderId="0" xfId="0" applyNumberFormat="1" applyFont="1" applyFill="1" applyBorder="1" applyAlignment="1" applyProtection="1">
      <alignment horizontal="center"/>
    </xf>
    <xf numFmtId="0" fontId="16" fillId="0" borderId="0" xfId="0" applyFont="1" applyFill="1" applyBorder="1"/>
    <xf numFmtId="0" fontId="16" fillId="0" borderId="0" xfId="0" applyFont="1" applyFill="1" applyBorder="1" applyAlignment="1" applyProtection="1">
      <alignment horizontal="left"/>
    </xf>
    <xf numFmtId="0" fontId="16" fillId="2" borderId="0" xfId="0" applyNumberFormat="1" applyFont="1" applyFill="1" applyBorder="1" applyAlignment="1" applyProtection="1">
      <alignment horizontal="center"/>
    </xf>
    <xf numFmtId="7" fontId="16" fillId="0" borderId="0" xfId="0" applyNumberFormat="1" applyFont="1" applyFill="1" applyBorder="1" applyProtection="1"/>
    <xf numFmtId="0" fontId="0" fillId="0" borderId="0" xfId="0" applyBorder="1" applyAlignment="1">
      <alignment wrapText="1"/>
    </xf>
    <xf numFmtId="0" fontId="17" fillId="0" borderId="0" xfId="0" applyFont="1" applyBorder="1" applyAlignment="1">
      <alignment horizontal="center" wrapText="1"/>
    </xf>
    <xf numFmtId="0" fontId="15" fillId="0" borderId="0" xfId="0" applyFont="1" applyBorder="1" applyAlignment="1">
      <alignment horizontal="center" wrapText="1"/>
    </xf>
    <xf numFmtId="0" fontId="2" fillId="0" borderId="0" xfId="0" applyFont="1" applyBorder="1" applyAlignment="1">
      <alignment horizontal="center" wrapText="1"/>
    </xf>
    <xf numFmtId="0" fontId="17" fillId="0" borderId="0" xfId="0" applyFont="1" applyBorder="1" applyAlignment="1">
      <alignment horizontal="right" wrapText="1"/>
    </xf>
    <xf numFmtId="6" fontId="2" fillId="0" borderId="0" xfId="0" applyNumberFormat="1" applyFont="1" applyBorder="1" applyAlignment="1">
      <alignment horizontal="right" wrapText="1"/>
    </xf>
    <xf numFmtId="6" fontId="17" fillId="0" borderId="0" xfId="0" applyNumberFormat="1" applyFont="1" applyBorder="1" applyAlignment="1">
      <alignment horizontal="right" wrapText="1"/>
    </xf>
    <xf numFmtId="6" fontId="0" fillId="0" borderId="0" xfId="0" applyNumberFormat="1" applyBorder="1" applyAlignment="1">
      <alignment horizontal="right" wrapText="1"/>
    </xf>
    <xf numFmtId="0" fontId="0" fillId="0" borderId="0" xfId="0" applyBorder="1" applyAlignment="1">
      <alignment horizontal="center" wrapText="1"/>
    </xf>
    <xf numFmtId="0" fontId="0" fillId="0" borderId="0" xfId="0" applyAlignment="1">
      <alignment horizontal="left"/>
    </xf>
    <xf numFmtId="3" fontId="0" fillId="0" borderId="0" xfId="0" applyNumberFormat="1"/>
    <xf numFmtId="3" fontId="0" fillId="12" borderId="0" xfId="0" applyNumberFormat="1" applyFill="1"/>
    <xf numFmtId="167" fontId="0" fillId="0" borderId="0" xfId="0" applyNumberFormat="1"/>
    <xf numFmtId="0" fontId="18" fillId="12" borderId="0" xfId="0" applyFont="1" applyFill="1"/>
    <xf numFmtId="0" fontId="18" fillId="12" borderId="0" xfId="0" applyFont="1" applyFill="1" applyAlignment="1">
      <alignment horizontal="center"/>
    </xf>
    <xf numFmtId="0" fontId="0" fillId="12" borderId="0" xfId="0" applyFill="1" applyAlignment="1">
      <alignment horizontal="center"/>
    </xf>
    <xf numFmtId="0" fontId="0" fillId="12" borderId="0" xfId="0" applyFill="1"/>
    <xf numFmtId="167" fontId="0" fillId="12" borderId="0" xfId="0" applyNumberFormat="1" applyFill="1"/>
    <xf numFmtId="0" fontId="0" fillId="12" borderId="0" xfId="0" applyFill="1" applyAlignment="1">
      <alignment horizontal="left"/>
    </xf>
    <xf numFmtId="0" fontId="21" fillId="3" borderId="8" xfId="4" applyFont="1" applyFill="1" applyBorder="1" applyAlignment="1">
      <alignment horizontal="centerContinuous" wrapText="1"/>
    </xf>
    <xf numFmtId="0" fontId="21" fillId="3" borderId="8" xfId="4" applyFont="1" applyFill="1" applyBorder="1" applyAlignment="1">
      <alignment horizontal="center" wrapText="1"/>
    </xf>
    <xf numFmtId="0" fontId="21" fillId="14" borderId="8" xfId="4" applyFont="1" applyFill="1" applyBorder="1" applyAlignment="1">
      <alignment horizontal="center" wrapText="1"/>
    </xf>
    <xf numFmtId="0" fontId="21" fillId="0" borderId="0" xfId="4" applyFont="1" applyFill="1" applyBorder="1" applyAlignment="1">
      <alignment horizontal="center" wrapText="1"/>
    </xf>
    <xf numFmtId="0" fontId="22" fillId="0" borderId="0" xfId="0" applyFont="1" applyFill="1" applyAlignment="1">
      <alignment horizontal="left"/>
    </xf>
    <xf numFmtId="1" fontId="24" fillId="2" borderId="8" xfId="6" applyNumberFormat="1" applyFont="1" applyFill="1" applyBorder="1" applyAlignment="1"/>
    <xf numFmtId="6" fontId="24" fillId="2" borderId="8" xfId="7" applyNumberFormat="1" applyFont="1" applyFill="1" applyBorder="1" applyAlignment="1">
      <alignment horizontal="center"/>
    </xf>
    <xf numFmtId="6" fontId="24" fillId="0" borderId="0" xfId="7" applyNumberFormat="1" applyFont="1" applyFill="1" applyBorder="1" applyAlignment="1">
      <alignment horizontal="center"/>
    </xf>
    <xf numFmtId="10" fontId="22" fillId="0" borderId="0" xfId="0" applyNumberFormat="1" applyFont="1" applyFill="1" applyAlignment="1">
      <alignment horizontal="right" vertical="top"/>
    </xf>
    <xf numFmtId="10" fontId="22" fillId="0" borderId="0" xfId="0" applyNumberFormat="1" applyFont="1" applyFill="1" applyAlignment="1">
      <alignment horizontal="left" vertical="top"/>
    </xf>
    <xf numFmtId="0" fontId="22" fillId="0" borderId="0" xfId="0" applyFont="1" applyFill="1" applyAlignment="1">
      <alignment horizontal="left" vertical="top"/>
    </xf>
    <xf numFmtId="1" fontId="24" fillId="15" borderId="8" xfId="6" applyNumberFormat="1" applyFont="1" applyFill="1" applyBorder="1" applyAlignment="1"/>
    <xf numFmtId="6" fontId="24" fillId="15" borderId="8" xfId="7" applyNumberFormat="1" applyFont="1" applyFill="1" applyBorder="1" applyAlignment="1">
      <alignment horizontal="center"/>
    </xf>
    <xf numFmtId="9" fontId="24" fillId="15" borderId="8" xfId="3" applyFont="1" applyFill="1" applyBorder="1" applyAlignment="1">
      <alignment horizontal="center"/>
    </xf>
    <xf numFmtId="9" fontId="24" fillId="0" borderId="0" xfId="3" applyFont="1" applyFill="1" applyBorder="1" applyAlignment="1">
      <alignment horizontal="center"/>
    </xf>
    <xf numFmtId="9" fontId="24" fillId="2" borderId="8" xfId="3" applyFont="1" applyFill="1" applyBorder="1" applyAlignment="1">
      <alignment horizontal="center"/>
    </xf>
    <xf numFmtId="1" fontId="24" fillId="15" borderId="9" xfId="6" applyNumberFormat="1" applyFont="1" applyFill="1" applyBorder="1" applyAlignment="1"/>
    <xf numFmtId="9" fontId="24" fillId="15" borderId="9" xfId="3" applyFont="1" applyFill="1" applyBorder="1" applyAlignment="1">
      <alignment horizont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1" fillId="3" borderId="10" xfId="4" applyFont="1" applyFill="1" applyBorder="1" applyAlignment="1">
      <alignment horizontal="center" vertical="top" wrapText="1"/>
    </xf>
    <xf numFmtId="0" fontId="21" fillId="14" borderId="10" xfId="4" applyFont="1" applyFill="1" applyBorder="1" applyAlignment="1">
      <alignment horizontal="center" vertical="top" wrapText="1"/>
    </xf>
    <xf numFmtId="1" fontId="24" fillId="2" borderId="3" xfId="8" applyNumberFormat="1" applyFont="1" applyFill="1" applyBorder="1" applyAlignment="1">
      <alignment horizontal="center"/>
    </xf>
    <xf numFmtId="8" fontId="24" fillId="2" borderId="3" xfId="8" applyNumberFormat="1" applyFont="1" applyFill="1" applyBorder="1" applyAlignment="1">
      <alignment horizontal="center"/>
    </xf>
    <xf numFmtId="6" fontId="24" fillId="2" borderId="3" xfId="8" applyNumberFormat="1" applyFont="1" applyFill="1" applyBorder="1" applyAlignment="1">
      <alignment horizontal="center"/>
    </xf>
    <xf numFmtId="9" fontId="24" fillId="2" borderId="3" xfId="5" applyFont="1" applyFill="1" applyBorder="1" applyAlignment="1">
      <alignment horizontal="center"/>
    </xf>
    <xf numFmtId="8" fontId="22" fillId="0" borderId="0" xfId="0" applyNumberFormat="1" applyFont="1" applyFill="1" applyAlignment="1">
      <alignment horizontal="left" vertical="top"/>
    </xf>
    <xf numFmtId="1" fontId="24" fillId="15" borderId="3" xfId="8" applyNumberFormat="1" applyFont="1" applyFill="1" applyBorder="1" applyAlignment="1">
      <alignment horizontal="center"/>
    </xf>
    <xf numFmtId="8" fontId="24" fillId="15" borderId="3" xfId="8" applyNumberFormat="1" applyFont="1" applyFill="1" applyBorder="1" applyAlignment="1">
      <alignment horizontal="center"/>
    </xf>
    <xf numFmtId="6" fontId="24" fillId="15" borderId="3" xfId="8" applyNumberFormat="1" applyFont="1" applyFill="1" applyBorder="1" applyAlignment="1">
      <alignment horizontal="center"/>
    </xf>
    <xf numFmtId="9" fontId="24" fillId="15" borderId="3" xfId="5" applyFont="1" applyFill="1" applyBorder="1" applyAlignment="1">
      <alignment horizontal="center"/>
    </xf>
    <xf numFmtId="6" fontId="26" fillId="2" borderId="3" xfId="8" applyNumberFormat="1" applyFont="1" applyFill="1" applyBorder="1" applyAlignment="1">
      <alignment horizontal="center"/>
    </xf>
    <xf numFmtId="6" fontId="26" fillId="15" borderId="3" xfId="8" applyNumberFormat="1" applyFont="1" applyFill="1" applyBorder="1" applyAlignment="1">
      <alignment horizontal="center"/>
    </xf>
    <xf numFmtId="8" fontId="26" fillId="15" borderId="3" xfId="8" applyNumberFormat="1" applyFont="1" applyFill="1" applyBorder="1" applyAlignment="1">
      <alignment horizontal="center"/>
    </xf>
    <xf numFmtId="9" fontId="26" fillId="15" borderId="3" xfId="5" applyFont="1" applyFill="1" applyBorder="1" applyAlignment="1">
      <alignment horizontal="center"/>
    </xf>
    <xf numFmtId="0" fontId="27" fillId="0" borderId="0" xfId="0" applyFont="1"/>
    <xf numFmtId="0" fontId="28" fillId="0" borderId="0" xfId="9" applyFont="1" applyAlignment="1"/>
    <xf numFmtId="44" fontId="28" fillId="0" borderId="0" xfId="7" applyFont="1" applyAlignment="1"/>
    <xf numFmtId="10" fontId="28" fillId="0" borderId="0" xfId="10" applyNumberFormat="1" applyFont="1" applyAlignment="1"/>
    <xf numFmtId="165" fontId="28" fillId="0" borderId="0" xfId="7" applyNumberFormat="1" applyFont="1" applyAlignment="1"/>
    <xf numFmtId="0" fontId="29" fillId="0" borderId="0" xfId="9" applyFont="1" applyAlignment="1">
      <alignment horizontal="center"/>
    </xf>
    <xf numFmtId="0" fontId="30" fillId="0" borderId="0" xfId="9" applyFont="1" applyAlignment="1">
      <alignment horizontal="center"/>
    </xf>
    <xf numFmtId="0" fontId="31" fillId="0" borderId="11" xfId="9" applyFont="1" applyBorder="1" applyAlignment="1">
      <alignment horizontal="center"/>
    </xf>
    <xf numFmtId="44" fontId="31" fillId="0" borderId="12" xfId="7" applyFont="1" applyBorder="1" applyAlignment="1">
      <alignment horizontal="center" wrapText="1"/>
    </xf>
    <xf numFmtId="10" fontId="31" fillId="0" borderId="12" xfId="10" applyNumberFormat="1" applyFont="1" applyBorder="1" applyAlignment="1">
      <alignment horizontal="center"/>
    </xf>
    <xf numFmtId="44" fontId="31" fillId="0" borderId="13" xfId="7" applyFont="1" applyBorder="1" applyAlignment="1">
      <alignment horizontal="center"/>
    </xf>
    <xf numFmtId="0" fontId="32" fillId="0" borderId="11" xfId="9" applyFont="1" applyFill="1" applyBorder="1" applyAlignment="1">
      <alignment horizontal="center"/>
    </xf>
    <xf numFmtId="0" fontId="33" fillId="16" borderId="12" xfId="9" applyFont="1" applyFill="1" applyBorder="1" applyAlignment="1">
      <alignment horizontal="center"/>
    </xf>
    <xf numFmtId="0" fontId="34" fillId="0" borderId="12" xfId="9" applyFont="1" applyBorder="1" applyAlignment="1">
      <alignment horizontal="center"/>
    </xf>
    <xf numFmtId="0" fontId="34" fillId="0" borderId="13" xfId="9" applyFont="1" applyBorder="1" applyAlignment="1">
      <alignment horizontal="center"/>
    </xf>
    <xf numFmtId="0" fontId="35" fillId="0" borderId="0" xfId="9" applyFont="1" applyAlignment="1">
      <alignment horizontal="center"/>
    </xf>
    <xf numFmtId="0" fontId="34" fillId="0" borderId="14" xfId="9" applyFont="1" applyBorder="1" applyAlignment="1"/>
    <xf numFmtId="5" fontId="36" fillId="0" borderId="15" xfId="7" applyNumberFormat="1" applyFont="1" applyBorder="1" applyAlignment="1"/>
    <xf numFmtId="10" fontId="36" fillId="0" borderId="15" xfId="10" applyNumberFormat="1" applyFont="1" applyBorder="1" applyAlignment="1"/>
    <xf numFmtId="5" fontId="36" fillId="0" borderId="16" xfId="7" applyNumberFormat="1" applyFont="1" applyBorder="1" applyAlignment="1"/>
    <xf numFmtId="5" fontId="37" fillId="0" borderId="14" xfId="7" applyNumberFormat="1" applyFont="1" applyFill="1" applyBorder="1" applyAlignment="1"/>
    <xf numFmtId="5" fontId="38" fillId="16" borderId="15" xfId="7" applyNumberFormat="1" applyFont="1" applyFill="1" applyBorder="1" applyAlignment="1"/>
    <xf numFmtId="0" fontId="39" fillId="0" borderId="0" xfId="9" applyFont="1" applyAlignment="1"/>
    <xf numFmtId="0" fontId="31" fillId="0" borderId="17" xfId="9" applyFont="1" applyBorder="1" applyAlignment="1"/>
    <xf numFmtId="5" fontId="31" fillId="0" borderId="18" xfId="7" applyNumberFormat="1" applyFont="1" applyBorder="1" applyAlignment="1"/>
    <xf numFmtId="10" fontId="31" fillId="0" borderId="18" xfId="10" applyNumberFormat="1" applyFont="1" applyBorder="1" applyAlignment="1"/>
    <xf numFmtId="5" fontId="31" fillId="0" borderId="19" xfId="7" applyNumberFormat="1" applyFont="1" applyBorder="1" applyAlignment="1"/>
    <xf numFmtId="5" fontId="40" fillId="0" borderId="17" xfId="7" applyNumberFormat="1" applyFont="1" applyFill="1" applyBorder="1" applyAlignment="1"/>
    <xf numFmtId="5" fontId="33" fillId="16" borderId="18" xfId="7" applyNumberFormat="1" applyFont="1" applyFill="1" applyBorder="1" applyAlignment="1"/>
    <xf numFmtId="0" fontId="35" fillId="0" borderId="0" xfId="9" applyFont="1" applyAlignment="1"/>
    <xf numFmtId="0" fontId="34" fillId="0" borderId="0" xfId="9" applyFont="1" applyBorder="1" applyAlignment="1">
      <alignment horizontal="left" indent="1"/>
    </xf>
    <xf numFmtId="44" fontId="1" fillId="0" borderId="0" xfId="7" applyFont="1" applyAlignment="1"/>
    <xf numFmtId="10" fontId="1" fillId="0" borderId="0" xfId="10" applyNumberFormat="1" applyFont="1" applyAlignment="1"/>
    <xf numFmtId="165" fontId="41" fillId="0" borderId="0" xfId="2" applyNumberFormat="1" applyFont="1" applyBorder="1" applyAlignment="1"/>
    <xf numFmtId="0" fontId="34" fillId="0" borderId="0" xfId="9" applyFont="1" applyAlignment="1"/>
    <xf numFmtId="0" fontId="25" fillId="0" borderId="0" xfId="9" applyFont="1" applyAlignment="1"/>
    <xf numFmtId="44" fontId="0" fillId="0" borderId="0" xfId="7" applyFont="1" applyAlignment="1"/>
    <xf numFmtId="10" fontId="0" fillId="0" borderId="0" xfId="10" applyNumberFormat="1" applyFont="1" applyAlignment="1"/>
    <xf numFmtId="165" fontId="25" fillId="0" borderId="0" xfId="9" applyNumberFormat="1" applyFont="1" applyBorder="1" applyAlignment="1"/>
    <xf numFmtId="0" fontId="42" fillId="0" borderId="7" xfId="9" applyFont="1" applyBorder="1" applyAlignment="1"/>
    <xf numFmtId="44" fontId="0" fillId="0" borderId="7" xfId="7" applyFont="1" applyBorder="1" applyAlignment="1"/>
    <xf numFmtId="10" fontId="0" fillId="0" borderId="7" xfId="10" applyNumberFormat="1" applyFont="1" applyBorder="1" applyAlignment="1"/>
    <xf numFmtId="0" fontId="34" fillId="0" borderId="20" xfId="9" applyFont="1" applyBorder="1" applyAlignment="1">
      <alignment horizontal="left" indent="1"/>
    </xf>
    <xf numFmtId="0" fontId="43" fillId="0" borderId="0" xfId="9" applyFont="1" applyBorder="1" applyAlignment="1">
      <alignment horizontal="left" indent="1"/>
    </xf>
    <xf numFmtId="0" fontId="3" fillId="0" borderId="0" xfId="0" applyFont="1" applyAlignment="1">
      <alignment horizontal="right"/>
    </xf>
    <xf numFmtId="3" fontId="16" fillId="0" borderId="0" xfId="0" applyNumberFormat="1" applyFont="1" applyBorder="1"/>
    <xf numFmtId="167" fontId="16" fillId="0" borderId="0" xfId="0" applyNumberFormat="1" applyFont="1" applyBorder="1"/>
    <xf numFmtId="167" fontId="9" fillId="3" borderId="4" xfId="4" applyNumberFormat="1" applyFont="1" applyFill="1" applyBorder="1" applyAlignment="1">
      <alignment horizontal="center" vertical="center" wrapText="1"/>
    </xf>
    <xf numFmtId="0" fontId="16" fillId="0" borderId="0" xfId="0" applyFont="1" applyBorder="1"/>
    <xf numFmtId="0" fontId="16" fillId="0" borderId="0" xfId="0" applyFont="1" applyBorder="1" applyAlignment="1">
      <alignment horizontal="center"/>
    </xf>
    <xf numFmtId="167" fontId="16" fillId="16" borderId="0" xfId="0" applyNumberFormat="1" applyFont="1" applyFill="1" applyBorder="1"/>
    <xf numFmtId="49" fontId="16" fillId="0" borderId="0" xfId="0" applyNumberFormat="1" applyFont="1" applyFill="1" applyBorder="1"/>
    <xf numFmtId="0" fontId="16" fillId="2" borderId="0" xfId="0" applyFont="1" applyFill="1" applyBorder="1" applyAlignment="1" applyProtection="1">
      <alignment horizontal="center"/>
    </xf>
    <xf numFmtId="0" fontId="16" fillId="0" borderId="0" xfId="0" applyNumberFormat="1" applyFont="1" applyFill="1" applyBorder="1" applyAlignment="1">
      <alignment horizontal="left"/>
    </xf>
    <xf numFmtId="0" fontId="16" fillId="2" borderId="0" xfId="0" applyFont="1" applyFill="1" applyBorder="1" applyAlignment="1" applyProtection="1">
      <alignment horizontal="center" wrapText="1"/>
    </xf>
    <xf numFmtId="0" fontId="16" fillId="13" borderId="0" xfId="0" applyFont="1" applyFill="1" applyBorder="1"/>
    <xf numFmtId="0" fontId="16" fillId="2" borderId="0" xfId="0" applyFont="1" applyFill="1" applyBorder="1"/>
    <xf numFmtId="0" fontId="16" fillId="2" borderId="0" xfId="0" applyNumberFormat="1" applyFont="1" applyFill="1" applyBorder="1" applyAlignment="1">
      <alignment horizontal="center"/>
    </xf>
    <xf numFmtId="168" fontId="16" fillId="0" borderId="0" xfId="0" applyNumberFormat="1" applyFont="1" applyBorder="1" applyAlignment="1">
      <alignment horizontal="center"/>
    </xf>
    <xf numFmtId="0" fontId="16" fillId="11" borderId="0" xfId="0" applyFont="1" applyFill="1" applyBorder="1" applyAlignment="1">
      <alignment horizontal="left"/>
    </xf>
    <xf numFmtId="3" fontId="16" fillId="0" borderId="0" xfId="0" applyNumberFormat="1" applyFont="1" applyFill="1" applyBorder="1"/>
    <xf numFmtId="167" fontId="16" fillId="0" borderId="0" xfId="0" applyNumberFormat="1" applyFont="1" applyFill="1" applyBorder="1"/>
    <xf numFmtId="0" fontId="16" fillId="0" borderId="0" xfId="0" applyFont="1" applyFill="1" applyBorder="1" applyProtection="1"/>
    <xf numFmtId="0" fontId="0" fillId="0" borderId="0" xfId="0" applyFill="1" applyBorder="1"/>
    <xf numFmtId="0" fontId="2" fillId="0" borderId="0" xfId="0" applyFont="1" applyBorder="1"/>
    <xf numFmtId="0" fontId="11" fillId="0" borderId="0" xfId="0" applyFont="1" applyFill="1" applyBorder="1" applyAlignment="1">
      <alignment horizontal="left" vertical="top" wrapText="1"/>
    </xf>
  </cellXfs>
  <cellStyles count="11">
    <cellStyle name="Comma" xfId="1" builtinId="3"/>
    <cellStyle name="Currency" xfId="2" builtinId="4"/>
    <cellStyle name="Currency 2" xfId="7"/>
    <cellStyle name="Normal" xfId="0" builtinId="0"/>
    <cellStyle name="Normal 2" xfId="9"/>
    <cellStyle name="Normal 2 2" xfId="4"/>
    <cellStyle name="Normal 5 4" xfId="8"/>
    <cellStyle name="Normal_Mileage Rate Changes FY06" xfId="6"/>
    <cellStyle name="Percent" xfId="3" builtinId="5"/>
    <cellStyle name="Percent 2" xfId="10"/>
    <cellStyle name="Percent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reds\mgardner\Fleet\Fleet%20FYE17\FY17%20Billings\City%20of%20PTLD\JUL2016%20-%20MCY%20Billing%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yeonshared\Freds\MGARDNER\Fleet\Fleet%20FYE02\Billings%20FYE02\Sep%202001%20County%20Fleet%20Bil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3\yeonshared\Freds\mgardner\Fleet\Fleet%20FYE05\Billings%20FY05\Jul%202002%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3A2___EBS_Billing_IGA"/>
      <sheetName val="MOD"/>
      <sheetName val="VL CoP RM"/>
      <sheetName val="FUEL"/>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BCS"/>
      <sheetName val="TRANS"/>
      <sheetName val="LIB"/>
      <sheetName val="METRO"/>
      <sheetName val="July Park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C3" sqref="C3"/>
    </sheetView>
  </sheetViews>
  <sheetFormatPr defaultColWidth="9.109375" defaultRowHeight="14.4"/>
  <cols>
    <col min="1" max="1" width="81.44140625" style="2" customWidth="1"/>
    <col min="2" max="16384" width="9.109375" style="2"/>
  </cols>
  <sheetData>
    <row r="1" spans="1:1" ht="21">
      <c r="A1" s="1" t="s">
        <v>0</v>
      </c>
    </row>
    <row r="2" spans="1:1">
      <c r="A2" s="3" t="s">
        <v>424</v>
      </c>
    </row>
    <row r="3" spans="1:1" ht="57.6">
      <c r="A3" s="4" t="s">
        <v>1</v>
      </c>
    </row>
    <row r="4" spans="1:1" s="6" customFormat="1" ht="21">
      <c r="A4" s="5" t="s">
        <v>2</v>
      </c>
    </row>
    <row r="5" spans="1:1" ht="10.5" customHeight="1">
      <c r="A5" s="3"/>
    </row>
    <row r="6" spans="1:1" ht="15.6">
      <c r="A6" s="7" t="s">
        <v>425</v>
      </c>
    </row>
    <row r="7" spans="1:1" ht="28.8">
      <c r="A7" s="8" t="s">
        <v>3</v>
      </c>
    </row>
    <row r="8" spans="1:1" ht="28.8">
      <c r="A8" s="8" t="s">
        <v>426</v>
      </c>
    </row>
    <row r="9" spans="1:1">
      <c r="A9" s="8"/>
    </row>
    <row r="10" spans="1:1" ht="10.5" customHeight="1">
      <c r="A10" s="3"/>
    </row>
    <row r="11" spans="1:1" ht="15.6">
      <c r="A11" s="7" t="s">
        <v>427</v>
      </c>
    </row>
    <row r="12" spans="1:1" ht="28.8">
      <c r="A12" s="8" t="s">
        <v>4</v>
      </c>
    </row>
    <row r="13" spans="1:1">
      <c r="A13" s="2" t="s">
        <v>5</v>
      </c>
    </row>
    <row r="14" spans="1:1">
      <c r="A14" s="9" t="s">
        <v>6</v>
      </c>
    </row>
    <row r="15" spans="1:1" ht="9" customHeight="1"/>
    <row r="16" spans="1:1" ht="8.25" customHeight="1"/>
    <row r="17" spans="1:1" ht="15.6">
      <c r="A17" s="7" t="s">
        <v>378</v>
      </c>
    </row>
    <row r="18" spans="1:1">
      <c r="A18" s="3" t="s">
        <v>7</v>
      </c>
    </row>
    <row r="19" spans="1:1" ht="9.75" customHeight="1"/>
    <row r="20" spans="1:1" ht="15.6">
      <c r="A20" s="10"/>
    </row>
    <row r="22" spans="1:1" ht="15.6">
      <c r="A22" s="7" t="s">
        <v>428</v>
      </c>
    </row>
    <row r="23" spans="1:1" ht="28.8">
      <c r="A23" s="11"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topLeftCell="A7" zoomScale="99" zoomScaleNormal="99" workbookViewId="0">
      <selection activeCell="D30" sqref="D30"/>
    </sheetView>
  </sheetViews>
  <sheetFormatPr defaultColWidth="10.33203125" defaultRowHeight="15.6"/>
  <cols>
    <col min="1" max="1" width="21.44140625" style="108" customWidth="1"/>
    <col min="2" max="2" width="24" style="108" customWidth="1"/>
    <col min="3" max="4" width="19.44140625" style="108" customWidth="1"/>
    <col min="5" max="5" width="19.6640625" style="108" customWidth="1"/>
    <col min="6" max="6" width="14.6640625" style="108" bestFit="1" customWidth="1"/>
    <col min="7" max="7" width="15.88671875" style="108" customWidth="1"/>
    <col min="8" max="8" width="18.33203125" style="108" customWidth="1"/>
    <col min="9" max="9" width="10.33203125" style="108"/>
    <col min="10" max="10" width="11.109375" style="108" bestFit="1" customWidth="1"/>
    <col min="11" max="16384" width="10.33203125" style="108"/>
  </cols>
  <sheetData>
    <row r="1" spans="1:10" s="102" customFormat="1" ht="31.5" customHeight="1" thickBot="1">
      <c r="A1" s="98" t="s">
        <v>378</v>
      </c>
      <c r="B1" s="99" t="s">
        <v>379</v>
      </c>
      <c r="C1" s="99" t="s">
        <v>380</v>
      </c>
      <c r="D1" s="99" t="s">
        <v>381</v>
      </c>
      <c r="E1" s="100" t="s">
        <v>382</v>
      </c>
      <c r="F1" s="99" t="s">
        <v>383</v>
      </c>
      <c r="G1" s="101"/>
    </row>
    <row r="2" spans="1:10" ht="13.5" customHeight="1" thickBot="1">
      <c r="A2" s="103" t="s">
        <v>384</v>
      </c>
      <c r="B2" s="104">
        <v>105.3</v>
      </c>
      <c r="C2" s="104">
        <v>100</v>
      </c>
      <c r="D2" s="104">
        <v>100</v>
      </c>
      <c r="E2" s="104">
        <v>100</v>
      </c>
      <c r="F2" s="104">
        <v>100</v>
      </c>
      <c r="G2" s="105"/>
      <c r="H2" s="106"/>
      <c r="I2" s="107"/>
    </row>
    <row r="3" spans="1:10" ht="13.5" customHeight="1" thickBot="1">
      <c r="A3" s="109" t="s">
        <v>385</v>
      </c>
      <c r="B3" s="110">
        <v>947.69999999999993</v>
      </c>
      <c r="C3" s="110">
        <v>900</v>
      </c>
      <c r="D3" s="110">
        <v>900</v>
      </c>
      <c r="E3" s="110">
        <v>900</v>
      </c>
      <c r="F3" s="110">
        <v>900</v>
      </c>
      <c r="G3" s="105"/>
    </row>
    <row r="4" spans="1:10" ht="13.5" customHeight="1" thickBot="1">
      <c r="A4" s="103" t="s">
        <v>386</v>
      </c>
      <c r="B4" s="104">
        <v>252.71999999999997</v>
      </c>
      <c r="C4" s="104">
        <v>240</v>
      </c>
      <c r="D4" s="104">
        <v>240</v>
      </c>
      <c r="E4" s="104">
        <v>240</v>
      </c>
      <c r="F4" s="104">
        <v>240</v>
      </c>
      <c r="G4" s="105"/>
    </row>
    <row r="5" spans="1:10" ht="13.5" customHeight="1" thickBot="1">
      <c r="A5" s="109" t="s">
        <v>387</v>
      </c>
      <c r="B5" s="111">
        <v>5.2650000000000002E-2</v>
      </c>
      <c r="C5" s="111">
        <v>0.05</v>
      </c>
      <c r="D5" s="111">
        <v>0.05</v>
      </c>
      <c r="E5" s="111">
        <v>0.05</v>
      </c>
      <c r="F5" s="111">
        <v>0.05</v>
      </c>
      <c r="G5" s="112"/>
    </row>
    <row r="6" spans="1:10" ht="13.5" customHeight="1" thickBot="1">
      <c r="A6" s="103" t="s">
        <v>388</v>
      </c>
      <c r="B6" s="113">
        <v>7.3709999999999998E-2</v>
      </c>
      <c r="C6" s="113">
        <v>7.0000000000000007E-2</v>
      </c>
      <c r="D6" s="113">
        <v>7.0000000000000007E-2</v>
      </c>
      <c r="E6" s="113">
        <v>7.0000000000000007E-2</v>
      </c>
      <c r="F6" s="113">
        <v>7.0000000000000007E-2</v>
      </c>
      <c r="G6" s="112"/>
    </row>
    <row r="7" spans="1:10" ht="13.5" customHeight="1">
      <c r="A7" s="114" t="s">
        <v>389</v>
      </c>
      <c r="B7" s="115">
        <v>0.26324999999999998</v>
      </c>
      <c r="C7" s="115">
        <v>0.25</v>
      </c>
      <c r="D7" s="115">
        <v>0.25</v>
      </c>
      <c r="E7" s="115">
        <v>0.25</v>
      </c>
      <c r="F7" s="115">
        <v>0.25</v>
      </c>
      <c r="G7" s="112"/>
    </row>
    <row r="8" spans="1:10" s="117" customFormat="1" ht="13.5" customHeight="1">
      <c r="A8" s="198"/>
      <c r="B8" s="198"/>
      <c r="C8" s="198"/>
      <c r="D8" s="198"/>
      <c r="E8" s="116"/>
    </row>
    <row r="9" spans="1:10" s="102" customFormat="1" ht="31.2">
      <c r="A9" s="118" t="s">
        <v>59</v>
      </c>
      <c r="B9" s="118" t="s">
        <v>390</v>
      </c>
      <c r="C9" s="118" t="s">
        <v>391</v>
      </c>
      <c r="D9" s="119" t="s">
        <v>392</v>
      </c>
      <c r="E9" s="119" t="s">
        <v>393</v>
      </c>
      <c r="F9" s="118" t="s">
        <v>394</v>
      </c>
      <c r="G9" s="118" t="s">
        <v>395</v>
      </c>
      <c r="H9" s="118" t="s">
        <v>396</v>
      </c>
    </row>
    <row r="10" spans="1:10" ht="13.5" customHeight="1">
      <c r="A10" s="120">
        <v>1020</v>
      </c>
      <c r="B10" s="121">
        <v>0.38960999999999996</v>
      </c>
      <c r="C10" s="122">
        <v>2220</v>
      </c>
      <c r="D10" s="121">
        <v>0.37</v>
      </c>
      <c r="E10" s="122">
        <v>2220</v>
      </c>
      <c r="F10" s="122">
        <v>1.9609999999999961E-2</v>
      </c>
      <c r="G10" s="122">
        <v>0</v>
      </c>
      <c r="H10" s="123">
        <v>0</v>
      </c>
      <c r="J10" s="124"/>
    </row>
    <row r="11" spans="1:10" ht="13.5" customHeight="1">
      <c r="A11" s="125">
        <v>1024</v>
      </c>
      <c r="B11" s="126">
        <v>0.40014</v>
      </c>
      <c r="C11" s="127">
        <v>2280</v>
      </c>
      <c r="D11" s="126">
        <v>0.38</v>
      </c>
      <c r="E11" s="127">
        <v>2280</v>
      </c>
      <c r="F11" s="127">
        <v>2.0139999999999991E-2</v>
      </c>
      <c r="G11" s="127">
        <v>0</v>
      </c>
      <c r="H11" s="128">
        <v>0</v>
      </c>
      <c r="J11" s="124"/>
    </row>
    <row r="12" spans="1:10" ht="13.5" customHeight="1">
      <c r="A12" s="120">
        <v>1031</v>
      </c>
      <c r="B12" s="121">
        <v>0.42120000000000002</v>
      </c>
      <c r="C12" s="122">
        <v>2400</v>
      </c>
      <c r="D12" s="121">
        <v>0.4</v>
      </c>
      <c r="E12" s="122">
        <v>2400</v>
      </c>
      <c r="F12" s="122">
        <v>2.1199999999999997E-2</v>
      </c>
      <c r="G12" s="122">
        <v>0</v>
      </c>
      <c r="H12" s="123">
        <v>0</v>
      </c>
      <c r="J12" s="124"/>
    </row>
    <row r="13" spans="1:10" ht="13.5" customHeight="1">
      <c r="A13" s="125">
        <v>1034</v>
      </c>
      <c r="B13" s="126">
        <v>0.50544</v>
      </c>
      <c r="C13" s="127">
        <v>2880</v>
      </c>
      <c r="D13" s="126">
        <v>0.48</v>
      </c>
      <c r="E13" s="127">
        <v>2880</v>
      </c>
      <c r="F13" s="127">
        <v>2.5440000000000018E-2</v>
      </c>
      <c r="G13" s="127">
        <v>0</v>
      </c>
      <c r="H13" s="128">
        <v>0</v>
      </c>
      <c r="J13" s="124"/>
    </row>
    <row r="14" spans="1:10" ht="13.5" customHeight="1">
      <c r="A14" s="120">
        <v>1035</v>
      </c>
      <c r="B14" s="121">
        <v>0.55808999999999997</v>
      </c>
      <c r="C14" s="122">
        <v>3180</v>
      </c>
      <c r="D14" s="121">
        <v>0.53</v>
      </c>
      <c r="E14" s="122">
        <v>3180</v>
      </c>
      <c r="F14" s="122">
        <v>2.8089999999999948E-2</v>
      </c>
      <c r="G14" s="122">
        <v>0</v>
      </c>
      <c r="H14" s="123">
        <v>0</v>
      </c>
      <c r="J14" s="124"/>
    </row>
    <row r="15" spans="1:10" ht="13.5" customHeight="1">
      <c r="A15" s="125">
        <v>1202</v>
      </c>
      <c r="B15" s="126">
        <v>0.47384999999999999</v>
      </c>
      <c r="C15" s="127">
        <v>2700</v>
      </c>
      <c r="D15" s="126">
        <v>0.45</v>
      </c>
      <c r="E15" s="127">
        <v>2700</v>
      </c>
      <c r="F15" s="127">
        <v>2.3849999999999982E-2</v>
      </c>
      <c r="G15" s="127">
        <v>0</v>
      </c>
      <c r="H15" s="128">
        <v>0</v>
      </c>
      <c r="J15" s="124"/>
    </row>
    <row r="16" spans="1:10" ht="13.5" customHeight="1">
      <c r="A16" s="120">
        <v>1204</v>
      </c>
      <c r="B16" s="121">
        <v>0.70550999999999997</v>
      </c>
      <c r="C16" s="122">
        <v>4020</v>
      </c>
      <c r="D16" s="121">
        <v>0.67</v>
      </c>
      <c r="E16" s="122">
        <v>4020.0000000000005</v>
      </c>
      <c r="F16" s="122">
        <v>3.5509999999999931E-2</v>
      </c>
      <c r="G16" s="122">
        <v>0</v>
      </c>
      <c r="H16" s="123">
        <v>0</v>
      </c>
      <c r="J16" s="124"/>
    </row>
    <row r="17" spans="1:10" ht="13.5" customHeight="1">
      <c r="A17" s="125">
        <v>1206</v>
      </c>
      <c r="B17" s="126">
        <v>0.50544</v>
      </c>
      <c r="C17" s="127">
        <v>2880</v>
      </c>
      <c r="D17" s="126">
        <v>0.48</v>
      </c>
      <c r="E17" s="127">
        <v>2880</v>
      </c>
      <c r="F17" s="127">
        <v>2.5440000000000018E-2</v>
      </c>
      <c r="G17" s="127">
        <v>0</v>
      </c>
      <c r="H17" s="128">
        <v>0</v>
      </c>
      <c r="J17" s="124"/>
    </row>
    <row r="18" spans="1:10" ht="13.5" customHeight="1">
      <c r="A18" s="120">
        <v>1209</v>
      </c>
      <c r="B18" s="121">
        <v>0.55808999999999997</v>
      </c>
      <c r="C18" s="122">
        <v>3180</v>
      </c>
      <c r="D18" s="121">
        <v>0.53</v>
      </c>
      <c r="E18" s="122">
        <v>3180</v>
      </c>
      <c r="F18" s="122">
        <v>2.8089999999999948E-2</v>
      </c>
      <c r="G18" s="122">
        <v>0</v>
      </c>
      <c r="H18" s="123">
        <v>0</v>
      </c>
      <c r="J18" s="124"/>
    </row>
    <row r="19" spans="1:10" ht="13.5" customHeight="1">
      <c r="A19" s="125">
        <v>1210</v>
      </c>
      <c r="B19" s="126">
        <v>0.56862000000000001</v>
      </c>
      <c r="C19" s="127">
        <v>3240</v>
      </c>
      <c r="D19" s="126">
        <v>0.54</v>
      </c>
      <c r="E19" s="127">
        <v>3240</v>
      </c>
      <c r="F19" s="127">
        <v>2.8619999999999979E-2</v>
      </c>
      <c r="G19" s="127">
        <v>0</v>
      </c>
      <c r="H19" s="128">
        <v>0</v>
      </c>
      <c r="J19" s="124"/>
    </row>
    <row r="20" spans="1:10" ht="13.5" customHeight="1">
      <c r="A20" s="120">
        <v>1211</v>
      </c>
      <c r="B20" s="121" t="s">
        <v>397</v>
      </c>
      <c r="C20" s="129" t="s">
        <v>398</v>
      </c>
      <c r="D20" s="129" t="s">
        <v>398</v>
      </c>
      <c r="E20" s="129" t="s">
        <v>398</v>
      </c>
      <c r="F20" s="129" t="s">
        <v>398</v>
      </c>
      <c r="G20" s="129" t="s">
        <v>398</v>
      </c>
      <c r="H20" s="129" t="s">
        <v>398</v>
      </c>
      <c r="J20" s="124"/>
    </row>
    <row r="21" spans="1:10" ht="13.5" customHeight="1">
      <c r="A21" s="125">
        <v>1212</v>
      </c>
      <c r="B21" s="126">
        <v>0.47384999999999999</v>
      </c>
      <c r="C21" s="127">
        <v>2700</v>
      </c>
      <c r="D21" s="126">
        <v>0.45</v>
      </c>
      <c r="E21" s="127">
        <v>2700</v>
      </c>
      <c r="F21" s="127">
        <v>2.3849999999999982E-2</v>
      </c>
      <c r="G21" s="127">
        <v>0</v>
      </c>
      <c r="H21" s="128">
        <v>0</v>
      </c>
      <c r="J21" s="124"/>
    </row>
    <row r="22" spans="1:10" ht="13.5" customHeight="1">
      <c r="A22" s="120">
        <v>1226</v>
      </c>
      <c r="B22" s="121">
        <v>0.77921999999999991</v>
      </c>
      <c r="C22" s="122">
        <v>4440</v>
      </c>
      <c r="D22" s="121">
        <v>0.74</v>
      </c>
      <c r="E22" s="122">
        <v>4440</v>
      </c>
      <c r="F22" s="122">
        <v>3.9219999999999922E-2</v>
      </c>
      <c r="G22" s="122">
        <v>0</v>
      </c>
      <c r="H22" s="123">
        <v>0</v>
      </c>
      <c r="J22" s="124"/>
    </row>
    <row r="23" spans="1:10" ht="13.5" customHeight="1">
      <c r="A23" s="125">
        <v>1227</v>
      </c>
      <c r="B23" s="126" t="s">
        <v>397</v>
      </c>
      <c r="C23" s="130" t="s">
        <v>398</v>
      </c>
      <c r="D23" s="131" t="s">
        <v>398</v>
      </c>
      <c r="E23" s="130" t="s">
        <v>398</v>
      </c>
      <c r="F23" s="130" t="s">
        <v>398</v>
      </c>
      <c r="G23" s="130" t="s">
        <v>398</v>
      </c>
      <c r="H23" s="132" t="s">
        <v>398</v>
      </c>
      <c r="J23" s="124"/>
    </row>
    <row r="24" spans="1:10" ht="13.5" customHeight="1">
      <c r="A24" s="120">
        <v>1237</v>
      </c>
      <c r="B24" s="121">
        <v>0.69498000000000004</v>
      </c>
      <c r="C24" s="122">
        <v>3960</v>
      </c>
      <c r="D24" s="121">
        <v>0.66</v>
      </c>
      <c r="E24" s="122">
        <v>3960</v>
      </c>
      <c r="F24" s="122">
        <v>3.4980000000000011E-2</v>
      </c>
      <c r="G24" s="122">
        <v>0</v>
      </c>
      <c r="H24" s="123">
        <v>0</v>
      </c>
      <c r="J24" s="124"/>
    </row>
    <row r="25" spans="1:10" ht="13.5" customHeight="1">
      <c r="A25" s="125">
        <v>1247</v>
      </c>
      <c r="B25" s="126">
        <v>0.65286</v>
      </c>
      <c r="C25" s="127">
        <v>3720</v>
      </c>
      <c r="D25" s="126">
        <v>0.62</v>
      </c>
      <c r="E25" s="127">
        <v>3720</v>
      </c>
      <c r="F25" s="127">
        <v>3.286E-2</v>
      </c>
      <c r="G25" s="127">
        <v>0</v>
      </c>
      <c r="H25" s="128">
        <v>0</v>
      </c>
      <c r="J25" s="124"/>
    </row>
    <row r="26" spans="1:10" ht="13.5" customHeight="1">
      <c r="A26" s="120">
        <v>1248</v>
      </c>
      <c r="B26" s="121">
        <v>0.48437999999999998</v>
      </c>
      <c r="C26" s="122">
        <v>2760</v>
      </c>
      <c r="D26" s="121">
        <v>0.46</v>
      </c>
      <c r="E26" s="122">
        <v>2760</v>
      </c>
      <c r="F26" s="122">
        <v>2.4379999999999957E-2</v>
      </c>
      <c r="G26" s="122">
        <v>0</v>
      </c>
      <c r="H26" s="123">
        <v>0</v>
      </c>
      <c r="J26" s="124"/>
    </row>
    <row r="27" spans="1:10" ht="13.5" customHeight="1">
      <c r="A27" s="133"/>
      <c r="B27" s="133"/>
    </row>
    <row r="28" spans="1:10" ht="13.5" customHeight="1">
      <c r="A28" s="133"/>
      <c r="B28" s="133"/>
    </row>
    <row r="29" spans="1:10" ht="13.5" customHeight="1">
      <c r="A29" s="133"/>
      <c r="B29" s="133"/>
    </row>
    <row r="30" spans="1:10" ht="13.5" customHeight="1">
      <c r="A30" s="133"/>
      <c r="B30" s="133"/>
    </row>
    <row r="31" spans="1:10" ht="13.5" customHeight="1">
      <c r="A31" s="133"/>
      <c r="B31" s="133"/>
    </row>
    <row r="32" spans="1:10" ht="13.5" customHeight="1">
      <c r="A32" s="133"/>
      <c r="B32" s="133"/>
    </row>
    <row r="33" spans="1:2" ht="13.5" customHeight="1">
      <c r="A33" s="133"/>
      <c r="B33" s="133"/>
    </row>
    <row r="34" spans="1:2" ht="13.5" customHeight="1">
      <c r="A34" s="133"/>
      <c r="B34" s="133"/>
    </row>
    <row r="35" spans="1:2" ht="13.5" customHeight="1">
      <c r="A35" s="133"/>
      <c r="B35" s="133"/>
    </row>
    <row r="36" spans="1:2" ht="13.5" customHeight="1">
      <c r="A36" s="133"/>
      <c r="B36" s="133"/>
    </row>
    <row r="37" spans="1:2" ht="13.5" customHeight="1">
      <c r="A37" s="133"/>
      <c r="B37" s="133"/>
    </row>
    <row r="38" spans="1:2" ht="13.5" customHeight="1">
      <c r="A38" s="133"/>
      <c r="B38" s="133"/>
    </row>
    <row r="39" spans="1:2" ht="13.5" customHeight="1">
      <c r="A39" s="133"/>
      <c r="B39" s="133"/>
    </row>
    <row r="40" spans="1:2" ht="13.5" customHeight="1">
      <c r="A40" s="133"/>
      <c r="B40" s="133"/>
    </row>
    <row r="41" spans="1:2" ht="13.5" customHeight="1">
      <c r="A41" s="133"/>
      <c r="B41" s="133"/>
    </row>
    <row r="42" spans="1:2" ht="13.5" customHeight="1">
      <c r="A42" s="133"/>
      <c r="B42" s="133"/>
    </row>
    <row r="43" spans="1:2" ht="13.5" customHeight="1">
      <c r="A43" s="133"/>
      <c r="B43" s="133"/>
    </row>
    <row r="44" spans="1:2" ht="13.5" customHeight="1">
      <c r="A44" s="133"/>
      <c r="B44" s="133"/>
    </row>
    <row r="45" spans="1:2" ht="13.5" customHeight="1">
      <c r="A45" s="133"/>
      <c r="B45" s="133"/>
    </row>
    <row r="46" spans="1:2" ht="13.5" customHeight="1">
      <c r="A46" s="133"/>
      <c r="B46" s="133"/>
    </row>
    <row r="47" spans="1:2" ht="13.5" customHeight="1">
      <c r="A47" s="133"/>
      <c r="B47" s="133"/>
    </row>
    <row r="48" spans="1:2" ht="13.5" customHeight="1">
      <c r="A48" s="133"/>
      <c r="B48" s="133"/>
    </row>
    <row r="49" spans="1:2" ht="13.5" customHeight="1">
      <c r="A49" s="133"/>
      <c r="B49" s="133"/>
    </row>
    <row r="50" spans="1:2" ht="13.5" customHeight="1">
      <c r="A50" s="133"/>
      <c r="B50" s="133"/>
    </row>
    <row r="51" spans="1:2" ht="13.5" customHeight="1">
      <c r="A51" s="133"/>
      <c r="B51" s="133"/>
    </row>
    <row r="52" spans="1:2" ht="13.5" customHeight="1">
      <c r="A52" s="133"/>
      <c r="B52" s="133"/>
    </row>
    <row r="53" spans="1:2" ht="13.5" customHeight="1">
      <c r="A53" s="133"/>
      <c r="B53" s="133"/>
    </row>
    <row r="54" spans="1:2" ht="13.5" customHeight="1">
      <c r="A54" s="133"/>
      <c r="B54" s="133"/>
    </row>
    <row r="55" spans="1:2" ht="13.5" customHeight="1">
      <c r="A55" s="133"/>
      <c r="B55" s="133"/>
    </row>
    <row r="56" spans="1:2" ht="13.5" customHeight="1">
      <c r="A56" s="133"/>
      <c r="B56" s="133"/>
    </row>
    <row r="57" spans="1:2" ht="13.5" customHeight="1">
      <c r="A57" s="133"/>
      <c r="B57" s="133"/>
    </row>
    <row r="58" spans="1:2" ht="13.5" customHeight="1">
      <c r="A58" s="133"/>
      <c r="B58" s="133"/>
    </row>
    <row r="59" spans="1:2" ht="13.5" customHeight="1">
      <c r="A59" s="133"/>
      <c r="B59" s="133"/>
    </row>
    <row r="60" spans="1:2" ht="13.5" customHeight="1">
      <c r="A60" s="133"/>
      <c r="B60" s="133"/>
    </row>
    <row r="61" spans="1:2" ht="13.5" customHeight="1">
      <c r="A61" s="133"/>
      <c r="B61" s="133"/>
    </row>
    <row r="62" spans="1:2" ht="13.5" customHeight="1">
      <c r="A62" s="133"/>
      <c r="B62" s="133"/>
    </row>
    <row r="63" spans="1:2" ht="13.5" customHeight="1">
      <c r="A63" s="133"/>
      <c r="B63" s="133"/>
    </row>
    <row r="64" spans="1:2" ht="13.5" customHeight="1">
      <c r="A64" s="133"/>
      <c r="B64" s="133"/>
    </row>
    <row r="65" spans="1:2" ht="13.5" customHeight="1">
      <c r="A65" s="133"/>
      <c r="B65" s="133"/>
    </row>
    <row r="66" spans="1:2" ht="13.5" customHeight="1">
      <c r="A66" s="133"/>
      <c r="B66" s="133"/>
    </row>
    <row r="67" spans="1:2" ht="13.5" customHeight="1">
      <c r="A67" s="133"/>
      <c r="B67" s="133"/>
    </row>
    <row r="68" spans="1:2" ht="13.5" customHeight="1">
      <c r="A68" s="133"/>
      <c r="B68" s="133"/>
    </row>
    <row r="69" spans="1:2" ht="13.5" customHeight="1">
      <c r="A69" s="133"/>
      <c r="B69" s="133"/>
    </row>
    <row r="70" spans="1:2" ht="13.5" customHeight="1">
      <c r="A70" s="133"/>
      <c r="B70" s="133"/>
    </row>
    <row r="71" spans="1:2" ht="13.5" customHeight="1">
      <c r="A71" s="133"/>
      <c r="B71" s="133"/>
    </row>
    <row r="72" spans="1:2" ht="13.5" customHeight="1">
      <c r="A72" s="133"/>
      <c r="B72" s="133"/>
    </row>
    <row r="73" spans="1:2" ht="13.5" customHeight="1">
      <c r="A73" s="133"/>
      <c r="B73" s="133"/>
    </row>
    <row r="74" spans="1:2" ht="13.5" customHeight="1">
      <c r="A74" s="133"/>
      <c r="B74" s="133"/>
    </row>
    <row r="75" spans="1:2" ht="13.5" customHeight="1">
      <c r="A75" s="133"/>
      <c r="B75" s="133"/>
    </row>
    <row r="76" spans="1:2" ht="13.5" customHeight="1">
      <c r="A76" s="133"/>
      <c r="B76" s="133"/>
    </row>
    <row r="77" spans="1:2" ht="13.5" customHeight="1">
      <c r="A77" s="133"/>
      <c r="B77" s="133"/>
    </row>
    <row r="78" spans="1:2" ht="13.5" customHeight="1">
      <c r="A78" s="133"/>
      <c r="B78" s="133"/>
    </row>
    <row r="79" spans="1:2" ht="13.5" customHeight="1">
      <c r="A79" s="133"/>
      <c r="B79" s="133"/>
    </row>
    <row r="80" spans="1:2" ht="13.5" customHeight="1">
      <c r="A80" s="133"/>
      <c r="B80" s="133"/>
    </row>
    <row r="81" spans="1:2" ht="13.5" customHeight="1">
      <c r="A81" s="133"/>
      <c r="B81" s="133"/>
    </row>
  </sheetData>
  <mergeCells count="1">
    <mergeCell ref="A8: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27"/>
  <sheetViews>
    <sheetView zoomScale="85" zoomScaleNormal="85" workbookViewId="0">
      <pane xSplit="1" ySplit="2" topLeftCell="N3" activePane="bottomRight" state="frozen"/>
      <selection pane="topRight"/>
      <selection pane="bottomLeft"/>
      <selection pane="bottomRight" activeCell="O6" sqref="O6"/>
    </sheetView>
  </sheetViews>
  <sheetFormatPr defaultColWidth="10.33203125" defaultRowHeight="15"/>
  <cols>
    <col min="1" max="1" width="16.5546875" style="31" customWidth="1"/>
    <col min="2" max="2" width="13.44140625" style="56" customWidth="1"/>
    <col min="3" max="3" width="16.5546875" style="56" customWidth="1"/>
    <col min="4" max="4" width="13.6640625" style="56" customWidth="1"/>
    <col min="5" max="5" width="16.33203125" style="53" customWidth="1"/>
    <col min="6" max="6" width="16.109375" style="53" customWidth="1"/>
    <col min="7" max="7" width="14.5546875" style="53" customWidth="1"/>
    <col min="8" max="8" width="13.5546875" style="53" customWidth="1"/>
    <col min="9" max="9" width="14.44140625" style="53" customWidth="1"/>
    <col min="10" max="10" width="14.88671875" style="53" customWidth="1"/>
    <col min="11" max="11" width="12.5546875" style="53" customWidth="1"/>
    <col min="12" max="12" width="17.44140625" style="53" customWidth="1"/>
    <col min="13" max="13" width="18.33203125" style="53" customWidth="1"/>
    <col min="14" max="14" width="16.44140625" style="53" customWidth="1"/>
    <col min="15" max="15" width="20.5546875" style="53" customWidth="1"/>
    <col min="16" max="16" width="21" style="53" customWidth="1"/>
    <col min="17" max="17" width="19.109375" style="53" customWidth="1"/>
    <col min="18" max="18" width="21.5546875" style="53" customWidth="1"/>
    <col min="19" max="19" width="19.88671875" style="31" customWidth="1"/>
    <col min="20" max="20" width="16.6640625" style="31" customWidth="1"/>
    <col min="21" max="21" width="18.44140625" style="31" customWidth="1"/>
    <col min="22" max="22" width="24" style="31" customWidth="1"/>
    <col min="23" max="23" width="18.88671875" style="31" customWidth="1"/>
    <col min="24" max="24" width="22.109375" style="31" customWidth="1"/>
    <col min="25" max="16384" width="10.33203125" style="31"/>
  </cols>
  <sheetData>
    <row r="1" spans="1:24" s="14" customFormat="1" ht="17.399999999999999">
      <c r="A1" s="13" t="s">
        <v>9</v>
      </c>
      <c r="C1" s="15"/>
      <c r="D1" s="15"/>
      <c r="E1" s="15"/>
      <c r="F1" s="16"/>
      <c r="G1" s="16"/>
      <c r="H1" s="16"/>
      <c r="I1" s="16"/>
      <c r="J1" s="16"/>
      <c r="K1" s="16"/>
      <c r="L1" s="16"/>
      <c r="M1" s="16"/>
      <c r="N1" s="16"/>
      <c r="O1" s="16"/>
      <c r="P1" s="16"/>
      <c r="Q1" s="16"/>
      <c r="R1" s="16"/>
      <c r="S1" s="16"/>
      <c r="T1" s="16"/>
    </row>
    <row r="2" spans="1:24" s="27" customFormat="1" ht="62.4">
      <c r="A2" s="17" t="s">
        <v>10</v>
      </c>
      <c r="B2" s="18" t="s">
        <v>11</v>
      </c>
      <c r="C2" s="18" t="s">
        <v>12</v>
      </c>
      <c r="D2" s="18" t="s">
        <v>13</v>
      </c>
      <c r="E2" s="19" t="s">
        <v>14</v>
      </c>
      <c r="F2" s="19" t="s">
        <v>15</v>
      </c>
      <c r="G2" s="19" t="s">
        <v>16</v>
      </c>
      <c r="H2" s="19" t="s">
        <v>17</v>
      </c>
      <c r="I2" s="19" t="s">
        <v>18</v>
      </c>
      <c r="J2" s="19" t="s">
        <v>19</v>
      </c>
      <c r="K2" s="19" t="s">
        <v>20</v>
      </c>
      <c r="L2" s="19" t="s">
        <v>21</v>
      </c>
      <c r="M2" s="19" t="s">
        <v>22</v>
      </c>
      <c r="N2" s="20" t="s">
        <v>23</v>
      </c>
      <c r="O2" s="19" t="s">
        <v>24</v>
      </c>
      <c r="P2" s="17" t="s">
        <v>25</v>
      </c>
      <c r="Q2" s="21" t="s">
        <v>26</v>
      </c>
      <c r="R2" s="21" t="s">
        <v>27</v>
      </c>
      <c r="S2" s="22" t="s">
        <v>28</v>
      </c>
      <c r="T2" s="21" t="s">
        <v>29</v>
      </c>
      <c r="U2" s="23" t="s">
        <v>30</v>
      </c>
      <c r="V2" s="24" t="s">
        <v>31</v>
      </c>
      <c r="W2" s="25" t="s">
        <v>32</v>
      </c>
      <c r="X2" s="26" t="s">
        <v>33</v>
      </c>
    </row>
    <row r="3" spans="1:24" ht="15.6">
      <c r="A3" s="28" t="s">
        <v>34</v>
      </c>
      <c r="B3" s="28">
        <v>10</v>
      </c>
      <c r="C3" s="28">
        <v>10</v>
      </c>
      <c r="D3" s="28">
        <v>89231</v>
      </c>
      <c r="E3" s="29">
        <v>24903.558000000005</v>
      </c>
      <c r="F3" s="29">
        <v>14136.308757000001</v>
      </c>
      <c r="G3" s="29">
        <v>0</v>
      </c>
      <c r="H3" s="29">
        <v>0</v>
      </c>
      <c r="I3" s="29">
        <v>9481.0499999999975</v>
      </c>
      <c r="J3" s="29">
        <v>0</v>
      </c>
      <c r="K3" s="29">
        <v>0</v>
      </c>
      <c r="L3" s="29">
        <v>1580.175</v>
      </c>
      <c r="M3" s="29">
        <v>1655.5493475000003</v>
      </c>
      <c r="N3" s="29">
        <f>SUM(E3:M3)</f>
        <v>51756.641104499999</v>
      </c>
      <c r="O3" s="29">
        <f t="shared" ref="O3:O11" si="0">N3-N17</f>
        <v>-12685.018895500005</v>
      </c>
      <c r="P3" s="30">
        <f t="shared" ref="P3:P12" si="1">O3/N17</f>
        <v>-0.19684500516436113</v>
      </c>
      <c r="Q3" s="29">
        <v>31431</v>
      </c>
      <c r="R3" s="29">
        <v>11536.600000000002</v>
      </c>
      <c r="S3" s="29">
        <f>SUM(Q3:R3)</f>
        <v>42967.600000000006</v>
      </c>
      <c r="T3" s="29">
        <f t="shared" ref="T3:T12" si="2">S3-S17</f>
        <v>5443.6700000000055</v>
      </c>
      <c r="U3" s="30">
        <f t="shared" ref="U3:U12" si="3">T3/S17</f>
        <v>0.14507195808114995</v>
      </c>
      <c r="V3" s="29">
        <f>S3+N3</f>
        <v>94724.241104500004</v>
      </c>
      <c r="W3" s="29">
        <f t="shared" ref="W3:W11" si="4">V3-V17</f>
        <v>-7241.3488954999921</v>
      </c>
      <c r="X3" s="30">
        <f t="shared" ref="X3:X12" si="5">W3/V17</f>
        <v>-7.1017574610218917E-2</v>
      </c>
    </row>
    <row r="4" spans="1:24" ht="15.6">
      <c r="A4" s="32" t="s">
        <v>35</v>
      </c>
      <c r="B4" s="33">
        <v>86</v>
      </c>
      <c r="C4" s="32">
        <v>83</v>
      </c>
      <c r="D4" s="32">
        <v>569419</v>
      </c>
      <c r="E4" s="34">
        <v>317425.55399999989</v>
      </c>
      <c r="F4" s="34">
        <v>144301.52832750004</v>
      </c>
      <c r="G4" s="34">
        <v>6811.3232685000003</v>
      </c>
      <c r="H4" s="34">
        <v>846.15105639275998</v>
      </c>
      <c r="I4" s="34">
        <v>80841.753000000026</v>
      </c>
      <c r="J4" s="34">
        <v>4746.4769925000001</v>
      </c>
      <c r="K4" s="34">
        <v>263.36250000000001</v>
      </c>
      <c r="L4" s="34">
        <v>13479.0296985</v>
      </c>
      <c r="M4" s="34">
        <v>13805.462249999988</v>
      </c>
      <c r="N4" s="34">
        <f t="shared" ref="N4:N11" si="6">SUM(E4:M4)</f>
        <v>582520.64109339274</v>
      </c>
      <c r="O4" s="34">
        <f t="shared" si="0"/>
        <v>-16455.496879327227</v>
      </c>
      <c r="P4" s="35">
        <f t="shared" si="1"/>
        <v>-2.7472708570698827E-2</v>
      </c>
      <c r="Q4" s="34">
        <v>262100</v>
      </c>
      <c r="R4" s="34">
        <v>67970.630000000063</v>
      </c>
      <c r="S4" s="34">
        <f t="shared" ref="S4:S11" si="7">SUM(Q4:R4)</f>
        <v>330070.63000000006</v>
      </c>
      <c r="T4" s="34">
        <f t="shared" si="2"/>
        <v>-5978.9399999998859</v>
      </c>
      <c r="U4" s="35">
        <f t="shared" si="3"/>
        <v>-1.7791839459874587E-2</v>
      </c>
      <c r="V4" s="34">
        <f t="shared" ref="V4:V11" si="8">S4+N4</f>
        <v>912591.27109339274</v>
      </c>
      <c r="W4" s="34">
        <f t="shared" si="4"/>
        <v>-22434.436879327171</v>
      </c>
      <c r="X4" s="35">
        <f t="shared" si="5"/>
        <v>-2.3993390436257089E-2</v>
      </c>
    </row>
    <row r="5" spans="1:24" ht="15.6">
      <c r="A5" s="28" t="s">
        <v>36</v>
      </c>
      <c r="B5" s="28">
        <v>40</v>
      </c>
      <c r="C5" s="28">
        <v>40</v>
      </c>
      <c r="D5" s="28">
        <v>116112</v>
      </c>
      <c r="E5" s="29">
        <v>98350.09199999999</v>
      </c>
      <c r="F5" s="29">
        <v>4537.9992375000002</v>
      </c>
      <c r="G5" s="29">
        <v>0</v>
      </c>
      <c r="H5" s="29">
        <v>0</v>
      </c>
      <c r="I5" s="29">
        <v>37924.200000000004</v>
      </c>
      <c r="J5" s="29">
        <v>1651.9676175000002</v>
      </c>
      <c r="K5" s="29">
        <v>0</v>
      </c>
      <c r="L5" s="29">
        <v>6320.6999999999989</v>
      </c>
      <c r="M5" s="29">
        <v>3588.0507000000011</v>
      </c>
      <c r="N5" s="29">
        <f t="shared" si="6"/>
        <v>152373.009555</v>
      </c>
      <c r="O5" s="29">
        <f t="shared" si="0"/>
        <v>-6565.9604450000043</v>
      </c>
      <c r="P5" s="30">
        <f t="shared" si="1"/>
        <v>-4.1311205458296377E-2</v>
      </c>
      <c r="Q5" s="29">
        <v>68120</v>
      </c>
      <c r="R5" s="29">
        <v>10909.3</v>
      </c>
      <c r="S5" s="29">
        <f t="shared" si="7"/>
        <v>79029.3</v>
      </c>
      <c r="T5" s="29">
        <f t="shared" si="2"/>
        <v>-5758.0399999999936</v>
      </c>
      <c r="U5" s="30">
        <f t="shared" si="3"/>
        <v>-6.7911553776778391E-2</v>
      </c>
      <c r="V5" s="29">
        <f t="shared" si="8"/>
        <v>231402.30955499999</v>
      </c>
      <c r="W5" s="29">
        <f t="shared" si="4"/>
        <v>-12324.000445000012</v>
      </c>
      <c r="X5" s="30">
        <f t="shared" si="5"/>
        <v>-5.0564916216882833E-2</v>
      </c>
    </row>
    <row r="6" spans="1:24" ht="15.6">
      <c r="A6" s="33" t="s">
        <v>37</v>
      </c>
      <c r="B6" s="33">
        <v>79</v>
      </c>
      <c r="C6" s="33">
        <v>77</v>
      </c>
      <c r="D6" s="33">
        <v>298004</v>
      </c>
      <c r="E6" s="34">
        <v>222488.64000000019</v>
      </c>
      <c r="F6" s="34">
        <v>18465.809170500008</v>
      </c>
      <c r="G6" s="34">
        <v>3520.4929515000003</v>
      </c>
      <c r="H6" s="34">
        <v>0</v>
      </c>
      <c r="I6" s="34">
        <v>73509.741000000067</v>
      </c>
      <c r="J6" s="34">
        <v>13332.8319075</v>
      </c>
      <c r="K6" s="34">
        <v>119.52443699999999</v>
      </c>
      <c r="L6" s="34">
        <v>21332.362500000003</v>
      </c>
      <c r="M6" s="34">
        <v>11332.488374999999</v>
      </c>
      <c r="N6" s="34">
        <f t="shared" si="6"/>
        <v>364101.89034150023</v>
      </c>
      <c r="O6" s="34">
        <f t="shared" si="0"/>
        <v>-18024.109658499772</v>
      </c>
      <c r="P6" s="35">
        <f t="shared" si="1"/>
        <v>-4.7167975114228738E-2</v>
      </c>
      <c r="Q6" s="34">
        <v>215150</v>
      </c>
      <c r="R6" s="34">
        <v>47122.070000000014</v>
      </c>
      <c r="S6" s="34">
        <f t="shared" si="7"/>
        <v>262272.07</v>
      </c>
      <c r="T6" s="34">
        <f t="shared" si="2"/>
        <v>15904.350000000006</v>
      </c>
      <c r="U6" s="35">
        <f t="shared" si="3"/>
        <v>6.4555332167704454E-2</v>
      </c>
      <c r="V6" s="34">
        <f t="shared" si="8"/>
        <v>626373.96034150023</v>
      </c>
      <c r="W6" s="34">
        <f t="shared" si="4"/>
        <v>-2119.7596584997373</v>
      </c>
      <c r="X6" s="35">
        <f t="shared" si="5"/>
        <v>-3.3727618766019448E-3</v>
      </c>
    </row>
    <row r="7" spans="1:24" ht="15.6">
      <c r="A7" s="28" t="s">
        <v>38</v>
      </c>
      <c r="B7" s="28">
        <v>189</v>
      </c>
      <c r="C7" s="28">
        <v>46</v>
      </c>
      <c r="D7" s="28">
        <v>260376</v>
      </c>
      <c r="E7" s="29">
        <v>148599.65700000006</v>
      </c>
      <c r="F7" s="29">
        <v>59862.928319999999</v>
      </c>
      <c r="G7" s="29">
        <v>437724.55064699991</v>
      </c>
      <c r="H7" s="29">
        <v>106836.00045749998</v>
      </c>
      <c r="I7" s="29">
        <v>126350.79299999967</v>
      </c>
      <c r="J7" s="29">
        <v>8316.9772154999991</v>
      </c>
      <c r="K7" s="29">
        <v>0</v>
      </c>
      <c r="L7" s="29">
        <v>134600.88667499999</v>
      </c>
      <c r="M7" s="29">
        <v>45036.09362249999</v>
      </c>
      <c r="N7" s="29">
        <f t="shared" si="6"/>
        <v>1067327.8869374995</v>
      </c>
      <c r="O7" s="29">
        <f t="shared" si="0"/>
        <v>-34262.313062500209</v>
      </c>
      <c r="P7" s="30">
        <f t="shared" si="1"/>
        <v>-3.1102594288239145E-2</v>
      </c>
      <c r="Q7" s="29">
        <v>855021</v>
      </c>
      <c r="R7" s="29">
        <v>163078.46</v>
      </c>
      <c r="S7" s="29">
        <f t="shared" si="7"/>
        <v>1018099.46</v>
      </c>
      <c r="T7" s="29">
        <f t="shared" si="2"/>
        <v>102440.78999999992</v>
      </c>
      <c r="U7" s="30">
        <f t="shared" si="3"/>
        <v>0.1118766122751832</v>
      </c>
      <c r="V7" s="29">
        <f t="shared" si="8"/>
        <v>2085427.3469374995</v>
      </c>
      <c r="W7" s="29">
        <f t="shared" si="4"/>
        <v>68178.476937499829</v>
      </c>
      <c r="X7" s="30">
        <f t="shared" si="5"/>
        <v>3.3797751953877582E-2</v>
      </c>
    </row>
    <row r="8" spans="1:24" ht="15.6">
      <c r="A8" s="32" t="s">
        <v>39</v>
      </c>
      <c r="B8" s="32">
        <v>59</v>
      </c>
      <c r="C8" s="32">
        <v>43</v>
      </c>
      <c r="D8" s="32">
        <v>179595</v>
      </c>
      <c r="E8" s="34">
        <v>120662.16299999997</v>
      </c>
      <c r="F8" s="34">
        <v>21110.811430500002</v>
      </c>
      <c r="G8" s="34">
        <v>3727.3483934999999</v>
      </c>
      <c r="H8" s="34">
        <v>477.61316099999999</v>
      </c>
      <c r="I8" s="34">
        <v>44813.763000000043</v>
      </c>
      <c r="J8" s="34">
        <v>799.94779200000005</v>
      </c>
      <c r="K8" s="34">
        <v>0</v>
      </c>
      <c r="L8" s="34">
        <v>37660.837500000009</v>
      </c>
      <c r="M8" s="34">
        <v>4844.9745674999995</v>
      </c>
      <c r="N8" s="34">
        <f t="shared" si="6"/>
        <v>234097.45884450001</v>
      </c>
      <c r="O8" s="34">
        <f t="shared" si="0"/>
        <v>33243.138844500005</v>
      </c>
      <c r="P8" s="35">
        <f t="shared" si="1"/>
        <v>0.1655087072287019</v>
      </c>
      <c r="Q8" s="34">
        <v>91983</v>
      </c>
      <c r="R8" s="34">
        <v>7411.7300000000005</v>
      </c>
      <c r="S8" s="34">
        <f t="shared" si="7"/>
        <v>99394.73</v>
      </c>
      <c r="T8" s="34">
        <f t="shared" si="2"/>
        <v>-2504.8350000000064</v>
      </c>
      <c r="U8" s="35">
        <f t="shared" si="3"/>
        <v>-2.4581410136539899E-2</v>
      </c>
      <c r="V8" s="34">
        <f t="shared" si="8"/>
        <v>333492.18884449999</v>
      </c>
      <c r="W8" s="34">
        <f t="shared" si="4"/>
        <v>30738.303844499984</v>
      </c>
      <c r="X8" s="35">
        <f t="shared" si="5"/>
        <v>0.10152901537332867</v>
      </c>
    </row>
    <row r="9" spans="1:24" ht="15.6">
      <c r="A9" s="28" t="s">
        <v>40</v>
      </c>
      <c r="B9" s="28">
        <v>11</v>
      </c>
      <c r="C9" s="28">
        <v>6</v>
      </c>
      <c r="D9" s="28">
        <v>20606</v>
      </c>
      <c r="E9" s="29">
        <v>19910.204999999998</v>
      </c>
      <c r="F9" s="29">
        <v>260.78154750000004</v>
      </c>
      <c r="G9" s="29">
        <v>48820.507402499992</v>
      </c>
      <c r="H9" s="29">
        <v>16757.016513140126</v>
      </c>
      <c r="I9" s="29">
        <v>10429.154999999997</v>
      </c>
      <c r="J9" s="29">
        <v>0</v>
      </c>
      <c r="K9" s="29">
        <v>0</v>
      </c>
      <c r="L9" s="29">
        <v>3756.4130789999999</v>
      </c>
      <c r="M9" s="29">
        <v>2841.8393925000005</v>
      </c>
      <c r="N9" s="29">
        <f t="shared" si="6"/>
        <v>102775.91793464012</v>
      </c>
      <c r="O9" s="29">
        <f t="shared" si="0"/>
        <v>20633.625448160121</v>
      </c>
      <c r="P9" s="30">
        <f t="shared" si="1"/>
        <v>0.25119368870251896</v>
      </c>
      <c r="Q9" s="29">
        <v>53953</v>
      </c>
      <c r="R9" s="29">
        <v>4130.17</v>
      </c>
      <c r="S9" s="29">
        <f t="shared" si="7"/>
        <v>58083.17</v>
      </c>
      <c r="T9" s="29">
        <f t="shared" si="2"/>
        <v>8525.9599999999991</v>
      </c>
      <c r="U9" s="30">
        <f t="shared" si="3"/>
        <v>0.17204277641941504</v>
      </c>
      <c r="V9" s="29">
        <f t="shared" si="8"/>
        <v>160859.08793464012</v>
      </c>
      <c r="W9" s="29">
        <f t="shared" si="4"/>
        <v>29159.585448160127</v>
      </c>
      <c r="X9" s="30">
        <f t="shared" si="5"/>
        <v>0.22140998938969866</v>
      </c>
    </row>
    <row r="10" spans="1:24" ht="15.6">
      <c r="A10" s="33" t="s">
        <v>41</v>
      </c>
      <c r="B10" s="33">
        <v>260</v>
      </c>
      <c r="C10" s="33">
        <v>195</v>
      </c>
      <c r="D10" s="33">
        <v>2150444</v>
      </c>
      <c r="E10" s="34">
        <v>595978.80300000054</v>
      </c>
      <c r="F10" s="34">
        <v>644803.50313349999</v>
      </c>
      <c r="G10" s="34">
        <v>128812.08411449999</v>
      </c>
      <c r="H10" s="34">
        <v>106574.85020250003</v>
      </c>
      <c r="I10" s="34">
        <v>229567.82400000092</v>
      </c>
      <c r="J10" s="34">
        <v>40994.311472999994</v>
      </c>
      <c r="K10" s="34">
        <v>54129.895402499984</v>
      </c>
      <c r="L10" s="34">
        <v>522147.49638749997</v>
      </c>
      <c r="M10" s="34">
        <v>44019.514372500023</v>
      </c>
      <c r="N10" s="34">
        <f t="shared" si="6"/>
        <v>2367028.2820860017</v>
      </c>
      <c r="O10" s="34">
        <f t="shared" si="0"/>
        <v>201847.95208600163</v>
      </c>
      <c r="P10" s="35">
        <f t="shared" si="1"/>
        <v>9.322454545206478E-2</v>
      </c>
      <c r="Q10" s="34">
        <v>835721</v>
      </c>
      <c r="R10" s="34">
        <v>73300.579999999958</v>
      </c>
      <c r="S10" s="34">
        <f t="shared" si="7"/>
        <v>909021.58</v>
      </c>
      <c r="T10" s="34">
        <f t="shared" si="2"/>
        <v>33887.009999999893</v>
      </c>
      <c r="U10" s="35">
        <f t="shared" si="3"/>
        <v>3.8722056197597006E-2</v>
      </c>
      <c r="V10" s="34">
        <f t="shared" si="8"/>
        <v>3276049.8620860018</v>
      </c>
      <c r="W10" s="34">
        <f t="shared" si="4"/>
        <v>235734.96208600141</v>
      </c>
      <c r="X10" s="35">
        <f t="shared" si="5"/>
        <v>7.7536363777976222E-2</v>
      </c>
    </row>
    <row r="11" spans="1:24" ht="15.6">
      <c r="A11" s="36" t="s">
        <v>42</v>
      </c>
      <c r="B11" s="36">
        <v>3</v>
      </c>
      <c r="C11" s="36">
        <v>2</v>
      </c>
      <c r="D11" s="36">
        <v>3335</v>
      </c>
      <c r="E11" s="37">
        <v>4013.3150000000001</v>
      </c>
      <c r="F11" s="37">
        <v>113.7726</v>
      </c>
      <c r="G11" s="37">
        <v>140.89893749999999</v>
      </c>
      <c r="H11" s="37">
        <v>0</v>
      </c>
      <c r="I11" s="37">
        <v>1674.933</v>
      </c>
      <c r="J11" s="37">
        <v>0</v>
      </c>
      <c r="K11" s="37">
        <v>0</v>
      </c>
      <c r="L11" s="37">
        <v>0</v>
      </c>
      <c r="M11" s="37">
        <v>208.28475</v>
      </c>
      <c r="N11" s="37">
        <f t="shared" si="6"/>
        <v>6151.2042874999997</v>
      </c>
      <c r="O11" s="37">
        <f t="shared" si="0"/>
        <v>457.0542875000001</v>
      </c>
      <c r="P11" s="38">
        <f t="shared" si="1"/>
        <v>8.0267342360141575E-2</v>
      </c>
      <c r="Q11" s="37">
        <v>3950</v>
      </c>
      <c r="R11" s="37">
        <v>363.06</v>
      </c>
      <c r="S11" s="37">
        <f t="shared" si="7"/>
        <v>4313.0600000000004</v>
      </c>
      <c r="T11" s="37">
        <f t="shared" si="2"/>
        <v>239.24000000000024</v>
      </c>
      <c r="U11" s="38">
        <f t="shared" si="3"/>
        <v>5.8726207834415914E-2</v>
      </c>
      <c r="V11" s="37">
        <f t="shared" si="8"/>
        <v>10464.2642875</v>
      </c>
      <c r="W11" s="37">
        <f t="shared" si="4"/>
        <v>696.29428750000079</v>
      </c>
      <c r="X11" s="38">
        <f t="shared" si="5"/>
        <v>7.1283417895427692E-2</v>
      </c>
    </row>
    <row r="12" spans="1:24" ht="16.2" thickBot="1">
      <c r="A12" s="39" t="s">
        <v>43</v>
      </c>
      <c r="B12" s="40">
        <f>SUM(B3:B11)</f>
        <v>737</v>
      </c>
      <c r="C12" s="40">
        <f>SUM(C3:C11)</f>
        <v>502</v>
      </c>
      <c r="D12" s="40">
        <f>SUM(D3:D11)</f>
        <v>3687122</v>
      </c>
      <c r="E12" s="41">
        <f>SUM(E3:E11)</f>
        <v>1552331.9870000007</v>
      </c>
      <c r="F12" s="41">
        <f t="shared" ref="F12:M12" si="9">SUM(F3:F11)</f>
        <v>907593.44252400007</v>
      </c>
      <c r="G12" s="41">
        <f t="shared" si="9"/>
        <v>629557.20571499981</v>
      </c>
      <c r="H12" s="41">
        <f t="shared" si="9"/>
        <v>231491.63139053289</v>
      </c>
      <c r="I12" s="41">
        <f t="shared" si="9"/>
        <v>614593.21200000064</v>
      </c>
      <c r="J12" s="41">
        <f t="shared" si="9"/>
        <v>69842.512997999991</v>
      </c>
      <c r="K12" s="41">
        <f t="shared" si="9"/>
        <v>54512.782339499987</v>
      </c>
      <c r="L12" s="41">
        <f t="shared" si="9"/>
        <v>740877.90084000002</v>
      </c>
      <c r="M12" s="41">
        <f t="shared" si="9"/>
        <v>127332.25737750001</v>
      </c>
      <c r="N12" s="41">
        <f>SUM(N3:N11)</f>
        <v>4928132.9321845351</v>
      </c>
      <c r="O12" s="41">
        <f>SUM(O3:O11)</f>
        <v>168188.87172533455</v>
      </c>
      <c r="P12" s="42">
        <f t="shared" si="1"/>
        <v>3.533421182876445E-2</v>
      </c>
      <c r="Q12" s="41">
        <f>SUM(Q3:Q11)</f>
        <v>2417429</v>
      </c>
      <c r="R12" s="41">
        <f>SUM(R3:R11)</f>
        <v>385822.6</v>
      </c>
      <c r="S12" s="41">
        <f>SUM(S3:S11)</f>
        <v>2803251.6</v>
      </c>
      <c r="T12" s="41">
        <f t="shared" si="2"/>
        <v>152199.20500000007</v>
      </c>
      <c r="U12" s="43">
        <f t="shared" si="3"/>
        <v>5.7410862677423645E-2</v>
      </c>
      <c r="V12" s="41">
        <f>SUM(V3:V11)</f>
        <v>7731384.5321845338</v>
      </c>
      <c r="W12" s="41">
        <f>SUM(W3:W11)</f>
        <v>320388.07672533439</v>
      </c>
      <c r="X12" s="42">
        <f t="shared" si="5"/>
        <v>4.3231443794488025E-2</v>
      </c>
    </row>
    <row r="13" spans="1:24" s="51" customFormat="1" ht="16.2" thickTop="1">
      <c r="A13" s="44"/>
      <c r="B13" s="45"/>
      <c r="C13" s="45"/>
      <c r="D13" s="45"/>
      <c r="E13" s="46"/>
      <c r="F13" s="46"/>
      <c r="G13" s="46"/>
      <c r="H13" s="46"/>
      <c r="I13" s="46"/>
      <c r="J13" s="46"/>
      <c r="K13" s="46"/>
      <c r="L13" s="46"/>
      <c r="M13" s="46"/>
      <c r="N13" s="46"/>
      <c r="O13" s="48"/>
      <c r="P13" s="48"/>
      <c r="Q13" s="48"/>
      <c r="R13" s="48"/>
      <c r="S13" s="48"/>
      <c r="T13" s="49"/>
      <c r="U13" s="50"/>
      <c r="W13" s="52"/>
    </row>
    <row r="14" spans="1:24">
      <c r="N14" s="47"/>
      <c r="O14" s="54"/>
      <c r="P14" s="54"/>
      <c r="R14" s="55"/>
      <c r="S14" s="55"/>
      <c r="T14" s="55"/>
    </row>
    <row r="15" spans="1:24" s="61" customFormat="1" ht="17.399999999999999">
      <c r="A15" s="57" t="s">
        <v>44</v>
      </c>
      <c r="B15" s="58"/>
      <c r="C15" s="58"/>
      <c r="D15" s="58"/>
      <c r="E15" s="59"/>
      <c r="F15" s="59"/>
      <c r="G15" s="59"/>
      <c r="H15" s="59"/>
      <c r="I15" s="59"/>
      <c r="J15" s="59"/>
      <c r="K15" s="59"/>
      <c r="L15" s="59"/>
      <c r="M15" s="59"/>
      <c r="N15" s="59"/>
      <c r="O15" s="60"/>
      <c r="P15" s="60"/>
      <c r="Q15" s="60"/>
      <c r="R15" s="60"/>
    </row>
    <row r="16" spans="1:24" s="27" customFormat="1" ht="62.4">
      <c r="A16" s="17" t="s">
        <v>10</v>
      </c>
      <c r="B16" s="18" t="s">
        <v>11</v>
      </c>
      <c r="C16" s="18" t="s">
        <v>12</v>
      </c>
      <c r="D16" s="18" t="s">
        <v>13</v>
      </c>
      <c r="E16" s="19" t="s">
        <v>14</v>
      </c>
      <c r="F16" s="19" t="s">
        <v>15</v>
      </c>
      <c r="G16" s="19" t="s">
        <v>16</v>
      </c>
      <c r="H16" s="19" t="s">
        <v>17</v>
      </c>
      <c r="I16" s="19" t="s">
        <v>18</v>
      </c>
      <c r="J16" s="19" t="s">
        <v>19</v>
      </c>
      <c r="K16" s="19" t="s">
        <v>20</v>
      </c>
      <c r="L16" s="19" t="s">
        <v>21</v>
      </c>
      <c r="M16" s="19" t="s">
        <v>22</v>
      </c>
      <c r="N16" s="20" t="s">
        <v>23</v>
      </c>
      <c r="O16" s="19" t="s">
        <v>45</v>
      </c>
      <c r="P16" s="17" t="s">
        <v>46</v>
      </c>
      <c r="Q16" s="21" t="s">
        <v>26</v>
      </c>
      <c r="R16" s="21" t="s">
        <v>47</v>
      </c>
      <c r="S16" s="22" t="s">
        <v>48</v>
      </c>
      <c r="T16" s="21" t="s">
        <v>49</v>
      </c>
      <c r="U16" s="23" t="s">
        <v>50</v>
      </c>
      <c r="V16" s="24" t="s">
        <v>31</v>
      </c>
      <c r="W16" s="25" t="s">
        <v>51</v>
      </c>
      <c r="X16" s="26" t="s">
        <v>52</v>
      </c>
    </row>
    <row r="17" spans="1:24" ht="15.6">
      <c r="A17" s="28" t="s">
        <v>34</v>
      </c>
      <c r="B17" s="28">
        <v>11</v>
      </c>
      <c r="C17" s="28">
        <v>11</v>
      </c>
      <c r="D17" s="28">
        <v>122973</v>
      </c>
      <c r="E17" s="29">
        <v>25920</v>
      </c>
      <c r="F17" s="29">
        <v>24550.11</v>
      </c>
      <c r="G17" s="29">
        <v>0</v>
      </c>
      <c r="H17" s="29">
        <v>0</v>
      </c>
      <c r="I17" s="29">
        <v>9900</v>
      </c>
      <c r="J17" s="29">
        <v>0</v>
      </c>
      <c r="K17" s="29">
        <v>0</v>
      </c>
      <c r="L17" s="29">
        <v>2500</v>
      </c>
      <c r="M17" s="29">
        <v>1571.5500000000002</v>
      </c>
      <c r="N17" s="29">
        <v>64441.66</v>
      </c>
      <c r="O17" s="29">
        <v>-9885.8099999999977</v>
      </c>
      <c r="P17" s="30">
        <v>-0.13300345081031276</v>
      </c>
      <c r="Q17" s="62">
        <v>31431</v>
      </c>
      <c r="R17" s="62">
        <v>6092.93</v>
      </c>
      <c r="S17" s="29">
        <v>37523.93</v>
      </c>
      <c r="T17" s="29">
        <v>-3081.003085539458</v>
      </c>
      <c r="U17" s="30">
        <v>-7.5877556036083912E-2</v>
      </c>
      <c r="V17" s="29">
        <v>101965.59</v>
      </c>
      <c r="W17" s="29">
        <v>-12966.81308553947</v>
      </c>
      <c r="X17" s="30">
        <v>-0.11282121262085509</v>
      </c>
    </row>
    <row r="18" spans="1:24" ht="15.6">
      <c r="A18" s="32" t="s">
        <v>35</v>
      </c>
      <c r="B18" s="32">
        <v>86</v>
      </c>
      <c r="C18" s="32">
        <v>82</v>
      </c>
      <c r="D18" s="32">
        <v>506551</v>
      </c>
      <c r="E18" s="34">
        <v>292500</v>
      </c>
      <c r="F18" s="34">
        <v>114768.06999999999</v>
      </c>
      <c r="G18" s="34">
        <v>15741.730000000001</v>
      </c>
      <c r="H18" s="34">
        <v>5039.7679727199993</v>
      </c>
      <c r="I18" s="34">
        <v>94740</v>
      </c>
      <c r="J18" s="34">
        <v>5891.2199999999993</v>
      </c>
      <c r="K18" s="34">
        <v>100</v>
      </c>
      <c r="L18" s="34">
        <v>56000</v>
      </c>
      <c r="M18" s="34">
        <v>14195.35</v>
      </c>
      <c r="N18" s="34">
        <v>598976.13797271997</v>
      </c>
      <c r="O18" s="34">
        <v>1140.8079727198929</v>
      </c>
      <c r="P18" s="35">
        <v>1.9082311055786763E-3</v>
      </c>
      <c r="Q18" s="63">
        <v>283907</v>
      </c>
      <c r="R18" s="63">
        <v>52142.569999999978</v>
      </c>
      <c r="S18" s="34">
        <v>336049.56999999995</v>
      </c>
      <c r="T18" s="34">
        <v>82926.400975037803</v>
      </c>
      <c r="U18" s="35">
        <v>0.32761284276928393</v>
      </c>
      <c r="V18" s="34">
        <v>935025.70797271992</v>
      </c>
      <c r="W18" s="34">
        <v>84067.208947757725</v>
      </c>
      <c r="X18" s="35">
        <v>9.8791197272349807E-2</v>
      </c>
    </row>
    <row r="19" spans="1:24" ht="15.6">
      <c r="A19" s="28" t="s">
        <v>36</v>
      </c>
      <c r="B19" s="28">
        <v>42</v>
      </c>
      <c r="C19" s="28">
        <v>42</v>
      </c>
      <c r="D19" s="28">
        <v>118281</v>
      </c>
      <c r="E19" s="29">
        <v>97440</v>
      </c>
      <c r="F19" s="29">
        <v>2411.4900000000002</v>
      </c>
      <c r="G19" s="29">
        <v>0</v>
      </c>
      <c r="H19" s="29">
        <v>0</v>
      </c>
      <c r="I19" s="29">
        <v>37800</v>
      </c>
      <c r="J19" s="29">
        <v>7902.48</v>
      </c>
      <c r="K19" s="29">
        <v>0</v>
      </c>
      <c r="L19" s="29">
        <v>10000</v>
      </c>
      <c r="M19" s="29">
        <v>3385</v>
      </c>
      <c r="N19" s="29">
        <v>158938.97</v>
      </c>
      <c r="O19" s="29">
        <v>189.48000000001048</v>
      </c>
      <c r="P19" s="30">
        <v>1.1935786376385241E-3</v>
      </c>
      <c r="Q19" s="62">
        <v>67700</v>
      </c>
      <c r="R19" s="62">
        <v>17087.34</v>
      </c>
      <c r="S19" s="29">
        <v>84787.34</v>
      </c>
      <c r="T19" s="29">
        <v>-2175.9953941042913</v>
      </c>
      <c r="U19" s="30">
        <v>-2.5021986383606601E-2</v>
      </c>
      <c r="V19" s="29">
        <v>243726.31</v>
      </c>
      <c r="W19" s="29">
        <v>-1986.5153941042954</v>
      </c>
      <c r="X19" s="30">
        <v>-8.0847037223965787E-3</v>
      </c>
    </row>
    <row r="20" spans="1:24" ht="15.6">
      <c r="A20" s="33" t="s">
        <v>37</v>
      </c>
      <c r="B20" s="33">
        <v>80</v>
      </c>
      <c r="C20" s="33">
        <v>78</v>
      </c>
      <c r="D20" s="33">
        <v>301788</v>
      </c>
      <c r="E20" s="34">
        <v>216120</v>
      </c>
      <c r="F20" s="34">
        <v>22284.48000000001</v>
      </c>
      <c r="G20" s="34">
        <v>5841.06</v>
      </c>
      <c r="H20" s="34">
        <v>0</v>
      </c>
      <c r="I20" s="34">
        <v>70680</v>
      </c>
      <c r="J20" s="34">
        <v>18613.11</v>
      </c>
      <c r="K20" s="34">
        <v>0</v>
      </c>
      <c r="L20" s="34">
        <v>38000</v>
      </c>
      <c r="M20" s="34">
        <v>10587.349999999993</v>
      </c>
      <c r="N20" s="34">
        <v>382126</v>
      </c>
      <c r="O20" s="34">
        <v>35521.47000000003</v>
      </c>
      <c r="P20" s="35">
        <v>0.1024841481442843</v>
      </c>
      <c r="Q20" s="63">
        <v>211747</v>
      </c>
      <c r="R20" s="63">
        <v>34620.720000000001</v>
      </c>
      <c r="S20" s="34">
        <v>246367.72</v>
      </c>
      <c r="T20" s="34">
        <v>-1205.0001707293268</v>
      </c>
      <c r="U20" s="35">
        <v>-4.8672574664056006E-3</v>
      </c>
      <c r="V20" s="34">
        <v>628493.72</v>
      </c>
      <c r="W20" s="34">
        <v>34316.469829270616</v>
      </c>
      <c r="X20" s="35">
        <v>5.7754600701070614E-2</v>
      </c>
    </row>
    <row r="21" spans="1:24" ht="15.6">
      <c r="A21" s="28" t="s">
        <v>38</v>
      </c>
      <c r="B21" s="28">
        <v>189</v>
      </c>
      <c r="C21" s="28">
        <v>48</v>
      </c>
      <c r="D21" s="28">
        <v>302288</v>
      </c>
      <c r="E21" s="29">
        <v>148560</v>
      </c>
      <c r="F21" s="29">
        <v>69176.679999999993</v>
      </c>
      <c r="G21" s="29">
        <v>379170.8299999999</v>
      </c>
      <c r="H21" s="29">
        <v>105999.52000000002</v>
      </c>
      <c r="I21" s="29">
        <v>120600</v>
      </c>
      <c r="J21" s="29">
        <v>9751.52</v>
      </c>
      <c r="K21" s="29">
        <v>0</v>
      </c>
      <c r="L21" s="29">
        <v>229500</v>
      </c>
      <c r="M21" s="29">
        <v>38831.65</v>
      </c>
      <c r="N21" s="29">
        <v>1101590.1999999997</v>
      </c>
      <c r="O21" s="29">
        <v>155152.99999999965</v>
      </c>
      <c r="P21" s="30">
        <v>0.16393375070210642</v>
      </c>
      <c r="Q21" s="62">
        <v>776633</v>
      </c>
      <c r="R21" s="62">
        <v>139025.67000000004</v>
      </c>
      <c r="S21" s="29">
        <v>915658.67</v>
      </c>
      <c r="T21" s="29">
        <v>55096.995959559572</v>
      </c>
      <c r="U21" s="30">
        <v>6.4024459398560662E-2</v>
      </c>
      <c r="V21" s="29">
        <v>2017248.8699999996</v>
      </c>
      <c r="W21" s="29">
        <v>210249.99595955899</v>
      </c>
      <c r="X21" s="30">
        <v>0.11635314165384122</v>
      </c>
    </row>
    <row r="22" spans="1:24" ht="15.6">
      <c r="A22" s="32" t="s">
        <v>39</v>
      </c>
      <c r="B22" s="32">
        <v>57</v>
      </c>
      <c r="C22" s="32">
        <v>44</v>
      </c>
      <c r="D22" s="32">
        <v>208472</v>
      </c>
      <c r="E22" s="34">
        <v>114240</v>
      </c>
      <c r="F22" s="34">
        <v>24100.949999999997</v>
      </c>
      <c r="G22" s="34">
        <v>234.89000000000004</v>
      </c>
      <c r="H22" s="34">
        <v>252.73999999999998</v>
      </c>
      <c r="I22" s="34">
        <v>42960</v>
      </c>
      <c r="J22" s="34">
        <v>4679.09</v>
      </c>
      <c r="K22" s="34">
        <v>0</v>
      </c>
      <c r="L22" s="34">
        <v>10000</v>
      </c>
      <c r="M22" s="34">
        <v>4386.6499999999996</v>
      </c>
      <c r="N22" s="34">
        <v>200854.32</v>
      </c>
      <c r="O22" s="34">
        <v>2202.7699999999895</v>
      </c>
      <c r="P22" s="35">
        <v>1.1088612195575566E-2</v>
      </c>
      <c r="Q22" s="63">
        <v>87733</v>
      </c>
      <c r="R22" s="63">
        <v>14166.565000000004</v>
      </c>
      <c r="S22" s="34">
        <v>101899.565</v>
      </c>
      <c r="T22" s="34">
        <v>7980.9997094338905</v>
      </c>
      <c r="U22" s="35">
        <v>8.4977870826094939E-2</v>
      </c>
      <c r="V22" s="34">
        <v>302753.88500000001</v>
      </c>
      <c r="W22" s="34">
        <v>10183.769709433895</v>
      </c>
      <c r="X22" s="35">
        <v>3.4807962868387568E-2</v>
      </c>
    </row>
    <row r="23" spans="1:24" ht="15.6">
      <c r="A23" s="28" t="s">
        <v>40</v>
      </c>
      <c r="B23" s="28">
        <v>11</v>
      </c>
      <c r="C23" s="28">
        <v>6</v>
      </c>
      <c r="D23" s="28">
        <v>20776</v>
      </c>
      <c r="E23" s="29">
        <v>14460</v>
      </c>
      <c r="F23" s="29">
        <v>416.15000000000003</v>
      </c>
      <c r="G23" s="29">
        <v>40675.18</v>
      </c>
      <c r="H23" s="29">
        <v>12636.202486480002</v>
      </c>
      <c r="I23" s="29">
        <v>9900</v>
      </c>
      <c r="J23" s="29">
        <v>1977.26</v>
      </c>
      <c r="K23" s="29">
        <v>0</v>
      </c>
      <c r="L23" s="29">
        <v>0</v>
      </c>
      <c r="M23" s="29">
        <v>2077.5</v>
      </c>
      <c r="N23" s="29">
        <v>82142.292486480001</v>
      </c>
      <c r="O23" s="29">
        <v>12860.172486480005</v>
      </c>
      <c r="P23" s="30">
        <v>0.18562036621396699</v>
      </c>
      <c r="Q23" s="62">
        <v>41550</v>
      </c>
      <c r="R23" s="62">
        <v>8007.2099999999991</v>
      </c>
      <c r="S23" s="29">
        <v>49557.21</v>
      </c>
      <c r="T23" s="29">
        <v>7530.0008674479977</v>
      </c>
      <c r="U23" s="30">
        <v>0.17916966229422232</v>
      </c>
      <c r="V23" s="29">
        <v>131699.50248647999</v>
      </c>
      <c r="W23" s="29">
        <v>20390.173353927996</v>
      </c>
      <c r="X23" s="30">
        <v>0.18318476548939119</v>
      </c>
    </row>
    <row r="24" spans="1:24" ht="15.6">
      <c r="A24" s="33" t="s">
        <v>41</v>
      </c>
      <c r="B24" s="33">
        <v>261</v>
      </c>
      <c r="C24" s="33">
        <v>194</v>
      </c>
      <c r="D24" s="33">
        <v>2073632</v>
      </c>
      <c r="E24" s="34">
        <v>553860</v>
      </c>
      <c r="F24" s="34">
        <v>580276.84000000008</v>
      </c>
      <c r="G24" s="34">
        <v>129693.15000000001</v>
      </c>
      <c r="H24" s="34">
        <v>93850.610000000015</v>
      </c>
      <c r="I24" s="34">
        <v>218160</v>
      </c>
      <c r="J24" s="34">
        <v>27429.499999999993</v>
      </c>
      <c r="K24" s="34">
        <v>50868.430000000022</v>
      </c>
      <c r="L24" s="34">
        <v>471500</v>
      </c>
      <c r="M24" s="34">
        <v>39541.80000000001</v>
      </c>
      <c r="N24" s="34">
        <v>2165180.33</v>
      </c>
      <c r="O24" s="34">
        <v>307932.58000000007</v>
      </c>
      <c r="P24" s="35">
        <v>0.16580048623022969</v>
      </c>
      <c r="Q24" s="63">
        <v>790836</v>
      </c>
      <c r="R24" s="63">
        <v>84298.570000000036</v>
      </c>
      <c r="S24" s="34">
        <v>875134.57000000007</v>
      </c>
      <c r="T24" s="34">
        <v>54620.003174055833</v>
      </c>
      <c r="U24" s="35">
        <v>6.6567987190460656E-2</v>
      </c>
      <c r="V24" s="34">
        <v>3040314.9000000004</v>
      </c>
      <c r="W24" s="34">
        <v>362552.58317405637</v>
      </c>
      <c r="X24" s="35">
        <v>0.13539386259039005</v>
      </c>
    </row>
    <row r="25" spans="1:24" ht="15.6">
      <c r="A25" s="36" t="s">
        <v>42</v>
      </c>
      <c r="B25" s="36">
        <v>3</v>
      </c>
      <c r="C25" s="36">
        <v>2</v>
      </c>
      <c r="D25" s="36">
        <v>3007</v>
      </c>
      <c r="E25" s="37">
        <v>3810</v>
      </c>
      <c r="F25" s="37">
        <v>105.75000000000003</v>
      </c>
      <c r="G25" s="37">
        <v>0</v>
      </c>
      <c r="H25" s="37">
        <v>0</v>
      </c>
      <c r="I25" s="37">
        <v>1590</v>
      </c>
      <c r="J25" s="37">
        <v>0</v>
      </c>
      <c r="K25" s="37">
        <v>0</v>
      </c>
      <c r="L25" s="37">
        <v>0</v>
      </c>
      <c r="M25" s="37">
        <v>188.4</v>
      </c>
      <c r="N25" s="37">
        <v>5694.15</v>
      </c>
      <c r="O25" s="37">
        <v>-5027.1000000000004</v>
      </c>
      <c r="P25" s="38">
        <v>-0.46889122070654077</v>
      </c>
      <c r="Q25" s="64">
        <v>3768</v>
      </c>
      <c r="R25" s="64">
        <v>305.82</v>
      </c>
      <c r="S25" s="37">
        <v>4073.82</v>
      </c>
      <c r="T25" s="37">
        <v>-6.1799999999998363</v>
      </c>
      <c r="U25" s="38">
        <v>-1.5147058823529011E-3</v>
      </c>
      <c r="V25" s="37">
        <v>9767.9699999999993</v>
      </c>
      <c r="W25" s="37">
        <v>-5033.2800000000007</v>
      </c>
      <c r="X25" s="38">
        <v>-0.34005776539143656</v>
      </c>
    </row>
    <row r="26" spans="1:24" ht="16.2" thickBot="1">
      <c r="A26" s="39" t="s">
        <v>43</v>
      </c>
      <c r="B26" s="40">
        <v>740</v>
      </c>
      <c r="C26" s="40">
        <v>507</v>
      </c>
      <c r="D26" s="40">
        <v>3657768</v>
      </c>
      <c r="E26" s="41">
        <v>1466910</v>
      </c>
      <c r="F26" s="41">
        <v>838090.52</v>
      </c>
      <c r="G26" s="41">
        <v>571356.83999999985</v>
      </c>
      <c r="H26" s="41">
        <v>217778.84045920003</v>
      </c>
      <c r="I26" s="41">
        <v>606330</v>
      </c>
      <c r="J26" s="41">
        <v>76244.179999999993</v>
      </c>
      <c r="K26" s="41">
        <v>50968.430000000022</v>
      </c>
      <c r="L26" s="41">
        <v>817500</v>
      </c>
      <c r="M26" s="41">
        <v>114765.25</v>
      </c>
      <c r="N26" s="41">
        <v>4759944.0604592003</v>
      </c>
      <c r="O26" s="41">
        <v>500087.37045919965</v>
      </c>
      <c r="P26" s="42">
        <v>0.11739535079505214</v>
      </c>
      <c r="Q26" s="65">
        <v>2295305</v>
      </c>
      <c r="R26" s="65">
        <v>355747.39500000008</v>
      </c>
      <c r="S26" s="41">
        <v>2651052.395</v>
      </c>
      <c r="T26" s="41">
        <v>201686.22203516215</v>
      </c>
      <c r="U26" s="42">
        <v>8.2342209287160545E-2</v>
      </c>
      <c r="V26" s="41">
        <v>7410996.4554591998</v>
      </c>
      <c r="W26" s="41">
        <v>701773.5924943618</v>
      </c>
      <c r="X26" s="42">
        <v>0.10459834273328113</v>
      </c>
    </row>
    <row r="27" spans="1:24" ht="15.6" thickTop="1">
      <c r="A27" s="66" t="s">
        <v>53</v>
      </c>
      <c r="F27" s="31"/>
      <c r="G27" s="31"/>
      <c r="S27" s="67"/>
      <c r="T27" s="67"/>
    </row>
  </sheetData>
  <pageMargins left="0.7" right="0.7" top="0.75" bottom="0.75" header="0.3" footer="0.3"/>
  <pageSetup paperSize="5" scale="37" orientation="landscape" r:id="rId1"/>
  <headerFooter>
    <oddHeader>&amp;C&amp;F&amp;R&amp;A</oddHeader>
  </headerFooter>
  <ignoredErrors>
    <ignoredError sqref="N3:N1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F0"/>
  </sheetPr>
  <dimension ref="A1:Y790"/>
  <sheetViews>
    <sheetView zoomScale="75" zoomScaleNormal="75" workbookViewId="0">
      <pane ySplit="2" topLeftCell="A402" activePane="bottomLeft" state="frozen"/>
      <selection pane="bottomLeft" activeCell="Q402" sqref="Q402"/>
    </sheetView>
  </sheetViews>
  <sheetFormatPr defaultRowHeight="14.4"/>
  <cols>
    <col min="1" max="1" width="7.5546875" customWidth="1"/>
    <col min="2" max="2" width="18.33203125" style="12" customWidth="1"/>
    <col min="3" max="3" width="11.88671875" style="12" customWidth="1"/>
    <col min="4" max="4" width="23.109375" customWidth="1"/>
    <col min="5" max="5" width="11.5546875" style="12" customWidth="1"/>
    <col min="6" max="6" width="9.109375" style="12" customWidth="1"/>
    <col min="7" max="7" width="9.109375" customWidth="1"/>
    <col min="8" max="8" width="13.109375" style="89" customWidth="1"/>
    <col min="9" max="9" width="15.5546875" style="91" customWidth="1"/>
    <col min="10" max="10" width="11.5546875" style="91" customWidth="1"/>
    <col min="11" max="11" width="11.44140625" style="91" customWidth="1"/>
    <col min="12" max="12" width="11.88671875" style="91" customWidth="1"/>
    <col min="13" max="14" width="16" style="91" customWidth="1"/>
    <col min="15" max="15" width="11.44140625" style="91" customWidth="1"/>
    <col min="16" max="17" width="16" style="91" customWidth="1"/>
    <col min="18" max="18" width="18.109375" style="91" customWidth="1"/>
    <col min="19" max="19" width="11.6640625" customWidth="1"/>
    <col min="20" max="20" width="12.44140625" customWidth="1"/>
    <col min="21" max="21" width="26.44140625" style="88" customWidth="1"/>
    <col min="22" max="22" width="18.109375" style="91" customWidth="1"/>
    <col min="23" max="23" width="19.33203125" customWidth="1"/>
    <col min="24" max="24" width="18.109375" customWidth="1"/>
    <col min="25" max="25" width="21.109375" customWidth="1"/>
  </cols>
  <sheetData>
    <row r="1" spans="1:25">
      <c r="G1" s="177" t="s">
        <v>358</v>
      </c>
      <c r="H1" s="178">
        <f>SUBTOTAL(109,H2:H740)</f>
        <v>2150444</v>
      </c>
      <c r="I1" s="179">
        <f t="shared" ref="I1:Q1" si="0">SUBTOTAL(109,I2:I740)</f>
        <v>595978.80300000054</v>
      </c>
      <c r="J1" s="179">
        <f t="shared" si="0"/>
        <v>644803.50313349999</v>
      </c>
      <c r="K1" s="179">
        <f t="shared" si="0"/>
        <v>128812.08411449999</v>
      </c>
      <c r="L1" s="179">
        <f t="shared" si="0"/>
        <v>106574.85020250003</v>
      </c>
      <c r="M1" s="179">
        <f t="shared" si="0"/>
        <v>229567.82400000092</v>
      </c>
      <c r="N1" s="179">
        <f t="shared" si="0"/>
        <v>40994.311472999994</v>
      </c>
      <c r="O1" s="179">
        <f t="shared" si="0"/>
        <v>54129.895402499984</v>
      </c>
      <c r="P1" s="179">
        <f t="shared" si="0"/>
        <v>522147.49638749997</v>
      </c>
      <c r="Q1" s="179">
        <f t="shared" si="0"/>
        <v>44019.514372500023</v>
      </c>
    </row>
    <row r="2" spans="1:25" ht="62.4">
      <c r="A2" s="180" t="s">
        <v>54</v>
      </c>
      <c r="B2" s="180" t="s">
        <v>55</v>
      </c>
      <c r="C2" s="180" t="s">
        <v>56</v>
      </c>
      <c r="D2" s="180" t="s">
        <v>57</v>
      </c>
      <c r="E2" s="180" t="s">
        <v>58</v>
      </c>
      <c r="F2" s="180" t="s">
        <v>59</v>
      </c>
      <c r="G2" s="180" t="s">
        <v>60</v>
      </c>
      <c r="H2" s="180" t="s">
        <v>13</v>
      </c>
      <c r="I2" s="180" t="s">
        <v>14</v>
      </c>
      <c r="J2" s="180" t="s">
        <v>61</v>
      </c>
      <c r="K2" s="180" t="s">
        <v>62</v>
      </c>
      <c r="L2" s="180" t="s">
        <v>63</v>
      </c>
      <c r="M2" s="180" t="s">
        <v>64</v>
      </c>
      <c r="N2" s="180" t="s">
        <v>65</v>
      </c>
      <c r="O2" s="180" t="s">
        <v>20</v>
      </c>
      <c r="P2" s="180" t="s">
        <v>66</v>
      </c>
      <c r="Q2" s="180" t="s">
        <v>67</v>
      </c>
      <c r="R2" s="180" t="s">
        <v>68</v>
      </c>
      <c r="S2" s="180" t="s">
        <v>69</v>
      </c>
      <c r="T2" s="180" t="s">
        <v>70</v>
      </c>
      <c r="U2" s="180" t="s">
        <v>71</v>
      </c>
      <c r="V2" s="180" t="s">
        <v>72</v>
      </c>
      <c r="W2" s="180" t="s">
        <v>73</v>
      </c>
      <c r="X2" s="180" t="s">
        <v>74</v>
      </c>
      <c r="Y2" s="180" t="s">
        <v>31</v>
      </c>
    </row>
    <row r="3" spans="1:25" s="181" customFormat="1" hidden="1">
      <c r="A3" s="181" t="s">
        <v>36</v>
      </c>
      <c r="B3" s="72" t="s">
        <v>75</v>
      </c>
      <c r="C3" s="72" t="s">
        <v>76</v>
      </c>
      <c r="D3" s="68" t="s">
        <v>77</v>
      </c>
      <c r="E3" s="72">
        <v>141059</v>
      </c>
      <c r="F3" s="72">
        <v>1024</v>
      </c>
      <c r="G3" s="182" t="s">
        <v>118</v>
      </c>
      <c r="H3" s="178">
        <v>2117</v>
      </c>
      <c r="I3" s="179">
        <v>2401.866</v>
      </c>
      <c r="J3" s="179">
        <v>0</v>
      </c>
      <c r="K3" s="179">
        <v>0</v>
      </c>
      <c r="L3" s="179">
        <v>0</v>
      </c>
      <c r="M3" s="179">
        <v>948.10500000000002</v>
      </c>
      <c r="N3" s="179">
        <v>0</v>
      </c>
      <c r="O3" s="179">
        <v>0</v>
      </c>
      <c r="P3" s="179">
        <v>0</v>
      </c>
      <c r="Q3" s="179">
        <v>97.444125</v>
      </c>
      <c r="R3" s="183">
        <f t="shared" ref="R3:R66" si="1">SUM(I3:Q3)</f>
        <v>3447.415125</v>
      </c>
      <c r="S3" s="182" t="s">
        <v>86</v>
      </c>
      <c r="T3" s="182">
        <v>2024</v>
      </c>
      <c r="U3" s="182" t="s">
        <v>78</v>
      </c>
      <c r="V3" s="179">
        <v>1850</v>
      </c>
      <c r="W3" s="179">
        <v>301.34999999999997</v>
      </c>
      <c r="X3" s="183">
        <f t="shared" ref="X3:X66" si="2">SUM(V3:W3)</f>
        <v>2151.35</v>
      </c>
      <c r="Y3" s="179">
        <f t="shared" ref="Y3:Y66" si="3">SUM(R3,X3)</f>
        <v>5598.7651249999999</v>
      </c>
    </row>
    <row r="4" spans="1:25" s="181" customFormat="1" hidden="1">
      <c r="A4" s="181" t="s">
        <v>36</v>
      </c>
      <c r="B4" s="72" t="s">
        <v>75</v>
      </c>
      <c r="C4" s="72" t="s">
        <v>76</v>
      </c>
      <c r="D4" s="68" t="s">
        <v>77</v>
      </c>
      <c r="E4" s="72">
        <v>141061</v>
      </c>
      <c r="F4" s="72">
        <v>1020</v>
      </c>
      <c r="G4" s="182" t="s">
        <v>118</v>
      </c>
      <c r="H4" s="178">
        <v>2338</v>
      </c>
      <c r="I4" s="179">
        <v>2338.6590000000001</v>
      </c>
      <c r="J4" s="179">
        <v>0</v>
      </c>
      <c r="K4" s="179">
        <v>0</v>
      </c>
      <c r="L4" s="179">
        <v>0</v>
      </c>
      <c r="M4" s="179">
        <v>948.10500000000002</v>
      </c>
      <c r="N4" s="179">
        <v>0</v>
      </c>
      <c r="O4" s="179">
        <v>0</v>
      </c>
      <c r="P4" s="179">
        <v>0</v>
      </c>
      <c r="Q4" s="179">
        <v>89.54325</v>
      </c>
      <c r="R4" s="183">
        <f t="shared" si="1"/>
        <v>3376.3072500000003</v>
      </c>
      <c r="S4" s="182" t="s">
        <v>86</v>
      </c>
      <c r="T4" s="182">
        <v>2024</v>
      </c>
      <c r="U4" s="182" t="s">
        <v>78</v>
      </c>
      <c r="V4" s="179">
        <v>1700</v>
      </c>
      <c r="W4" s="179">
        <v>276.92</v>
      </c>
      <c r="X4" s="183">
        <f t="shared" si="2"/>
        <v>1976.92</v>
      </c>
      <c r="Y4" s="179">
        <f t="shared" si="3"/>
        <v>5353.2272499999999</v>
      </c>
    </row>
    <row r="5" spans="1:25" s="181" customFormat="1" hidden="1">
      <c r="A5" s="181" t="s">
        <v>36</v>
      </c>
      <c r="B5" s="72" t="s">
        <v>79</v>
      </c>
      <c r="C5" s="72" t="s">
        <v>80</v>
      </c>
      <c r="D5" s="184" t="s">
        <v>81</v>
      </c>
      <c r="E5" s="72">
        <v>131021</v>
      </c>
      <c r="F5" s="72">
        <v>1024</v>
      </c>
      <c r="G5" s="182" t="s">
        <v>118</v>
      </c>
      <c r="H5" s="178">
        <v>3438</v>
      </c>
      <c r="I5" s="179">
        <v>2401.866</v>
      </c>
      <c r="J5" s="179">
        <v>501.98999399999997</v>
      </c>
      <c r="K5" s="179">
        <v>0</v>
      </c>
      <c r="L5" s="179">
        <v>0</v>
      </c>
      <c r="M5" s="179">
        <v>948.10500000000002</v>
      </c>
      <c r="N5" s="179">
        <v>0</v>
      </c>
      <c r="O5" s="179">
        <v>0</v>
      </c>
      <c r="P5" s="179">
        <v>0</v>
      </c>
      <c r="Q5" s="179">
        <v>97.444125</v>
      </c>
      <c r="R5" s="183">
        <f t="shared" si="1"/>
        <v>3949.405119</v>
      </c>
      <c r="S5" s="182" t="s">
        <v>86</v>
      </c>
      <c r="T5" s="182">
        <v>2023</v>
      </c>
      <c r="U5" s="182" t="s">
        <v>78</v>
      </c>
      <c r="V5" s="179">
        <v>1850</v>
      </c>
      <c r="W5" s="179">
        <v>301.34999999999997</v>
      </c>
      <c r="X5" s="183">
        <f t="shared" si="2"/>
        <v>2151.35</v>
      </c>
      <c r="Y5" s="179">
        <f t="shared" si="3"/>
        <v>6100.7551189999995</v>
      </c>
    </row>
    <row r="6" spans="1:25" s="181" customFormat="1" hidden="1">
      <c r="A6" s="181" t="s">
        <v>36</v>
      </c>
      <c r="B6" s="72" t="s">
        <v>79</v>
      </c>
      <c r="C6" s="72" t="s">
        <v>80</v>
      </c>
      <c r="D6" s="184" t="s">
        <v>81</v>
      </c>
      <c r="E6" s="72">
        <v>141000</v>
      </c>
      <c r="F6" s="72">
        <v>1020</v>
      </c>
      <c r="G6" s="182" t="s">
        <v>118</v>
      </c>
      <c r="H6" s="178">
        <v>4121</v>
      </c>
      <c r="I6" s="179">
        <v>2338.6590000000001</v>
      </c>
      <c r="J6" s="179">
        <v>632.60725949999994</v>
      </c>
      <c r="K6" s="179">
        <v>0</v>
      </c>
      <c r="L6" s="179">
        <v>0</v>
      </c>
      <c r="M6" s="179">
        <v>948.10500000000002</v>
      </c>
      <c r="N6" s="179">
        <v>0</v>
      </c>
      <c r="O6" s="179">
        <v>0</v>
      </c>
      <c r="P6" s="179">
        <v>0</v>
      </c>
      <c r="Q6" s="179">
        <v>89.54325</v>
      </c>
      <c r="R6" s="183">
        <f t="shared" si="1"/>
        <v>4008.9145095000003</v>
      </c>
      <c r="S6" s="182" t="s">
        <v>86</v>
      </c>
      <c r="T6" s="182">
        <v>2024</v>
      </c>
      <c r="U6" s="182" t="s">
        <v>78</v>
      </c>
      <c r="V6" s="179">
        <v>1700</v>
      </c>
      <c r="W6" s="179">
        <v>276.92</v>
      </c>
      <c r="X6" s="183">
        <f t="shared" si="2"/>
        <v>1976.92</v>
      </c>
      <c r="Y6" s="179">
        <f t="shared" si="3"/>
        <v>5985.8345095000004</v>
      </c>
    </row>
    <row r="7" spans="1:25" s="181" customFormat="1" hidden="1">
      <c r="A7" s="181" t="s">
        <v>36</v>
      </c>
      <c r="B7" s="72" t="s">
        <v>79</v>
      </c>
      <c r="C7" s="72" t="s">
        <v>80</v>
      </c>
      <c r="D7" s="184" t="s">
        <v>81</v>
      </c>
      <c r="E7" s="72">
        <v>141033</v>
      </c>
      <c r="F7" s="72">
        <v>1020</v>
      </c>
      <c r="G7" s="182" t="s">
        <v>118</v>
      </c>
      <c r="H7" s="178">
        <v>2281</v>
      </c>
      <c r="I7" s="179">
        <v>2338.6590000000001</v>
      </c>
      <c r="J7" s="179">
        <v>0</v>
      </c>
      <c r="K7" s="179">
        <v>0</v>
      </c>
      <c r="L7" s="179">
        <v>0</v>
      </c>
      <c r="M7" s="179">
        <v>948.10500000000002</v>
      </c>
      <c r="N7" s="179">
        <v>0</v>
      </c>
      <c r="O7" s="179">
        <v>0</v>
      </c>
      <c r="P7" s="179">
        <v>0</v>
      </c>
      <c r="Q7" s="179">
        <v>89.54325</v>
      </c>
      <c r="R7" s="183">
        <f t="shared" si="1"/>
        <v>3376.3072500000003</v>
      </c>
      <c r="S7" s="182" t="s">
        <v>86</v>
      </c>
      <c r="T7" s="182">
        <v>2022</v>
      </c>
      <c r="U7" s="182" t="s">
        <v>78</v>
      </c>
      <c r="V7" s="179">
        <v>1700</v>
      </c>
      <c r="W7" s="179">
        <v>276.92</v>
      </c>
      <c r="X7" s="183">
        <f t="shared" si="2"/>
        <v>1976.92</v>
      </c>
      <c r="Y7" s="179">
        <f t="shared" si="3"/>
        <v>5353.2272499999999</v>
      </c>
    </row>
    <row r="8" spans="1:25" s="181" customFormat="1" hidden="1">
      <c r="A8" s="181" t="s">
        <v>36</v>
      </c>
      <c r="B8" s="72" t="s">
        <v>79</v>
      </c>
      <c r="C8" s="72" t="s">
        <v>80</v>
      </c>
      <c r="D8" s="184" t="s">
        <v>81</v>
      </c>
      <c r="E8" s="72">
        <v>141050</v>
      </c>
      <c r="F8" s="72">
        <v>1020</v>
      </c>
      <c r="G8" s="182" t="s">
        <v>118</v>
      </c>
      <c r="H8" s="178">
        <v>2431</v>
      </c>
      <c r="I8" s="179">
        <v>2338.6590000000001</v>
      </c>
      <c r="J8" s="179">
        <v>0</v>
      </c>
      <c r="K8" s="179">
        <v>0</v>
      </c>
      <c r="L8" s="179">
        <v>0</v>
      </c>
      <c r="M8" s="179">
        <v>948.10500000000002</v>
      </c>
      <c r="N8" s="179">
        <v>0</v>
      </c>
      <c r="O8" s="179">
        <v>0</v>
      </c>
      <c r="P8" s="179">
        <v>0</v>
      </c>
      <c r="Q8" s="179">
        <v>89.54325</v>
      </c>
      <c r="R8" s="183">
        <f t="shared" si="1"/>
        <v>3376.3072500000003</v>
      </c>
      <c r="S8" s="182" t="s">
        <v>86</v>
      </c>
      <c r="T8" s="182">
        <v>2024</v>
      </c>
      <c r="U8" s="182" t="s">
        <v>78</v>
      </c>
      <c r="V8" s="179">
        <v>1700</v>
      </c>
      <c r="W8" s="179">
        <v>276.92</v>
      </c>
      <c r="X8" s="183">
        <f t="shared" si="2"/>
        <v>1976.92</v>
      </c>
      <c r="Y8" s="179">
        <f t="shared" si="3"/>
        <v>5353.2272499999999</v>
      </c>
    </row>
    <row r="9" spans="1:25" s="181" customFormat="1" hidden="1">
      <c r="A9" s="181" t="s">
        <v>36</v>
      </c>
      <c r="B9" s="72" t="s">
        <v>79</v>
      </c>
      <c r="C9" s="72" t="s">
        <v>80</v>
      </c>
      <c r="D9" s="184" t="s">
        <v>81</v>
      </c>
      <c r="E9" s="73">
        <v>171040</v>
      </c>
      <c r="F9" s="72">
        <v>1020</v>
      </c>
      <c r="G9" s="182" t="s">
        <v>118</v>
      </c>
      <c r="H9" s="178">
        <v>2970</v>
      </c>
      <c r="I9" s="179">
        <v>2338.6590000000001</v>
      </c>
      <c r="J9" s="179">
        <v>0</v>
      </c>
      <c r="K9" s="179">
        <v>0</v>
      </c>
      <c r="L9" s="179">
        <v>0</v>
      </c>
      <c r="M9" s="179">
        <v>948.10500000000002</v>
      </c>
      <c r="N9" s="179">
        <v>0</v>
      </c>
      <c r="O9" s="179">
        <v>0</v>
      </c>
      <c r="P9" s="179">
        <v>0</v>
      </c>
      <c r="Q9" s="179">
        <v>89.54325</v>
      </c>
      <c r="R9" s="183">
        <f t="shared" si="1"/>
        <v>3376.3072500000003</v>
      </c>
      <c r="S9" s="182" t="s">
        <v>86</v>
      </c>
      <c r="T9" s="182">
        <v>2028</v>
      </c>
      <c r="U9" s="182" t="s">
        <v>78</v>
      </c>
      <c r="V9" s="179">
        <v>1700</v>
      </c>
      <c r="W9" s="179">
        <v>276.92</v>
      </c>
      <c r="X9" s="183">
        <f t="shared" si="2"/>
        <v>1976.92</v>
      </c>
      <c r="Y9" s="179">
        <f t="shared" si="3"/>
        <v>5353.2272499999999</v>
      </c>
    </row>
    <row r="10" spans="1:25" s="181" customFormat="1" hidden="1">
      <c r="A10" s="181" t="s">
        <v>36</v>
      </c>
      <c r="B10" s="72" t="s">
        <v>79</v>
      </c>
      <c r="C10" s="72" t="s">
        <v>80</v>
      </c>
      <c r="D10" s="184" t="s">
        <v>81</v>
      </c>
      <c r="E10" s="73">
        <v>181019</v>
      </c>
      <c r="F10" s="72">
        <v>1020</v>
      </c>
      <c r="G10" s="182" t="s">
        <v>118</v>
      </c>
      <c r="H10" s="178">
        <v>3171</v>
      </c>
      <c r="I10" s="179">
        <v>2338.6590000000001</v>
      </c>
      <c r="J10" s="179">
        <v>0</v>
      </c>
      <c r="K10" s="179">
        <v>0</v>
      </c>
      <c r="L10" s="179">
        <v>0</v>
      </c>
      <c r="M10" s="179">
        <v>948.10500000000002</v>
      </c>
      <c r="N10" s="179">
        <v>0</v>
      </c>
      <c r="O10" s="179">
        <v>0</v>
      </c>
      <c r="P10" s="179">
        <v>0</v>
      </c>
      <c r="Q10" s="179">
        <v>115.87949999999999</v>
      </c>
      <c r="R10" s="183">
        <f t="shared" si="1"/>
        <v>3402.6435000000001</v>
      </c>
      <c r="S10" s="182" t="s">
        <v>86</v>
      </c>
      <c r="T10" s="182">
        <v>2028</v>
      </c>
      <c r="U10" s="182" t="s">
        <v>82</v>
      </c>
      <c r="V10" s="179">
        <v>2200</v>
      </c>
      <c r="W10" s="179">
        <v>358.37</v>
      </c>
      <c r="X10" s="183">
        <f t="shared" si="2"/>
        <v>2558.37</v>
      </c>
      <c r="Y10" s="179">
        <f t="shared" si="3"/>
        <v>5961.0135</v>
      </c>
    </row>
    <row r="11" spans="1:25" s="181" customFormat="1" hidden="1">
      <c r="A11" s="181" t="s">
        <v>36</v>
      </c>
      <c r="B11" s="72" t="s">
        <v>79</v>
      </c>
      <c r="C11" s="72" t="s">
        <v>80</v>
      </c>
      <c r="D11" s="184" t="s">
        <v>81</v>
      </c>
      <c r="E11" s="73">
        <v>181020</v>
      </c>
      <c r="F11" s="72">
        <v>1020</v>
      </c>
      <c r="G11" s="182" t="s">
        <v>118</v>
      </c>
      <c r="H11" s="178">
        <v>2646</v>
      </c>
      <c r="I11" s="179">
        <v>2338.6590000000001</v>
      </c>
      <c r="J11" s="179">
        <v>0</v>
      </c>
      <c r="K11" s="179">
        <v>0</v>
      </c>
      <c r="L11" s="179">
        <v>0</v>
      </c>
      <c r="M11" s="179">
        <v>948.10500000000002</v>
      </c>
      <c r="N11" s="179">
        <v>0</v>
      </c>
      <c r="O11" s="179">
        <v>0</v>
      </c>
      <c r="P11" s="179">
        <v>0</v>
      </c>
      <c r="Q11" s="179">
        <v>115.87949999999999</v>
      </c>
      <c r="R11" s="183">
        <f t="shared" si="1"/>
        <v>3402.6435000000001</v>
      </c>
      <c r="S11" s="182" t="s">
        <v>86</v>
      </c>
      <c r="T11" s="182">
        <v>2028</v>
      </c>
      <c r="U11" s="182" t="s">
        <v>82</v>
      </c>
      <c r="V11" s="179">
        <v>2200</v>
      </c>
      <c r="W11" s="179">
        <v>358.37</v>
      </c>
      <c r="X11" s="183">
        <f t="shared" si="2"/>
        <v>2558.37</v>
      </c>
      <c r="Y11" s="179">
        <f t="shared" si="3"/>
        <v>5961.0135</v>
      </c>
    </row>
    <row r="12" spans="1:25" s="181" customFormat="1" hidden="1">
      <c r="A12" s="181" t="s">
        <v>36</v>
      </c>
      <c r="B12" s="72" t="s">
        <v>83</v>
      </c>
      <c r="C12" s="72" t="s">
        <v>84</v>
      </c>
      <c r="D12" s="184" t="s">
        <v>85</v>
      </c>
      <c r="E12" s="73">
        <v>71059</v>
      </c>
      <c r="F12" s="72">
        <v>1024</v>
      </c>
      <c r="G12" s="182" t="s">
        <v>118</v>
      </c>
      <c r="H12" s="178">
        <v>4304</v>
      </c>
      <c r="I12" s="179">
        <v>2401.866</v>
      </c>
      <c r="J12" s="179">
        <v>130.501386</v>
      </c>
      <c r="K12" s="179">
        <v>0</v>
      </c>
      <c r="L12" s="179">
        <v>0</v>
      </c>
      <c r="M12" s="179">
        <v>948.10500000000002</v>
      </c>
      <c r="N12" s="179">
        <v>0</v>
      </c>
      <c r="O12" s="179">
        <v>0</v>
      </c>
      <c r="P12" s="179">
        <v>0</v>
      </c>
      <c r="Q12" s="179">
        <v>0</v>
      </c>
      <c r="R12" s="183">
        <f t="shared" si="1"/>
        <v>3480.4723859999999</v>
      </c>
      <c r="S12" s="182" t="s">
        <v>277</v>
      </c>
      <c r="T12" s="182">
        <v>2016</v>
      </c>
      <c r="U12" s="182" t="s">
        <v>419</v>
      </c>
      <c r="V12" s="179">
        <v>0</v>
      </c>
      <c r="W12" s="179">
        <v>0</v>
      </c>
      <c r="X12" s="183">
        <f t="shared" si="2"/>
        <v>0</v>
      </c>
      <c r="Y12" s="179">
        <f t="shared" si="3"/>
        <v>3480.4723859999999</v>
      </c>
    </row>
    <row r="13" spans="1:25" s="181" customFormat="1" hidden="1">
      <c r="A13" s="181" t="s">
        <v>36</v>
      </c>
      <c r="B13" s="72" t="s">
        <v>83</v>
      </c>
      <c r="C13" s="72" t="s">
        <v>84</v>
      </c>
      <c r="D13" s="184" t="s">
        <v>85</v>
      </c>
      <c r="E13" s="73">
        <v>71063</v>
      </c>
      <c r="F13" s="72">
        <v>1024</v>
      </c>
      <c r="G13" s="182" t="s">
        <v>118</v>
      </c>
      <c r="H13" s="178">
        <v>1051</v>
      </c>
      <c r="I13" s="179">
        <v>2401.866</v>
      </c>
      <c r="J13" s="179">
        <v>0</v>
      </c>
      <c r="K13" s="179">
        <v>0</v>
      </c>
      <c r="L13" s="179">
        <v>0</v>
      </c>
      <c r="M13" s="179">
        <v>948.10500000000002</v>
      </c>
      <c r="N13" s="179">
        <v>0</v>
      </c>
      <c r="O13" s="179">
        <v>0</v>
      </c>
      <c r="P13" s="179">
        <v>790.08749999999998</v>
      </c>
      <c r="Q13" s="179">
        <v>97.444125</v>
      </c>
      <c r="R13" s="183">
        <f t="shared" si="1"/>
        <v>4237.5026250000001</v>
      </c>
      <c r="S13" s="182" t="s">
        <v>86</v>
      </c>
      <c r="T13" s="182">
        <v>2030</v>
      </c>
      <c r="U13" s="182" t="s">
        <v>78</v>
      </c>
      <c r="V13" s="179">
        <v>1850</v>
      </c>
      <c r="W13" s="179">
        <v>301.34999999999997</v>
      </c>
      <c r="X13" s="183">
        <f t="shared" si="2"/>
        <v>2151.35</v>
      </c>
      <c r="Y13" s="179">
        <f t="shared" si="3"/>
        <v>6388.8526249999995</v>
      </c>
    </row>
    <row r="14" spans="1:25" s="181" customFormat="1" hidden="1">
      <c r="A14" s="181" t="s">
        <v>36</v>
      </c>
      <c r="B14" s="72" t="s">
        <v>83</v>
      </c>
      <c r="C14" s="72" t="s">
        <v>84</v>
      </c>
      <c r="D14" s="184" t="s">
        <v>85</v>
      </c>
      <c r="E14" s="73">
        <v>71082</v>
      </c>
      <c r="F14" s="72">
        <v>1020</v>
      </c>
      <c r="G14" s="182" t="s">
        <v>118</v>
      </c>
      <c r="H14" s="178">
        <v>474</v>
      </c>
      <c r="I14" s="179">
        <v>2338.6590000000001</v>
      </c>
      <c r="J14" s="179">
        <v>0</v>
      </c>
      <c r="K14" s="179">
        <v>0</v>
      </c>
      <c r="L14" s="179">
        <v>0</v>
      </c>
      <c r="M14" s="179">
        <v>948.10500000000002</v>
      </c>
      <c r="N14" s="179">
        <v>0</v>
      </c>
      <c r="O14" s="179">
        <v>0</v>
      </c>
      <c r="P14" s="179">
        <v>0</v>
      </c>
      <c r="Q14" s="179">
        <v>0</v>
      </c>
      <c r="R14" s="183">
        <f t="shared" si="1"/>
        <v>3286.7640000000001</v>
      </c>
      <c r="S14" s="182" t="s">
        <v>277</v>
      </c>
      <c r="T14" s="182">
        <v>2016</v>
      </c>
      <c r="U14" s="182" t="s">
        <v>419</v>
      </c>
      <c r="V14" s="179">
        <v>0</v>
      </c>
      <c r="W14" s="179">
        <v>0</v>
      </c>
      <c r="X14" s="183">
        <f t="shared" si="2"/>
        <v>0</v>
      </c>
      <c r="Y14" s="179">
        <f t="shared" si="3"/>
        <v>3286.7640000000001</v>
      </c>
    </row>
    <row r="15" spans="1:25" s="181" customFormat="1" hidden="1">
      <c r="A15" s="181" t="s">
        <v>36</v>
      </c>
      <c r="B15" s="72" t="s">
        <v>83</v>
      </c>
      <c r="C15" s="72" t="s">
        <v>84</v>
      </c>
      <c r="D15" s="184" t="s">
        <v>85</v>
      </c>
      <c r="E15" s="73">
        <v>71088</v>
      </c>
      <c r="F15" s="72">
        <v>1020</v>
      </c>
      <c r="G15" s="182" t="s">
        <v>118</v>
      </c>
      <c r="H15" s="178">
        <v>1296</v>
      </c>
      <c r="I15" s="179">
        <v>2338.6590000000001</v>
      </c>
      <c r="J15" s="179">
        <v>138.76043399999998</v>
      </c>
      <c r="K15" s="179">
        <v>0</v>
      </c>
      <c r="L15" s="179">
        <v>0</v>
      </c>
      <c r="M15" s="179">
        <v>948.10500000000002</v>
      </c>
      <c r="N15" s="179">
        <v>0</v>
      </c>
      <c r="O15" s="179">
        <v>0</v>
      </c>
      <c r="P15" s="179">
        <v>790.08749999999998</v>
      </c>
      <c r="Q15" s="179">
        <v>89.54325</v>
      </c>
      <c r="R15" s="183">
        <f t="shared" si="1"/>
        <v>4305.1551839999993</v>
      </c>
      <c r="S15" s="182" t="s">
        <v>86</v>
      </c>
      <c r="T15" s="182">
        <v>2030</v>
      </c>
      <c r="U15" s="182" t="s">
        <v>78</v>
      </c>
      <c r="V15" s="179">
        <v>1700</v>
      </c>
      <c r="W15" s="179">
        <v>276.92</v>
      </c>
      <c r="X15" s="183">
        <f t="shared" si="2"/>
        <v>1976.92</v>
      </c>
      <c r="Y15" s="179">
        <f t="shared" si="3"/>
        <v>6282.0751839999994</v>
      </c>
    </row>
    <row r="16" spans="1:25" s="181" customFormat="1" hidden="1">
      <c r="A16" s="181" t="s">
        <v>36</v>
      </c>
      <c r="B16" s="72" t="s">
        <v>83</v>
      </c>
      <c r="C16" s="72" t="s">
        <v>84</v>
      </c>
      <c r="D16" s="184" t="s">
        <v>85</v>
      </c>
      <c r="E16" s="73">
        <v>91068</v>
      </c>
      <c r="F16" s="72">
        <v>1020</v>
      </c>
      <c r="G16" s="182" t="s">
        <v>118</v>
      </c>
      <c r="H16" s="178">
        <v>1967</v>
      </c>
      <c r="I16" s="179">
        <v>2338.6590000000001</v>
      </c>
      <c r="J16" s="179">
        <v>0</v>
      </c>
      <c r="K16" s="179">
        <v>0</v>
      </c>
      <c r="L16" s="179">
        <v>0</v>
      </c>
      <c r="M16" s="179">
        <v>948.10500000000002</v>
      </c>
      <c r="N16" s="179">
        <v>0</v>
      </c>
      <c r="O16" s="179">
        <v>0</v>
      </c>
      <c r="P16" s="179">
        <v>790.08749999999998</v>
      </c>
      <c r="Q16" s="179">
        <v>89.54325</v>
      </c>
      <c r="R16" s="183">
        <f t="shared" si="1"/>
        <v>4166.3947500000004</v>
      </c>
      <c r="S16" s="182" t="s">
        <v>86</v>
      </c>
      <c r="T16" s="182">
        <v>2030</v>
      </c>
      <c r="U16" s="182" t="s">
        <v>78</v>
      </c>
      <c r="V16" s="179">
        <v>1700</v>
      </c>
      <c r="W16" s="179">
        <v>276.92</v>
      </c>
      <c r="X16" s="183">
        <f t="shared" si="2"/>
        <v>1976.92</v>
      </c>
      <c r="Y16" s="179">
        <f t="shared" si="3"/>
        <v>6143.3147500000005</v>
      </c>
    </row>
    <row r="17" spans="1:25" s="181" customFormat="1" hidden="1">
      <c r="A17" s="181" t="s">
        <v>36</v>
      </c>
      <c r="B17" s="72" t="s">
        <v>83</v>
      </c>
      <c r="C17" s="72" t="s">
        <v>84</v>
      </c>
      <c r="D17" s="184" t="s">
        <v>85</v>
      </c>
      <c r="E17" s="73">
        <v>91072</v>
      </c>
      <c r="F17" s="72">
        <v>1020</v>
      </c>
      <c r="G17" s="182" t="s">
        <v>118</v>
      </c>
      <c r="H17" s="178">
        <v>993</v>
      </c>
      <c r="I17" s="179">
        <v>2338.6590000000001</v>
      </c>
      <c r="J17" s="179">
        <v>13.642177499999988</v>
      </c>
      <c r="K17" s="179">
        <v>0</v>
      </c>
      <c r="L17" s="179">
        <v>0</v>
      </c>
      <c r="M17" s="179">
        <v>948.10500000000002</v>
      </c>
      <c r="N17" s="179">
        <v>0</v>
      </c>
      <c r="O17" s="179">
        <v>0</v>
      </c>
      <c r="P17" s="179">
        <v>790.08749999999998</v>
      </c>
      <c r="Q17" s="179">
        <v>89.54325</v>
      </c>
      <c r="R17" s="183">
        <f t="shared" si="1"/>
        <v>4180.0369275000003</v>
      </c>
      <c r="S17" s="182" t="s">
        <v>86</v>
      </c>
      <c r="T17" s="182">
        <v>2030</v>
      </c>
      <c r="U17" s="182" t="s">
        <v>78</v>
      </c>
      <c r="V17" s="179">
        <v>1700</v>
      </c>
      <c r="W17" s="179">
        <v>276.92</v>
      </c>
      <c r="X17" s="183">
        <f t="shared" si="2"/>
        <v>1976.92</v>
      </c>
      <c r="Y17" s="179">
        <f t="shared" si="3"/>
        <v>6156.9569275000003</v>
      </c>
    </row>
    <row r="18" spans="1:25" s="181" customFormat="1" hidden="1">
      <c r="A18" s="181" t="s">
        <v>36</v>
      </c>
      <c r="B18" s="72" t="s">
        <v>87</v>
      </c>
      <c r="C18" s="72" t="s">
        <v>88</v>
      </c>
      <c r="D18" s="184" t="s">
        <v>89</v>
      </c>
      <c r="E18" s="72">
        <v>121015</v>
      </c>
      <c r="F18" s="72">
        <v>1020</v>
      </c>
      <c r="G18" s="182" t="s">
        <v>118</v>
      </c>
      <c r="H18" s="178">
        <v>4580</v>
      </c>
      <c r="I18" s="179">
        <v>2338.6590000000001</v>
      </c>
      <c r="J18" s="179">
        <v>160.58791799999997</v>
      </c>
      <c r="K18" s="179">
        <v>0</v>
      </c>
      <c r="L18" s="179">
        <v>0</v>
      </c>
      <c r="M18" s="179">
        <v>948.10500000000002</v>
      </c>
      <c r="N18" s="179">
        <v>0</v>
      </c>
      <c r="O18" s="179">
        <v>0</v>
      </c>
      <c r="P18" s="179">
        <v>0</v>
      </c>
      <c r="Q18" s="179">
        <v>89.54325</v>
      </c>
      <c r="R18" s="183">
        <f t="shared" si="1"/>
        <v>3536.8951680000005</v>
      </c>
      <c r="S18" s="182" t="s">
        <v>86</v>
      </c>
      <c r="T18" s="182">
        <v>2022</v>
      </c>
      <c r="U18" s="182" t="s">
        <v>78</v>
      </c>
      <c r="V18" s="179">
        <v>1700</v>
      </c>
      <c r="W18" s="179">
        <v>276.92</v>
      </c>
      <c r="X18" s="183">
        <f t="shared" si="2"/>
        <v>1976.92</v>
      </c>
      <c r="Y18" s="179">
        <f t="shared" si="3"/>
        <v>5513.815168000001</v>
      </c>
    </row>
    <row r="19" spans="1:25" s="181" customFormat="1" hidden="1">
      <c r="A19" s="181" t="s">
        <v>36</v>
      </c>
      <c r="B19" s="72" t="s">
        <v>87</v>
      </c>
      <c r="C19" s="72" t="s">
        <v>88</v>
      </c>
      <c r="D19" s="184" t="s">
        <v>89</v>
      </c>
      <c r="E19" s="72">
        <v>131026</v>
      </c>
      <c r="F19" s="72">
        <v>1024</v>
      </c>
      <c r="G19" s="182" t="s">
        <v>118</v>
      </c>
      <c r="H19" s="178">
        <v>2183</v>
      </c>
      <c r="I19" s="179">
        <v>2401.866</v>
      </c>
      <c r="J19" s="179">
        <v>30.423635999999995</v>
      </c>
      <c r="K19" s="179">
        <v>0</v>
      </c>
      <c r="L19" s="179">
        <v>0</v>
      </c>
      <c r="M19" s="179">
        <v>948.10500000000002</v>
      </c>
      <c r="N19" s="179">
        <v>0</v>
      </c>
      <c r="O19" s="179">
        <v>0</v>
      </c>
      <c r="P19" s="179">
        <v>0</v>
      </c>
      <c r="Q19" s="179">
        <v>97.444125</v>
      </c>
      <c r="R19" s="183">
        <f t="shared" si="1"/>
        <v>3477.838761</v>
      </c>
      <c r="S19" s="182" t="s">
        <v>86</v>
      </c>
      <c r="T19" s="182">
        <v>2023</v>
      </c>
      <c r="U19" s="182" t="s">
        <v>78</v>
      </c>
      <c r="V19" s="179">
        <v>1850</v>
      </c>
      <c r="W19" s="179">
        <v>301.34999999999997</v>
      </c>
      <c r="X19" s="183">
        <f t="shared" si="2"/>
        <v>2151.35</v>
      </c>
      <c r="Y19" s="179">
        <f t="shared" si="3"/>
        <v>5629.1887609999994</v>
      </c>
    </row>
    <row r="20" spans="1:25" s="181" customFormat="1" hidden="1">
      <c r="A20" s="181" t="s">
        <v>36</v>
      </c>
      <c r="B20" s="72" t="s">
        <v>87</v>
      </c>
      <c r="C20" s="72" t="s">
        <v>88</v>
      </c>
      <c r="D20" s="184" t="s">
        <v>89</v>
      </c>
      <c r="E20" s="72">
        <v>141022</v>
      </c>
      <c r="F20" s="72">
        <v>1020</v>
      </c>
      <c r="G20" s="182" t="s">
        <v>118</v>
      </c>
      <c r="H20" s="178">
        <v>2091</v>
      </c>
      <c r="I20" s="179">
        <v>2338.6590000000001</v>
      </c>
      <c r="J20" s="179">
        <v>47.162956500000014</v>
      </c>
      <c r="K20" s="179">
        <v>0</v>
      </c>
      <c r="L20" s="179">
        <v>0</v>
      </c>
      <c r="M20" s="179">
        <v>948.10500000000002</v>
      </c>
      <c r="N20" s="179">
        <v>0</v>
      </c>
      <c r="O20" s="179">
        <v>0</v>
      </c>
      <c r="P20" s="179">
        <v>0</v>
      </c>
      <c r="Q20" s="179">
        <v>89.54325</v>
      </c>
      <c r="R20" s="183">
        <f t="shared" si="1"/>
        <v>3423.4702065000001</v>
      </c>
      <c r="S20" s="182" t="s">
        <v>86</v>
      </c>
      <c r="T20" s="182">
        <v>2023</v>
      </c>
      <c r="U20" s="182" t="s">
        <v>78</v>
      </c>
      <c r="V20" s="179">
        <v>1700</v>
      </c>
      <c r="W20" s="179">
        <v>276.92</v>
      </c>
      <c r="X20" s="183">
        <f t="shared" si="2"/>
        <v>1976.92</v>
      </c>
      <c r="Y20" s="179">
        <f t="shared" si="3"/>
        <v>5400.3902065000002</v>
      </c>
    </row>
    <row r="21" spans="1:25" s="181" customFormat="1" hidden="1">
      <c r="A21" s="181" t="s">
        <v>36</v>
      </c>
      <c r="B21" s="72" t="s">
        <v>90</v>
      </c>
      <c r="C21" s="72" t="s">
        <v>91</v>
      </c>
      <c r="D21" s="75" t="s">
        <v>92</v>
      </c>
      <c r="E21" s="74">
        <v>71025</v>
      </c>
      <c r="F21" s="182">
        <v>1202</v>
      </c>
      <c r="G21" s="182" t="s">
        <v>118</v>
      </c>
      <c r="H21" s="178">
        <v>3782</v>
      </c>
      <c r="I21" s="179">
        <v>2844.3150000000001</v>
      </c>
      <c r="J21" s="179">
        <v>10.429155000000007</v>
      </c>
      <c r="K21" s="179">
        <v>0</v>
      </c>
      <c r="L21" s="179">
        <v>0</v>
      </c>
      <c r="M21" s="179">
        <v>948.10500000000002</v>
      </c>
      <c r="N21" s="179">
        <v>0</v>
      </c>
      <c r="O21" s="179">
        <v>0</v>
      </c>
      <c r="P21" s="179">
        <v>790.08749999999998</v>
      </c>
      <c r="Q21" s="179">
        <v>131.68125000000001</v>
      </c>
      <c r="R21" s="183">
        <f t="shared" si="1"/>
        <v>4724.6179049999992</v>
      </c>
      <c r="S21" s="182" t="s">
        <v>86</v>
      </c>
      <c r="T21" s="182">
        <v>2030</v>
      </c>
      <c r="U21" s="182" t="s">
        <v>93</v>
      </c>
      <c r="V21" s="179">
        <v>2500</v>
      </c>
      <c r="W21" s="179">
        <v>407.23</v>
      </c>
      <c r="X21" s="183">
        <f t="shared" si="2"/>
        <v>2907.23</v>
      </c>
      <c r="Y21" s="179">
        <f t="shared" si="3"/>
        <v>7631.8479049999987</v>
      </c>
    </row>
    <row r="22" spans="1:25" s="181" customFormat="1" hidden="1">
      <c r="A22" s="181" t="s">
        <v>36</v>
      </c>
      <c r="B22" s="72" t="s">
        <v>90</v>
      </c>
      <c r="C22" s="72" t="s">
        <v>91</v>
      </c>
      <c r="D22" s="75" t="s">
        <v>92</v>
      </c>
      <c r="E22" s="74">
        <v>91003</v>
      </c>
      <c r="F22" s="182">
        <v>1202</v>
      </c>
      <c r="G22" s="182" t="s">
        <v>118</v>
      </c>
      <c r="H22" s="178">
        <v>4280</v>
      </c>
      <c r="I22" s="179">
        <v>2844.3150000000001</v>
      </c>
      <c r="J22" s="179">
        <v>0</v>
      </c>
      <c r="K22" s="179">
        <v>0</v>
      </c>
      <c r="L22" s="179">
        <v>0</v>
      </c>
      <c r="M22" s="179">
        <v>948.10500000000002</v>
      </c>
      <c r="N22" s="179">
        <v>0</v>
      </c>
      <c r="O22" s="179">
        <v>0</v>
      </c>
      <c r="P22" s="179">
        <v>0</v>
      </c>
      <c r="Q22" s="179">
        <v>0</v>
      </c>
      <c r="R22" s="183">
        <f t="shared" si="1"/>
        <v>3792.42</v>
      </c>
      <c r="S22" s="182" t="s">
        <v>133</v>
      </c>
      <c r="T22" s="182">
        <v>1900</v>
      </c>
      <c r="U22" s="182" t="s">
        <v>419</v>
      </c>
      <c r="V22" s="179">
        <v>0</v>
      </c>
      <c r="W22" s="179">
        <v>0</v>
      </c>
      <c r="X22" s="183">
        <f t="shared" si="2"/>
        <v>0</v>
      </c>
      <c r="Y22" s="179">
        <f t="shared" si="3"/>
        <v>3792.42</v>
      </c>
    </row>
    <row r="23" spans="1:25" s="181" customFormat="1" hidden="1">
      <c r="A23" s="181" t="s">
        <v>36</v>
      </c>
      <c r="B23" s="72" t="s">
        <v>90</v>
      </c>
      <c r="C23" s="72" t="s">
        <v>91</v>
      </c>
      <c r="D23" s="75" t="s">
        <v>92</v>
      </c>
      <c r="E23" s="74">
        <v>91016</v>
      </c>
      <c r="F23" s="182">
        <v>1202</v>
      </c>
      <c r="G23" s="182" t="s">
        <v>118</v>
      </c>
      <c r="H23" s="178">
        <v>2778</v>
      </c>
      <c r="I23" s="179">
        <v>2844.3150000000001</v>
      </c>
      <c r="J23" s="179">
        <v>0</v>
      </c>
      <c r="K23" s="179">
        <v>0</v>
      </c>
      <c r="L23" s="179">
        <v>0</v>
      </c>
      <c r="M23" s="179">
        <v>948.10500000000002</v>
      </c>
      <c r="N23" s="179">
        <v>0</v>
      </c>
      <c r="O23" s="179">
        <v>0</v>
      </c>
      <c r="P23" s="179">
        <v>0</v>
      </c>
      <c r="Q23" s="179">
        <v>0</v>
      </c>
      <c r="R23" s="183">
        <f t="shared" si="1"/>
        <v>3792.42</v>
      </c>
      <c r="S23" s="182" t="s">
        <v>133</v>
      </c>
      <c r="T23" s="182">
        <v>1900</v>
      </c>
      <c r="U23" s="182" t="s">
        <v>419</v>
      </c>
      <c r="V23" s="179">
        <v>0</v>
      </c>
      <c r="W23" s="179">
        <v>0</v>
      </c>
      <c r="X23" s="183">
        <f t="shared" si="2"/>
        <v>0</v>
      </c>
      <c r="Y23" s="179">
        <f t="shared" si="3"/>
        <v>3792.42</v>
      </c>
    </row>
    <row r="24" spans="1:25" s="181" customFormat="1" hidden="1">
      <c r="A24" s="181" t="s">
        <v>36</v>
      </c>
      <c r="B24" s="72" t="s">
        <v>90</v>
      </c>
      <c r="C24" s="72" t="s">
        <v>91</v>
      </c>
      <c r="D24" s="75" t="s">
        <v>92</v>
      </c>
      <c r="E24" s="74">
        <v>91022</v>
      </c>
      <c r="F24" s="182">
        <v>1202</v>
      </c>
      <c r="G24" s="182" t="s">
        <v>118</v>
      </c>
      <c r="H24" s="178">
        <v>3479</v>
      </c>
      <c r="I24" s="179">
        <v>2844.3150000000001</v>
      </c>
      <c r="J24" s="179">
        <v>24.176677500000018</v>
      </c>
      <c r="K24" s="179">
        <v>0</v>
      </c>
      <c r="L24" s="179">
        <v>0</v>
      </c>
      <c r="M24" s="179">
        <v>948.10500000000002</v>
      </c>
      <c r="N24" s="179">
        <v>0</v>
      </c>
      <c r="O24" s="179">
        <v>0</v>
      </c>
      <c r="P24" s="179">
        <v>0</v>
      </c>
      <c r="Q24" s="179">
        <v>0</v>
      </c>
      <c r="R24" s="183">
        <f t="shared" si="1"/>
        <v>3816.5966775000002</v>
      </c>
      <c r="S24" s="182" t="s">
        <v>133</v>
      </c>
      <c r="T24" s="182">
        <v>1900</v>
      </c>
      <c r="U24" s="182" t="s">
        <v>419</v>
      </c>
      <c r="V24" s="179">
        <v>0</v>
      </c>
      <c r="W24" s="179">
        <v>0</v>
      </c>
      <c r="X24" s="183">
        <f t="shared" si="2"/>
        <v>0</v>
      </c>
      <c r="Y24" s="179">
        <f t="shared" si="3"/>
        <v>3816.5966775000002</v>
      </c>
    </row>
    <row r="25" spans="1:25" s="181" customFormat="1" hidden="1">
      <c r="A25" s="181" t="s">
        <v>36</v>
      </c>
      <c r="B25" s="72" t="s">
        <v>90</v>
      </c>
      <c r="C25" s="72" t="s">
        <v>91</v>
      </c>
      <c r="D25" s="75" t="s">
        <v>92</v>
      </c>
      <c r="E25" s="71">
        <v>151032</v>
      </c>
      <c r="F25" s="182">
        <v>1202</v>
      </c>
      <c r="G25" s="182" t="s">
        <v>118</v>
      </c>
      <c r="H25" s="178">
        <v>3496</v>
      </c>
      <c r="I25" s="179">
        <v>2844.3150000000001</v>
      </c>
      <c r="J25" s="179">
        <v>27.969097500000011</v>
      </c>
      <c r="K25" s="179">
        <v>0</v>
      </c>
      <c r="L25" s="179">
        <v>0</v>
      </c>
      <c r="M25" s="179">
        <v>948.10500000000002</v>
      </c>
      <c r="N25" s="179">
        <v>0</v>
      </c>
      <c r="O25" s="179">
        <v>0</v>
      </c>
      <c r="P25" s="179">
        <v>0</v>
      </c>
      <c r="Q25" s="179">
        <v>0</v>
      </c>
      <c r="R25" s="183">
        <f t="shared" si="1"/>
        <v>3820.3890974999999</v>
      </c>
      <c r="S25" s="182" t="s">
        <v>133</v>
      </c>
      <c r="T25" s="182">
        <v>1900</v>
      </c>
      <c r="U25" s="182" t="s">
        <v>419</v>
      </c>
      <c r="V25" s="179">
        <v>0</v>
      </c>
      <c r="W25" s="179">
        <v>0</v>
      </c>
      <c r="X25" s="183">
        <f t="shared" si="2"/>
        <v>0</v>
      </c>
      <c r="Y25" s="179">
        <f t="shared" si="3"/>
        <v>3820.3890974999999</v>
      </c>
    </row>
    <row r="26" spans="1:25" s="181" customFormat="1" hidden="1">
      <c r="A26" s="181" t="s">
        <v>36</v>
      </c>
      <c r="B26" s="72" t="s">
        <v>94</v>
      </c>
      <c r="C26" s="72" t="s">
        <v>95</v>
      </c>
      <c r="D26" s="68" t="s">
        <v>96</v>
      </c>
      <c r="E26" s="71">
        <v>131030</v>
      </c>
      <c r="F26" s="182">
        <v>1024</v>
      </c>
      <c r="G26" s="182" t="s">
        <v>118</v>
      </c>
      <c r="H26" s="178">
        <v>1419</v>
      </c>
      <c r="I26" s="179">
        <v>2401.866</v>
      </c>
      <c r="J26" s="179">
        <v>0</v>
      </c>
      <c r="K26" s="179">
        <v>0</v>
      </c>
      <c r="L26" s="179">
        <v>0</v>
      </c>
      <c r="M26" s="179">
        <v>948.10500000000002</v>
      </c>
      <c r="N26" s="179">
        <v>0</v>
      </c>
      <c r="O26" s="179">
        <v>0</v>
      </c>
      <c r="P26" s="179">
        <v>0</v>
      </c>
      <c r="Q26" s="179">
        <v>97.444125</v>
      </c>
      <c r="R26" s="183">
        <f t="shared" si="1"/>
        <v>3447.415125</v>
      </c>
      <c r="S26" s="182" t="s">
        <v>86</v>
      </c>
      <c r="T26" s="182">
        <v>2023</v>
      </c>
      <c r="U26" s="182" t="s">
        <v>78</v>
      </c>
      <c r="V26" s="179">
        <v>1850</v>
      </c>
      <c r="W26" s="179">
        <v>301.34999999999997</v>
      </c>
      <c r="X26" s="183">
        <f t="shared" si="2"/>
        <v>2151.35</v>
      </c>
      <c r="Y26" s="179">
        <f t="shared" si="3"/>
        <v>5598.7651249999999</v>
      </c>
    </row>
    <row r="27" spans="1:25" s="181" customFormat="1" hidden="1">
      <c r="A27" s="181" t="s">
        <v>36</v>
      </c>
      <c r="B27" s="72" t="s">
        <v>94</v>
      </c>
      <c r="C27" s="72" t="s">
        <v>95</v>
      </c>
      <c r="D27" s="68" t="s">
        <v>96</v>
      </c>
      <c r="E27" s="71">
        <v>141062</v>
      </c>
      <c r="F27" s="182">
        <v>1020</v>
      </c>
      <c r="G27" s="182" t="s">
        <v>118</v>
      </c>
      <c r="H27" s="178">
        <v>2650</v>
      </c>
      <c r="I27" s="179">
        <v>2338.6590000000001</v>
      </c>
      <c r="J27" s="179">
        <v>0</v>
      </c>
      <c r="K27" s="179">
        <v>0</v>
      </c>
      <c r="L27" s="179">
        <v>0</v>
      </c>
      <c r="M27" s="179">
        <v>948.10500000000002</v>
      </c>
      <c r="N27" s="179">
        <v>0</v>
      </c>
      <c r="O27" s="179">
        <v>0</v>
      </c>
      <c r="P27" s="179">
        <v>0</v>
      </c>
      <c r="Q27" s="179">
        <v>89.54325</v>
      </c>
      <c r="R27" s="183">
        <f t="shared" si="1"/>
        <v>3376.3072500000003</v>
      </c>
      <c r="S27" s="182" t="s">
        <v>86</v>
      </c>
      <c r="T27" s="182">
        <v>2024</v>
      </c>
      <c r="U27" s="182" t="s">
        <v>78</v>
      </c>
      <c r="V27" s="179">
        <v>1700</v>
      </c>
      <c r="W27" s="179">
        <v>276.92</v>
      </c>
      <c r="X27" s="183">
        <f t="shared" si="2"/>
        <v>1976.92</v>
      </c>
      <c r="Y27" s="179">
        <f t="shared" si="3"/>
        <v>5353.2272499999999</v>
      </c>
    </row>
    <row r="28" spans="1:25" s="181" customFormat="1" hidden="1">
      <c r="A28" s="181" t="s">
        <v>36</v>
      </c>
      <c r="B28" s="72" t="s">
        <v>94</v>
      </c>
      <c r="C28" s="72" t="s">
        <v>95</v>
      </c>
      <c r="D28" s="68" t="s">
        <v>96</v>
      </c>
      <c r="E28" s="71">
        <v>151021</v>
      </c>
      <c r="F28" s="182">
        <v>1024</v>
      </c>
      <c r="G28" s="182" t="s">
        <v>118</v>
      </c>
      <c r="H28" s="178">
        <v>2443</v>
      </c>
      <c r="I28" s="179">
        <v>2401.866</v>
      </c>
      <c r="J28" s="179">
        <v>0</v>
      </c>
      <c r="K28" s="179">
        <v>0</v>
      </c>
      <c r="L28" s="179">
        <v>0</v>
      </c>
      <c r="M28" s="179">
        <v>948.10500000000002</v>
      </c>
      <c r="N28" s="179">
        <v>0</v>
      </c>
      <c r="O28" s="179">
        <v>0</v>
      </c>
      <c r="P28" s="179">
        <v>0</v>
      </c>
      <c r="Q28" s="179">
        <v>97.444125</v>
      </c>
      <c r="R28" s="183">
        <f t="shared" si="1"/>
        <v>3447.415125</v>
      </c>
      <c r="S28" s="182" t="s">
        <v>86</v>
      </c>
      <c r="T28" s="182">
        <v>2024</v>
      </c>
      <c r="U28" s="182" t="s">
        <v>78</v>
      </c>
      <c r="V28" s="179">
        <v>1850</v>
      </c>
      <c r="W28" s="179">
        <v>301.34999999999997</v>
      </c>
      <c r="X28" s="183">
        <f t="shared" si="2"/>
        <v>2151.35</v>
      </c>
      <c r="Y28" s="179">
        <f t="shared" si="3"/>
        <v>5598.7651249999999</v>
      </c>
    </row>
    <row r="29" spans="1:25" s="181" customFormat="1" hidden="1">
      <c r="A29" s="181" t="s">
        <v>36</v>
      </c>
      <c r="B29" s="72" t="s">
        <v>94</v>
      </c>
      <c r="C29" s="72" t="s">
        <v>95</v>
      </c>
      <c r="D29" s="68" t="s">
        <v>96</v>
      </c>
      <c r="E29" s="71">
        <v>161055</v>
      </c>
      <c r="F29" s="72">
        <v>1202</v>
      </c>
      <c r="G29" s="182" t="s">
        <v>118</v>
      </c>
      <c r="H29" s="178">
        <v>1872</v>
      </c>
      <c r="I29" s="179">
        <v>2844.3150000000001</v>
      </c>
      <c r="J29" s="179">
        <v>0</v>
      </c>
      <c r="K29" s="179">
        <v>0</v>
      </c>
      <c r="L29" s="179">
        <v>0</v>
      </c>
      <c r="M29" s="179">
        <v>948.10500000000002</v>
      </c>
      <c r="N29" s="179">
        <v>0</v>
      </c>
      <c r="O29" s="179">
        <v>0</v>
      </c>
      <c r="P29" s="179">
        <v>0</v>
      </c>
      <c r="Q29" s="179">
        <v>126.414</v>
      </c>
      <c r="R29" s="183">
        <f t="shared" si="1"/>
        <v>3918.8340000000003</v>
      </c>
      <c r="S29" s="182" t="s">
        <v>86</v>
      </c>
      <c r="T29" s="182">
        <v>2026</v>
      </c>
      <c r="U29" s="182" t="s">
        <v>93</v>
      </c>
      <c r="V29" s="179">
        <v>2400</v>
      </c>
      <c r="W29" s="179">
        <v>390.94</v>
      </c>
      <c r="X29" s="183">
        <f t="shared" si="2"/>
        <v>2790.94</v>
      </c>
      <c r="Y29" s="179">
        <f t="shared" si="3"/>
        <v>6709.7740000000003</v>
      </c>
    </row>
    <row r="30" spans="1:25" s="181" customFormat="1" hidden="1">
      <c r="A30" s="181" t="s">
        <v>36</v>
      </c>
      <c r="B30" s="72" t="s">
        <v>97</v>
      </c>
      <c r="C30" s="72" t="s">
        <v>98</v>
      </c>
      <c r="D30" s="68" t="s">
        <v>99</v>
      </c>
      <c r="E30" s="71">
        <v>101076</v>
      </c>
      <c r="F30" s="72">
        <v>1024</v>
      </c>
      <c r="G30" s="182" t="s">
        <v>118</v>
      </c>
      <c r="H30" s="178">
        <v>4061</v>
      </c>
      <c r="I30" s="179">
        <v>2401.866</v>
      </c>
      <c r="J30" s="179">
        <v>0</v>
      </c>
      <c r="K30" s="179">
        <v>0</v>
      </c>
      <c r="L30" s="179">
        <v>0</v>
      </c>
      <c r="M30" s="179">
        <v>948.10500000000002</v>
      </c>
      <c r="N30" s="179">
        <v>0</v>
      </c>
      <c r="O30" s="179">
        <v>0</v>
      </c>
      <c r="P30" s="179">
        <v>790.08749999999998</v>
      </c>
      <c r="Q30" s="179">
        <v>97.444125</v>
      </c>
      <c r="R30" s="183">
        <f t="shared" si="1"/>
        <v>4237.5026250000001</v>
      </c>
      <c r="S30" s="182" t="s">
        <v>86</v>
      </c>
      <c r="T30" s="182">
        <v>2030</v>
      </c>
      <c r="U30" s="182" t="s">
        <v>78</v>
      </c>
      <c r="V30" s="179">
        <v>1850</v>
      </c>
      <c r="W30" s="179">
        <v>301.34999999999997</v>
      </c>
      <c r="X30" s="183">
        <f t="shared" si="2"/>
        <v>2151.35</v>
      </c>
      <c r="Y30" s="179">
        <f t="shared" si="3"/>
        <v>6388.8526249999995</v>
      </c>
    </row>
    <row r="31" spans="1:25" s="181" customFormat="1" hidden="1">
      <c r="A31" s="181" t="s">
        <v>36</v>
      </c>
      <c r="B31" s="72" t="s">
        <v>97</v>
      </c>
      <c r="C31" s="72" t="s">
        <v>98</v>
      </c>
      <c r="D31" s="68" t="s">
        <v>99</v>
      </c>
      <c r="E31" s="71">
        <v>151042</v>
      </c>
      <c r="F31" s="72">
        <v>1024</v>
      </c>
      <c r="G31" s="182" t="s">
        <v>118</v>
      </c>
      <c r="H31" s="178">
        <v>5945</v>
      </c>
      <c r="I31" s="179">
        <v>2401.866</v>
      </c>
      <c r="J31" s="179">
        <v>177.33777300000003</v>
      </c>
      <c r="K31" s="179">
        <v>0</v>
      </c>
      <c r="L31" s="179">
        <v>0</v>
      </c>
      <c r="M31" s="179">
        <v>948.10500000000002</v>
      </c>
      <c r="N31" s="179">
        <v>0</v>
      </c>
      <c r="O31" s="179">
        <v>0</v>
      </c>
      <c r="P31" s="179">
        <v>0</v>
      </c>
      <c r="Q31" s="179">
        <v>194.88825</v>
      </c>
      <c r="R31" s="183">
        <f t="shared" si="1"/>
        <v>3722.1970230000002</v>
      </c>
      <c r="S31" s="182" t="s">
        <v>323</v>
      </c>
      <c r="T31" s="182">
        <v>2025</v>
      </c>
      <c r="U31" s="182" t="s">
        <v>78</v>
      </c>
      <c r="V31" s="179">
        <v>3700</v>
      </c>
      <c r="W31" s="179">
        <v>602.70000000000005</v>
      </c>
      <c r="X31" s="183">
        <f t="shared" si="2"/>
        <v>4302.7</v>
      </c>
      <c r="Y31" s="179">
        <f t="shared" si="3"/>
        <v>8024.8970229999995</v>
      </c>
    </row>
    <row r="32" spans="1:25" s="181" customFormat="1" hidden="1">
      <c r="A32" s="181" t="s">
        <v>36</v>
      </c>
      <c r="B32" s="72" t="s">
        <v>97</v>
      </c>
      <c r="C32" s="72" t="s">
        <v>98</v>
      </c>
      <c r="D32" s="68" t="s">
        <v>99</v>
      </c>
      <c r="E32" s="71">
        <v>151043</v>
      </c>
      <c r="F32" s="72">
        <v>1202</v>
      </c>
      <c r="G32" s="182" t="s">
        <v>118</v>
      </c>
      <c r="H32" s="178">
        <v>5830</v>
      </c>
      <c r="I32" s="179">
        <v>2844.3150000000001</v>
      </c>
      <c r="J32" s="179">
        <v>253.14403500000006</v>
      </c>
      <c r="K32" s="179">
        <v>0</v>
      </c>
      <c r="L32" s="179">
        <v>0</v>
      </c>
      <c r="M32" s="179">
        <v>948.10500000000002</v>
      </c>
      <c r="N32" s="179">
        <v>0</v>
      </c>
      <c r="O32" s="179">
        <v>0</v>
      </c>
      <c r="P32" s="179">
        <v>0</v>
      </c>
      <c r="Q32" s="179">
        <v>252.828</v>
      </c>
      <c r="R32" s="183">
        <f t="shared" si="1"/>
        <v>4298.3920350000008</v>
      </c>
      <c r="S32" s="182" t="s">
        <v>323</v>
      </c>
      <c r="T32" s="182">
        <v>2025</v>
      </c>
      <c r="U32" s="182" t="s">
        <v>93</v>
      </c>
      <c r="V32" s="179">
        <v>4800</v>
      </c>
      <c r="W32" s="179">
        <v>781.88</v>
      </c>
      <c r="X32" s="183">
        <f t="shared" si="2"/>
        <v>5581.88</v>
      </c>
      <c r="Y32" s="179">
        <f t="shared" si="3"/>
        <v>9880.2720350000018</v>
      </c>
    </row>
    <row r="33" spans="1:25" s="181" customFormat="1" hidden="1">
      <c r="A33" s="181" t="s">
        <v>36</v>
      </c>
      <c r="B33" s="72" t="s">
        <v>100</v>
      </c>
      <c r="C33" s="72" t="s">
        <v>101</v>
      </c>
      <c r="D33" s="68" t="s">
        <v>102</v>
      </c>
      <c r="E33" s="74">
        <v>71068</v>
      </c>
      <c r="F33" s="72">
        <v>1024</v>
      </c>
      <c r="G33" s="182" t="s">
        <v>118</v>
      </c>
      <c r="H33" s="178">
        <v>3736</v>
      </c>
      <c r="I33" s="179">
        <v>2401.866</v>
      </c>
      <c r="J33" s="179">
        <v>36.027989999999988</v>
      </c>
      <c r="K33" s="179">
        <v>0</v>
      </c>
      <c r="L33" s="179">
        <v>0</v>
      </c>
      <c r="M33" s="179">
        <v>948.10500000000002</v>
      </c>
      <c r="N33" s="179">
        <v>1651.9676175000002</v>
      </c>
      <c r="O33" s="179">
        <v>0</v>
      </c>
      <c r="P33" s="179">
        <v>0</v>
      </c>
      <c r="Q33" s="179">
        <v>97.444125</v>
      </c>
      <c r="R33" s="183">
        <f t="shared" si="1"/>
        <v>5135.4107325000004</v>
      </c>
      <c r="S33" s="182" t="s">
        <v>86</v>
      </c>
      <c r="T33" s="182">
        <v>2030</v>
      </c>
      <c r="U33" s="182" t="s">
        <v>78</v>
      </c>
      <c r="V33" s="179">
        <v>1850</v>
      </c>
      <c r="W33" s="179">
        <v>301.34999999999997</v>
      </c>
      <c r="X33" s="183">
        <f t="shared" si="2"/>
        <v>2151.35</v>
      </c>
      <c r="Y33" s="179">
        <f t="shared" si="3"/>
        <v>7286.7607325000008</v>
      </c>
    </row>
    <row r="34" spans="1:25" s="181" customFormat="1" hidden="1">
      <c r="A34" s="181" t="s">
        <v>36</v>
      </c>
      <c r="B34" s="72" t="s">
        <v>100</v>
      </c>
      <c r="C34" s="72" t="s">
        <v>101</v>
      </c>
      <c r="D34" s="68" t="s">
        <v>102</v>
      </c>
      <c r="E34" s="77">
        <v>191020</v>
      </c>
      <c r="F34" s="72">
        <v>1020</v>
      </c>
      <c r="G34" s="182" t="s">
        <v>118</v>
      </c>
      <c r="H34" s="178">
        <v>1383</v>
      </c>
      <c r="I34" s="179">
        <v>2338.6590000000001</v>
      </c>
      <c r="J34" s="179">
        <v>0</v>
      </c>
      <c r="K34" s="179">
        <v>0</v>
      </c>
      <c r="L34" s="179">
        <v>0</v>
      </c>
      <c r="M34" s="179">
        <v>948.10500000000002</v>
      </c>
      <c r="N34" s="179">
        <v>0</v>
      </c>
      <c r="O34" s="179">
        <v>0</v>
      </c>
      <c r="P34" s="179">
        <v>0</v>
      </c>
      <c r="Q34" s="179">
        <v>89.54325</v>
      </c>
      <c r="R34" s="183">
        <f t="shared" si="1"/>
        <v>3376.3072500000003</v>
      </c>
      <c r="S34" s="182" t="s">
        <v>86</v>
      </c>
      <c r="T34" s="182">
        <v>2029</v>
      </c>
      <c r="U34" s="182" t="s">
        <v>78</v>
      </c>
      <c r="V34" s="179">
        <v>1700</v>
      </c>
      <c r="W34" s="179">
        <v>276.92</v>
      </c>
      <c r="X34" s="183">
        <f t="shared" si="2"/>
        <v>1976.92</v>
      </c>
      <c r="Y34" s="179">
        <f t="shared" si="3"/>
        <v>5353.2272499999999</v>
      </c>
    </row>
    <row r="35" spans="1:25" s="181" customFormat="1" hidden="1">
      <c r="A35" s="181" t="s">
        <v>36</v>
      </c>
      <c r="B35" s="72" t="s">
        <v>103</v>
      </c>
      <c r="C35" s="72" t="s">
        <v>104</v>
      </c>
      <c r="D35" s="68" t="s">
        <v>105</v>
      </c>
      <c r="E35" s="74">
        <v>71056</v>
      </c>
      <c r="F35" s="72">
        <v>1020</v>
      </c>
      <c r="G35" s="182" t="s">
        <v>118</v>
      </c>
      <c r="H35" s="178">
        <v>5507</v>
      </c>
      <c r="I35" s="179">
        <v>2338.6590000000001</v>
      </c>
      <c r="J35" s="179">
        <v>1048.1090085000001</v>
      </c>
      <c r="K35" s="179">
        <v>0</v>
      </c>
      <c r="L35" s="179">
        <v>0</v>
      </c>
      <c r="M35" s="179">
        <v>948.10500000000002</v>
      </c>
      <c r="N35" s="179">
        <v>0</v>
      </c>
      <c r="O35" s="179">
        <v>0</v>
      </c>
      <c r="P35" s="179">
        <v>790.08749999999998</v>
      </c>
      <c r="Q35" s="179">
        <v>89.54325</v>
      </c>
      <c r="R35" s="183">
        <f t="shared" si="1"/>
        <v>5214.5037585</v>
      </c>
      <c r="S35" s="182" t="s">
        <v>86</v>
      </c>
      <c r="T35" s="182">
        <v>2030</v>
      </c>
      <c r="U35" s="182" t="s">
        <v>78</v>
      </c>
      <c r="V35" s="179">
        <v>1700</v>
      </c>
      <c r="W35" s="179">
        <v>276.92</v>
      </c>
      <c r="X35" s="183">
        <f t="shared" si="2"/>
        <v>1976.92</v>
      </c>
      <c r="Y35" s="179">
        <f t="shared" si="3"/>
        <v>7191.4237585000001</v>
      </c>
    </row>
    <row r="36" spans="1:25" s="181" customFormat="1" hidden="1">
      <c r="A36" s="181" t="s">
        <v>36</v>
      </c>
      <c r="B36" s="72" t="s">
        <v>103</v>
      </c>
      <c r="C36" s="72" t="s">
        <v>104</v>
      </c>
      <c r="D36" s="68" t="s">
        <v>105</v>
      </c>
      <c r="E36" s="71">
        <v>141001</v>
      </c>
      <c r="F36" s="72">
        <v>1020</v>
      </c>
      <c r="G36" s="182" t="s">
        <v>118</v>
      </c>
      <c r="H36" s="178">
        <v>3332</v>
      </c>
      <c r="I36" s="179">
        <v>2338.6590000000001</v>
      </c>
      <c r="J36" s="179">
        <v>12.472848000000004</v>
      </c>
      <c r="K36" s="179">
        <v>0</v>
      </c>
      <c r="L36" s="179">
        <v>0</v>
      </c>
      <c r="M36" s="179">
        <v>948.10500000000002</v>
      </c>
      <c r="N36" s="179">
        <v>0</v>
      </c>
      <c r="O36" s="179">
        <v>0</v>
      </c>
      <c r="P36" s="179">
        <v>0</v>
      </c>
      <c r="Q36" s="179">
        <v>89.54325</v>
      </c>
      <c r="R36" s="183">
        <f t="shared" si="1"/>
        <v>3388.7800980000002</v>
      </c>
      <c r="S36" s="182" t="s">
        <v>86</v>
      </c>
      <c r="T36" s="182">
        <v>2024</v>
      </c>
      <c r="U36" s="182" t="s">
        <v>78</v>
      </c>
      <c r="V36" s="179">
        <v>1700</v>
      </c>
      <c r="W36" s="179">
        <v>276.92</v>
      </c>
      <c r="X36" s="183">
        <f t="shared" si="2"/>
        <v>1976.92</v>
      </c>
      <c r="Y36" s="179">
        <f t="shared" si="3"/>
        <v>5365.7000980000003</v>
      </c>
    </row>
    <row r="37" spans="1:25" s="181" customFormat="1" hidden="1">
      <c r="A37" s="181" t="s">
        <v>36</v>
      </c>
      <c r="B37" s="72" t="s">
        <v>103</v>
      </c>
      <c r="C37" s="72" t="s">
        <v>104</v>
      </c>
      <c r="D37" s="68" t="s">
        <v>105</v>
      </c>
      <c r="E37" s="71">
        <v>171009</v>
      </c>
      <c r="F37" s="72">
        <v>1020</v>
      </c>
      <c r="G37" s="182" t="s">
        <v>118</v>
      </c>
      <c r="H37" s="178">
        <v>3751</v>
      </c>
      <c r="I37" s="179">
        <v>2338.6590000000001</v>
      </c>
      <c r="J37" s="179">
        <v>24.555919500000002</v>
      </c>
      <c r="K37" s="179">
        <v>0</v>
      </c>
      <c r="L37" s="179">
        <v>0</v>
      </c>
      <c r="M37" s="179">
        <v>948.10500000000002</v>
      </c>
      <c r="N37" s="179">
        <v>0</v>
      </c>
      <c r="O37" s="179">
        <v>0</v>
      </c>
      <c r="P37" s="179">
        <v>0</v>
      </c>
      <c r="Q37" s="179">
        <v>89.54325</v>
      </c>
      <c r="R37" s="183">
        <f t="shared" si="1"/>
        <v>3400.8631695000004</v>
      </c>
      <c r="S37" s="182" t="s">
        <v>86</v>
      </c>
      <c r="T37" s="182">
        <v>2027</v>
      </c>
      <c r="U37" s="182" t="s">
        <v>78</v>
      </c>
      <c r="V37" s="179">
        <v>1700</v>
      </c>
      <c r="W37" s="179">
        <v>276.92</v>
      </c>
      <c r="X37" s="183">
        <f t="shared" si="2"/>
        <v>1976.92</v>
      </c>
      <c r="Y37" s="179">
        <f t="shared" si="3"/>
        <v>5377.7831695000004</v>
      </c>
    </row>
    <row r="38" spans="1:25" s="181" customFormat="1" hidden="1">
      <c r="A38" s="181" t="s">
        <v>36</v>
      </c>
      <c r="B38" s="72" t="s">
        <v>106</v>
      </c>
      <c r="C38" s="72" t="s">
        <v>107</v>
      </c>
      <c r="D38" s="68" t="s">
        <v>108</v>
      </c>
      <c r="E38" s="73">
        <v>71070</v>
      </c>
      <c r="F38" s="72">
        <v>1020</v>
      </c>
      <c r="G38" s="182" t="s">
        <v>118</v>
      </c>
      <c r="H38" s="178">
        <v>1510</v>
      </c>
      <c r="I38" s="179">
        <v>2401.866</v>
      </c>
      <c r="J38" s="179">
        <v>0</v>
      </c>
      <c r="K38" s="179">
        <v>0</v>
      </c>
      <c r="L38" s="179">
        <v>0</v>
      </c>
      <c r="M38" s="179">
        <v>948.10500000000002</v>
      </c>
      <c r="N38" s="179">
        <v>0</v>
      </c>
      <c r="O38" s="179">
        <v>0</v>
      </c>
      <c r="P38" s="179">
        <v>0</v>
      </c>
      <c r="Q38" s="179">
        <v>89.54325</v>
      </c>
      <c r="R38" s="183">
        <f t="shared" si="1"/>
        <v>3439.5142500000002</v>
      </c>
      <c r="S38" s="182" t="s">
        <v>86</v>
      </c>
      <c r="T38" s="182">
        <v>2030</v>
      </c>
      <c r="U38" s="182" t="s">
        <v>78</v>
      </c>
      <c r="V38" s="179">
        <v>1700</v>
      </c>
      <c r="W38" s="179">
        <v>276.92</v>
      </c>
      <c r="X38" s="183">
        <f t="shared" si="2"/>
        <v>1976.92</v>
      </c>
      <c r="Y38" s="179">
        <f t="shared" si="3"/>
        <v>5416.4342500000002</v>
      </c>
    </row>
    <row r="39" spans="1:25" s="181" customFormat="1" hidden="1">
      <c r="A39" s="181" t="s">
        <v>36</v>
      </c>
      <c r="B39" s="72" t="s">
        <v>106</v>
      </c>
      <c r="C39" s="72" t="s">
        <v>107</v>
      </c>
      <c r="D39" s="68" t="s">
        <v>108</v>
      </c>
      <c r="E39" s="73">
        <v>71072</v>
      </c>
      <c r="F39" s="72">
        <v>1024</v>
      </c>
      <c r="G39" s="182" t="s">
        <v>118</v>
      </c>
      <c r="H39" s="178">
        <v>1865</v>
      </c>
      <c r="I39" s="179">
        <v>2401.866</v>
      </c>
      <c r="J39" s="179">
        <v>0</v>
      </c>
      <c r="K39" s="179">
        <v>0</v>
      </c>
      <c r="L39" s="179">
        <v>0</v>
      </c>
      <c r="M39" s="179">
        <v>948.10500000000002</v>
      </c>
      <c r="N39" s="179">
        <v>0</v>
      </c>
      <c r="O39" s="179">
        <v>0</v>
      </c>
      <c r="P39" s="179">
        <v>0</v>
      </c>
      <c r="Q39" s="179">
        <v>132.7347</v>
      </c>
      <c r="R39" s="183">
        <f t="shared" si="1"/>
        <v>3482.7057</v>
      </c>
      <c r="S39" s="182" t="s">
        <v>86</v>
      </c>
      <c r="T39" s="182">
        <v>2030</v>
      </c>
      <c r="U39" s="182" t="s">
        <v>82</v>
      </c>
      <c r="V39" s="179">
        <v>2520</v>
      </c>
      <c r="W39" s="179">
        <v>410.49</v>
      </c>
      <c r="X39" s="183">
        <f t="shared" si="2"/>
        <v>2930.49</v>
      </c>
      <c r="Y39" s="179">
        <f t="shared" si="3"/>
        <v>6413.1957000000002</v>
      </c>
    </row>
    <row r="40" spans="1:25" s="181" customFormat="1" hidden="1">
      <c r="A40" s="181" t="s">
        <v>36</v>
      </c>
      <c r="B40" s="72" t="s">
        <v>106</v>
      </c>
      <c r="C40" s="72" t="s">
        <v>107</v>
      </c>
      <c r="D40" s="68" t="s">
        <v>108</v>
      </c>
      <c r="E40" s="73">
        <v>91017</v>
      </c>
      <c r="F40" s="72">
        <v>1020</v>
      </c>
      <c r="G40" s="182" t="s">
        <v>118</v>
      </c>
      <c r="H40" s="178">
        <v>4957</v>
      </c>
      <c r="I40" s="179">
        <v>2338.6590000000001</v>
      </c>
      <c r="J40" s="179">
        <v>1133.4700620000001</v>
      </c>
      <c r="K40" s="179">
        <v>0</v>
      </c>
      <c r="L40" s="179">
        <v>0</v>
      </c>
      <c r="M40" s="179">
        <v>948.10500000000002</v>
      </c>
      <c r="N40" s="179">
        <v>0</v>
      </c>
      <c r="O40" s="179">
        <v>0</v>
      </c>
      <c r="P40" s="179">
        <v>790.08749999999998</v>
      </c>
      <c r="Q40" s="179">
        <v>89.54325</v>
      </c>
      <c r="R40" s="183">
        <f t="shared" si="1"/>
        <v>5299.8648119999989</v>
      </c>
      <c r="S40" s="182" t="s">
        <v>86</v>
      </c>
      <c r="T40" s="182">
        <v>2030</v>
      </c>
      <c r="U40" s="182" t="s">
        <v>78</v>
      </c>
      <c r="V40" s="179">
        <v>1700</v>
      </c>
      <c r="W40" s="179">
        <v>276.92</v>
      </c>
      <c r="X40" s="183">
        <f t="shared" si="2"/>
        <v>1976.92</v>
      </c>
      <c r="Y40" s="179">
        <f t="shared" si="3"/>
        <v>7276.784811999999</v>
      </c>
    </row>
    <row r="41" spans="1:25" s="181" customFormat="1" hidden="1">
      <c r="A41" s="181" t="s">
        <v>36</v>
      </c>
      <c r="B41" s="72" t="s">
        <v>106</v>
      </c>
      <c r="C41" s="72" t="s">
        <v>107</v>
      </c>
      <c r="D41" s="68" t="s">
        <v>108</v>
      </c>
      <c r="E41" s="72">
        <v>161020</v>
      </c>
      <c r="F41" s="72">
        <v>1020</v>
      </c>
      <c r="G41" s="182" t="s">
        <v>118</v>
      </c>
      <c r="H41" s="178">
        <v>2263</v>
      </c>
      <c r="I41" s="179">
        <v>2338.6590000000001</v>
      </c>
      <c r="J41" s="179">
        <v>0</v>
      </c>
      <c r="K41" s="179">
        <v>0</v>
      </c>
      <c r="L41" s="179">
        <v>0</v>
      </c>
      <c r="M41" s="179">
        <v>948.10500000000002</v>
      </c>
      <c r="N41" s="179">
        <v>0</v>
      </c>
      <c r="O41" s="179">
        <v>0</v>
      </c>
      <c r="P41" s="179">
        <v>0</v>
      </c>
      <c r="Q41" s="179">
        <v>89.54325</v>
      </c>
      <c r="R41" s="183">
        <f t="shared" si="1"/>
        <v>3376.3072500000003</v>
      </c>
      <c r="S41" s="182" t="s">
        <v>86</v>
      </c>
      <c r="T41" s="182">
        <v>2026</v>
      </c>
      <c r="U41" s="182" t="s">
        <v>78</v>
      </c>
      <c r="V41" s="179">
        <v>1700</v>
      </c>
      <c r="W41" s="179">
        <v>276.92</v>
      </c>
      <c r="X41" s="183">
        <f t="shared" si="2"/>
        <v>1976.92</v>
      </c>
      <c r="Y41" s="179">
        <f t="shared" si="3"/>
        <v>5353.2272499999999</v>
      </c>
    </row>
    <row r="42" spans="1:25" s="181" customFormat="1" hidden="1">
      <c r="A42" s="181" t="s">
        <v>36</v>
      </c>
      <c r="B42" s="72" t="s">
        <v>109</v>
      </c>
      <c r="C42" s="72" t="s">
        <v>110</v>
      </c>
      <c r="D42" s="68" t="s">
        <v>111</v>
      </c>
      <c r="E42" s="185">
        <v>171000</v>
      </c>
      <c r="F42" s="72">
        <v>1202</v>
      </c>
      <c r="G42" s="182" t="s">
        <v>118</v>
      </c>
      <c r="H42" s="178">
        <v>1321</v>
      </c>
      <c r="I42" s="179">
        <v>2844.3150000000001</v>
      </c>
      <c r="J42" s="179">
        <v>134.63091</v>
      </c>
      <c r="K42" s="179">
        <v>0</v>
      </c>
      <c r="L42" s="179">
        <v>0</v>
      </c>
      <c r="M42" s="179">
        <v>948.10500000000002</v>
      </c>
      <c r="N42" s="179">
        <v>0</v>
      </c>
      <c r="O42" s="179">
        <v>0</v>
      </c>
      <c r="P42" s="179">
        <v>0</v>
      </c>
      <c r="Q42" s="179">
        <v>126.414</v>
      </c>
      <c r="R42" s="183">
        <f t="shared" si="1"/>
        <v>4053.4649100000001</v>
      </c>
      <c r="S42" s="182" t="s">
        <v>86</v>
      </c>
      <c r="T42" s="182">
        <v>2027</v>
      </c>
      <c r="U42" s="182" t="s">
        <v>93</v>
      </c>
      <c r="V42" s="179">
        <v>2400</v>
      </c>
      <c r="W42" s="179">
        <v>203.95999999999998</v>
      </c>
      <c r="X42" s="183">
        <f t="shared" si="2"/>
        <v>2603.96</v>
      </c>
      <c r="Y42" s="179">
        <f t="shared" si="3"/>
        <v>6657.4249099999997</v>
      </c>
    </row>
    <row r="43" spans="1:25" s="181" customFormat="1" hidden="1">
      <c r="A43" s="181" t="s">
        <v>112</v>
      </c>
      <c r="B43" s="72">
        <v>403310</v>
      </c>
      <c r="C43" s="72" t="s">
        <v>113</v>
      </c>
      <c r="D43" s="186" t="s">
        <v>114</v>
      </c>
      <c r="E43" s="74">
        <v>91074</v>
      </c>
      <c r="F43" s="72">
        <v>1020</v>
      </c>
      <c r="G43" s="182" t="s">
        <v>118</v>
      </c>
      <c r="H43" s="178">
        <v>1692</v>
      </c>
      <c r="I43" s="179">
        <v>2338.6590000000001</v>
      </c>
      <c r="J43" s="179">
        <v>0</v>
      </c>
      <c r="K43" s="179">
        <v>0</v>
      </c>
      <c r="L43" s="179">
        <v>0</v>
      </c>
      <c r="M43" s="179">
        <v>948.10500000000002</v>
      </c>
      <c r="N43" s="179">
        <v>0</v>
      </c>
      <c r="O43" s="179">
        <v>0</v>
      </c>
      <c r="P43" s="179">
        <v>790.08749999999998</v>
      </c>
      <c r="Q43" s="179">
        <v>89.54325</v>
      </c>
      <c r="R43" s="183">
        <f t="shared" si="1"/>
        <v>4166.3947500000004</v>
      </c>
      <c r="S43" s="182" t="s">
        <v>86</v>
      </c>
      <c r="T43" s="182">
        <v>2030</v>
      </c>
      <c r="U43" s="182" t="s">
        <v>78</v>
      </c>
      <c r="V43" s="179">
        <v>1700</v>
      </c>
      <c r="W43" s="179">
        <v>137.31</v>
      </c>
      <c r="X43" s="183">
        <f t="shared" si="2"/>
        <v>1837.31</v>
      </c>
      <c r="Y43" s="179">
        <f t="shared" si="3"/>
        <v>6003.7047500000008</v>
      </c>
    </row>
    <row r="44" spans="1:25" s="181" customFormat="1" hidden="1">
      <c r="A44" s="181" t="s">
        <v>112</v>
      </c>
      <c r="B44" s="72">
        <v>403310</v>
      </c>
      <c r="C44" s="72" t="s">
        <v>113</v>
      </c>
      <c r="D44" s="186" t="s">
        <v>114</v>
      </c>
      <c r="E44" s="71">
        <v>171012</v>
      </c>
      <c r="F44" s="72">
        <v>1020</v>
      </c>
      <c r="G44" s="182" t="s">
        <v>118</v>
      </c>
      <c r="H44" s="178">
        <v>2006</v>
      </c>
      <c r="I44" s="179">
        <v>2338.6590000000001</v>
      </c>
      <c r="J44" s="179">
        <v>0</v>
      </c>
      <c r="K44" s="179">
        <v>0</v>
      </c>
      <c r="L44" s="179">
        <v>0</v>
      </c>
      <c r="M44" s="179">
        <v>948.10500000000002</v>
      </c>
      <c r="N44" s="179">
        <v>0</v>
      </c>
      <c r="O44" s="179">
        <v>0</v>
      </c>
      <c r="P44" s="179">
        <v>0</v>
      </c>
      <c r="Q44" s="179">
        <v>89.54325</v>
      </c>
      <c r="R44" s="183">
        <f t="shared" si="1"/>
        <v>3376.3072500000003</v>
      </c>
      <c r="S44" s="182" t="s">
        <v>86</v>
      </c>
      <c r="T44" s="182">
        <v>2027</v>
      </c>
      <c r="U44" s="182" t="s">
        <v>78</v>
      </c>
      <c r="V44" s="179">
        <v>1700</v>
      </c>
      <c r="W44" s="179">
        <v>137.31</v>
      </c>
      <c r="X44" s="183">
        <f t="shared" si="2"/>
        <v>1837.31</v>
      </c>
      <c r="Y44" s="179">
        <f t="shared" si="3"/>
        <v>5213.6172500000002</v>
      </c>
    </row>
    <row r="45" spans="1:25" s="181" customFormat="1" hidden="1">
      <c r="A45" s="181" t="s">
        <v>112</v>
      </c>
      <c r="B45" s="72">
        <v>403310</v>
      </c>
      <c r="C45" s="72" t="s">
        <v>113</v>
      </c>
      <c r="D45" s="186" t="s">
        <v>114</v>
      </c>
      <c r="E45" s="71">
        <v>171013</v>
      </c>
      <c r="F45" s="72">
        <v>1020</v>
      </c>
      <c r="G45" s="182" t="s">
        <v>118</v>
      </c>
      <c r="H45" s="178">
        <v>6313</v>
      </c>
      <c r="I45" s="179">
        <v>2338.6590000000001</v>
      </c>
      <c r="J45" s="179">
        <v>210.08953349999996</v>
      </c>
      <c r="K45" s="179">
        <v>0</v>
      </c>
      <c r="L45" s="179">
        <v>0</v>
      </c>
      <c r="M45" s="179">
        <v>948.10500000000002</v>
      </c>
      <c r="N45" s="179">
        <v>0</v>
      </c>
      <c r="O45" s="179">
        <v>0</v>
      </c>
      <c r="P45" s="179">
        <v>0</v>
      </c>
      <c r="Q45" s="179">
        <v>89.54325</v>
      </c>
      <c r="R45" s="183">
        <f t="shared" si="1"/>
        <v>3586.3967835000003</v>
      </c>
      <c r="S45" s="182" t="s">
        <v>86</v>
      </c>
      <c r="T45" s="182">
        <v>2027</v>
      </c>
      <c r="U45" s="182" t="s">
        <v>78</v>
      </c>
      <c r="V45" s="179">
        <v>1700</v>
      </c>
      <c r="W45" s="179">
        <v>137.31</v>
      </c>
      <c r="X45" s="183">
        <f t="shared" si="2"/>
        <v>1837.31</v>
      </c>
      <c r="Y45" s="179">
        <f t="shared" si="3"/>
        <v>5423.7067834999998</v>
      </c>
    </row>
    <row r="46" spans="1:25" s="181" customFormat="1" hidden="1">
      <c r="A46" s="181" t="s">
        <v>112</v>
      </c>
      <c r="B46" s="72">
        <v>403310</v>
      </c>
      <c r="C46" s="72" t="s">
        <v>113</v>
      </c>
      <c r="D46" s="186" t="s">
        <v>114</v>
      </c>
      <c r="E46" s="71">
        <v>171014</v>
      </c>
      <c r="F46" s="72">
        <v>1020</v>
      </c>
      <c r="G46" s="182" t="s">
        <v>118</v>
      </c>
      <c r="H46" s="178">
        <v>1238</v>
      </c>
      <c r="I46" s="179">
        <v>2338.6590000000001</v>
      </c>
      <c r="J46" s="179">
        <v>0</v>
      </c>
      <c r="K46" s="179">
        <v>0</v>
      </c>
      <c r="L46" s="179">
        <v>0</v>
      </c>
      <c r="M46" s="179">
        <v>948.10500000000002</v>
      </c>
      <c r="N46" s="179">
        <v>0</v>
      </c>
      <c r="O46" s="179">
        <v>0</v>
      </c>
      <c r="P46" s="179">
        <v>0</v>
      </c>
      <c r="Q46" s="179">
        <v>89.54325</v>
      </c>
      <c r="R46" s="183">
        <f t="shared" si="1"/>
        <v>3376.3072500000003</v>
      </c>
      <c r="S46" s="182" t="s">
        <v>86</v>
      </c>
      <c r="T46" s="182">
        <v>2027</v>
      </c>
      <c r="U46" s="182" t="s">
        <v>78</v>
      </c>
      <c r="V46" s="179">
        <v>1700</v>
      </c>
      <c r="W46" s="179">
        <v>137.31</v>
      </c>
      <c r="X46" s="183">
        <f t="shared" si="2"/>
        <v>1837.31</v>
      </c>
      <c r="Y46" s="179">
        <f t="shared" si="3"/>
        <v>5213.6172500000002</v>
      </c>
    </row>
    <row r="47" spans="1:25" s="181" customFormat="1" hidden="1">
      <c r="A47" s="181" t="s">
        <v>112</v>
      </c>
      <c r="B47" s="72">
        <v>403310</v>
      </c>
      <c r="C47" s="72" t="s">
        <v>113</v>
      </c>
      <c r="D47" s="186" t="s">
        <v>114</v>
      </c>
      <c r="E47" s="71">
        <v>171015</v>
      </c>
      <c r="F47" s="72">
        <v>1020</v>
      </c>
      <c r="G47" s="182" t="s">
        <v>118</v>
      </c>
      <c r="H47" s="178">
        <v>3308</v>
      </c>
      <c r="I47" s="179">
        <v>2338.6590000000001</v>
      </c>
      <c r="J47" s="179">
        <v>35.079885000000012</v>
      </c>
      <c r="K47" s="179">
        <v>0</v>
      </c>
      <c r="L47" s="179">
        <v>0</v>
      </c>
      <c r="M47" s="179">
        <v>948.10500000000002</v>
      </c>
      <c r="N47" s="179">
        <v>0</v>
      </c>
      <c r="O47" s="179">
        <v>0</v>
      </c>
      <c r="P47" s="179">
        <v>0</v>
      </c>
      <c r="Q47" s="179">
        <v>89.54325</v>
      </c>
      <c r="R47" s="183">
        <f t="shared" si="1"/>
        <v>3411.3871350000004</v>
      </c>
      <c r="S47" s="182" t="s">
        <v>86</v>
      </c>
      <c r="T47" s="182">
        <v>2027</v>
      </c>
      <c r="U47" s="182" t="s">
        <v>78</v>
      </c>
      <c r="V47" s="179">
        <v>1700</v>
      </c>
      <c r="W47" s="179">
        <v>137.31</v>
      </c>
      <c r="X47" s="183">
        <f t="shared" si="2"/>
        <v>1837.31</v>
      </c>
      <c r="Y47" s="179">
        <f t="shared" si="3"/>
        <v>5248.6971350000003</v>
      </c>
    </row>
    <row r="48" spans="1:25" s="181" customFormat="1" hidden="1">
      <c r="A48" s="181" t="s">
        <v>112</v>
      </c>
      <c r="B48" s="72">
        <v>403310</v>
      </c>
      <c r="C48" s="72" t="s">
        <v>113</v>
      </c>
      <c r="D48" s="186" t="s">
        <v>114</v>
      </c>
      <c r="E48" s="71">
        <v>171016</v>
      </c>
      <c r="F48" s="72">
        <v>1020</v>
      </c>
      <c r="G48" s="182" t="s">
        <v>118</v>
      </c>
      <c r="H48" s="178">
        <v>776</v>
      </c>
      <c r="I48" s="179">
        <v>2338.6590000000001</v>
      </c>
      <c r="J48" s="179">
        <v>0</v>
      </c>
      <c r="K48" s="179">
        <v>0</v>
      </c>
      <c r="L48" s="179">
        <v>0</v>
      </c>
      <c r="M48" s="179">
        <v>948.10500000000002</v>
      </c>
      <c r="N48" s="179">
        <v>0</v>
      </c>
      <c r="O48" s="179">
        <v>0</v>
      </c>
      <c r="P48" s="179">
        <v>0</v>
      </c>
      <c r="Q48" s="179">
        <v>89.54325</v>
      </c>
      <c r="R48" s="183">
        <f t="shared" si="1"/>
        <v>3376.3072500000003</v>
      </c>
      <c r="S48" s="182" t="s">
        <v>86</v>
      </c>
      <c r="T48" s="182">
        <v>2027</v>
      </c>
      <c r="U48" s="182" t="s">
        <v>78</v>
      </c>
      <c r="V48" s="179">
        <v>1700</v>
      </c>
      <c r="W48" s="179">
        <v>137.31</v>
      </c>
      <c r="X48" s="183">
        <f t="shared" si="2"/>
        <v>1837.31</v>
      </c>
      <c r="Y48" s="179">
        <f t="shared" si="3"/>
        <v>5213.6172500000002</v>
      </c>
    </row>
    <row r="49" spans="1:25" s="181" customFormat="1" hidden="1">
      <c r="A49" s="181" t="s">
        <v>112</v>
      </c>
      <c r="B49" s="72">
        <v>403310</v>
      </c>
      <c r="C49" s="72" t="s">
        <v>113</v>
      </c>
      <c r="D49" s="186" t="s">
        <v>114</v>
      </c>
      <c r="E49" s="71">
        <v>171017</v>
      </c>
      <c r="F49" s="72">
        <v>1020</v>
      </c>
      <c r="G49" s="182" t="s">
        <v>118</v>
      </c>
      <c r="H49" s="178">
        <v>1505</v>
      </c>
      <c r="I49" s="179">
        <v>2338.6590000000001</v>
      </c>
      <c r="J49" s="179">
        <v>0</v>
      </c>
      <c r="K49" s="179">
        <v>0</v>
      </c>
      <c r="L49" s="179">
        <v>0</v>
      </c>
      <c r="M49" s="179">
        <v>948.10500000000002</v>
      </c>
      <c r="N49" s="179">
        <v>0</v>
      </c>
      <c r="O49" s="179">
        <v>0</v>
      </c>
      <c r="P49" s="179">
        <v>0</v>
      </c>
      <c r="Q49" s="179">
        <v>89.54325</v>
      </c>
      <c r="R49" s="183">
        <f t="shared" si="1"/>
        <v>3376.3072500000003</v>
      </c>
      <c r="S49" s="182" t="s">
        <v>86</v>
      </c>
      <c r="T49" s="182">
        <v>2027</v>
      </c>
      <c r="U49" s="182" t="s">
        <v>78</v>
      </c>
      <c r="V49" s="179">
        <v>1700</v>
      </c>
      <c r="W49" s="179">
        <v>137.31</v>
      </c>
      <c r="X49" s="183">
        <f t="shared" si="2"/>
        <v>1837.31</v>
      </c>
      <c r="Y49" s="179">
        <f t="shared" si="3"/>
        <v>5213.6172500000002</v>
      </c>
    </row>
    <row r="50" spans="1:25" s="181" customFormat="1" hidden="1">
      <c r="A50" s="181" t="s">
        <v>112</v>
      </c>
      <c r="B50" s="72">
        <v>403310</v>
      </c>
      <c r="C50" s="72" t="s">
        <v>113</v>
      </c>
      <c r="D50" s="186" t="s">
        <v>114</v>
      </c>
      <c r="E50" s="71">
        <v>171018</v>
      </c>
      <c r="F50" s="72">
        <v>1020</v>
      </c>
      <c r="G50" s="182" t="s">
        <v>118</v>
      </c>
      <c r="H50" s="178">
        <v>9005</v>
      </c>
      <c r="I50" s="179">
        <v>2338.6590000000001</v>
      </c>
      <c r="J50" s="179">
        <v>1515.0612555</v>
      </c>
      <c r="K50" s="179">
        <v>0</v>
      </c>
      <c r="L50" s="179">
        <v>0</v>
      </c>
      <c r="M50" s="179">
        <v>948.10500000000002</v>
      </c>
      <c r="N50" s="179">
        <v>0</v>
      </c>
      <c r="O50" s="179">
        <v>0</v>
      </c>
      <c r="P50" s="179">
        <v>0</v>
      </c>
      <c r="Q50" s="179">
        <v>89.54325</v>
      </c>
      <c r="R50" s="183">
        <f t="shared" si="1"/>
        <v>4891.3685054999996</v>
      </c>
      <c r="S50" s="182" t="s">
        <v>86</v>
      </c>
      <c r="T50" s="182">
        <v>2027</v>
      </c>
      <c r="U50" s="182" t="s">
        <v>78</v>
      </c>
      <c r="V50" s="179">
        <v>1700</v>
      </c>
      <c r="W50" s="179">
        <v>137.31</v>
      </c>
      <c r="X50" s="183">
        <f t="shared" si="2"/>
        <v>1837.31</v>
      </c>
      <c r="Y50" s="179">
        <f t="shared" si="3"/>
        <v>6728.6785055</v>
      </c>
    </row>
    <row r="51" spans="1:25" s="181" customFormat="1" hidden="1">
      <c r="A51" s="181" t="s">
        <v>112</v>
      </c>
      <c r="B51" s="72">
        <v>403310</v>
      </c>
      <c r="C51" s="72" t="s">
        <v>113</v>
      </c>
      <c r="D51" s="186" t="s">
        <v>114</v>
      </c>
      <c r="E51" s="71">
        <v>171019</v>
      </c>
      <c r="F51" s="72">
        <v>1020</v>
      </c>
      <c r="G51" s="182" t="s">
        <v>118</v>
      </c>
      <c r="H51" s="178">
        <v>2488</v>
      </c>
      <c r="I51" s="179">
        <v>2338.6590000000001</v>
      </c>
      <c r="J51" s="179">
        <v>0</v>
      </c>
      <c r="K51" s="179">
        <v>0</v>
      </c>
      <c r="L51" s="179">
        <v>0</v>
      </c>
      <c r="M51" s="179">
        <v>948.10500000000002</v>
      </c>
      <c r="N51" s="179">
        <v>0</v>
      </c>
      <c r="O51" s="179">
        <v>0</v>
      </c>
      <c r="P51" s="179">
        <v>0</v>
      </c>
      <c r="Q51" s="179">
        <v>89.54325</v>
      </c>
      <c r="R51" s="183">
        <f t="shared" si="1"/>
        <v>3376.3072500000003</v>
      </c>
      <c r="S51" s="182" t="s">
        <v>86</v>
      </c>
      <c r="T51" s="182">
        <v>2027</v>
      </c>
      <c r="U51" s="182" t="s">
        <v>78</v>
      </c>
      <c r="V51" s="179">
        <v>1700</v>
      </c>
      <c r="W51" s="179">
        <v>137.31</v>
      </c>
      <c r="X51" s="183">
        <f t="shared" si="2"/>
        <v>1837.31</v>
      </c>
      <c r="Y51" s="179">
        <f t="shared" si="3"/>
        <v>5213.6172500000002</v>
      </c>
    </row>
    <row r="52" spans="1:25" s="181" customFormat="1" hidden="1">
      <c r="A52" s="181" t="s">
        <v>112</v>
      </c>
      <c r="B52" s="72">
        <v>403310</v>
      </c>
      <c r="C52" s="72" t="s">
        <v>113</v>
      </c>
      <c r="D52" s="186" t="s">
        <v>114</v>
      </c>
      <c r="E52" s="71">
        <v>171022</v>
      </c>
      <c r="F52" s="72">
        <v>1020</v>
      </c>
      <c r="G52" s="182" t="s">
        <v>118</v>
      </c>
      <c r="H52" s="178">
        <v>2693</v>
      </c>
      <c r="I52" s="179">
        <v>2338.6590000000001</v>
      </c>
      <c r="J52" s="179">
        <v>0</v>
      </c>
      <c r="K52" s="179">
        <v>0</v>
      </c>
      <c r="L52" s="179">
        <v>0</v>
      </c>
      <c r="M52" s="179">
        <v>948.10500000000002</v>
      </c>
      <c r="N52" s="179">
        <v>0</v>
      </c>
      <c r="O52" s="179">
        <v>0</v>
      </c>
      <c r="P52" s="179">
        <v>0</v>
      </c>
      <c r="Q52" s="179">
        <v>89.54325</v>
      </c>
      <c r="R52" s="183">
        <f t="shared" si="1"/>
        <v>3376.3072500000003</v>
      </c>
      <c r="S52" s="182" t="s">
        <v>86</v>
      </c>
      <c r="T52" s="182">
        <v>2027</v>
      </c>
      <c r="U52" s="182" t="s">
        <v>78</v>
      </c>
      <c r="V52" s="179">
        <v>1700</v>
      </c>
      <c r="W52" s="179">
        <v>137.31</v>
      </c>
      <c r="X52" s="183">
        <f t="shared" si="2"/>
        <v>1837.31</v>
      </c>
      <c r="Y52" s="179">
        <f t="shared" si="3"/>
        <v>5213.6172500000002</v>
      </c>
    </row>
    <row r="53" spans="1:25" s="181" customFormat="1" hidden="1">
      <c r="A53" s="181" t="s">
        <v>112</v>
      </c>
      <c r="B53" s="72" t="s">
        <v>115</v>
      </c>
      <c r="C53" s="72" t="s">
        <v>116</v>
      </c>
      <c r="D53" s="186" t="s">
        <v>117</v>
      </c>
      <c r="E53" s="187">
        <v>141024</v>
      </c>
      <c r="F53" s="72">
        <v>1020</v>
      </c>
      <c r="G53" s="182" t="s">
        <v>118</v>
      </c>
      <c r="H53" s="178">
        <v>1022</v>
      </c>
      <c r="I53" s="179">
        <v>2338.6590000000001</v>
      </c>
      <c r="J53" s="179">
        <v>0</v>
      </c>
      <c r="K53" s="179">
        <v>0</v>
      </c>
      <c r="L53" s="179">
        <v>0</v>
      </c>
      <c r="M53" s="179">
        <v>948.10500000000002</v>
      </c>
      <c r="N53" s="179">
        <v>0</v>
      </c>
      <c r="O53" s="179">
        <v>0</v>
      </c>
      <c r="P53" s="179">
        <v>0</v>
      </c>
      <c r="Q53" s="179">
        <v>89.54325</v>
      </c>
      <c r="R53" s="183">
        <f t="shared" si="1"/>
        <v>3376.3072500000003</v>
      </c>
      <c r="S53" s="182" t="s">
        <v>86</v>
      </c>
      <c r="T53" s="182">
        <v>2023</v>
      </c>
      <c r="U53" s="182" t="s">
        <v>78</v>
      </c>
      <c r="V53" s="179">
        <v>1700</v>
      </c>
      <c r="W53" s="179">
        <v>119.78</v>
      </c>
      <c r="X53" s="183">
        <f t="shared" si="2"/>
        <v>1819.78</v>
      </c>
      <c r="Y53" s="179">
        <f t="shared" si="3"/>
        <v>5196.0872500000005</v>
      </c>
    </row>
    <row r="54" spans="1:25" s="181" customFormat="1" hidden="1">
      <c r="A54" s="181" t="s">
        <v>112</v>
      </c>
      <c r="B54" s="72" t="s">
        <v>119</v>
      </c>
      <c r="C54" s="72" t="s">
        <v>120</v>
      </c>
      <c r="D54" s="75" t="s">
        <v>121</v>
      </c>
      <c r="E54" s="71">
        <v>161021</v>
      </c>
      <c r="F54" s="72">
        <v>1020</v>
      </c>
      <c r="G54" s="182" t="s">
        <v>118</v>
      </c>
      <c r="H54" s="178">
        <v>3258</v>
      </c>
      <c r="I54" s="179">
        <v>2338.6590000000001</v>
      </c>
      <c r="J54" s="179">
        <v>0</v>
      </c>
      <c r="K54" s="179">
        <v>0</v>
      </c>
      <c r="L54" s="179">
        <v>0</v>
      </c>
      <c r="M54" s="179">
        <v>948.10500000000002</v>
      </c>
      <c r="N54" s="179">
        <v>0</v>
      </c>
      <c r="O54" s="179">
        <v>0</v>
      </c>
      <c r="P54" s="179">
        <v>0</v>
      </c>
      <c r="Q54" s="179">
        <v>179.0865</v>
      </c>
      <c r="R54" s="183">
        <f t="shared" si="1"/>
        <v>3465.8505</v>
      </c>
      <c r="S54" s="182" t="s">
        <v>323</v>
      </c>
      <c r="T54" s="182">
        <v>2026</v>
      </c>
      <c r="U54" s="182" t="s">
        <v>78</v>
      </c>
      <c r="V54" s="179">
        <v>3400</v>
      </c>
      <c r="W54" s="179">
        <v>274.61</v>
      </c>
      <c r="X54" s="183">
        <f t="shared" si="2"/>
        <v>3674.61</v>
      </c>
      <c r="Y54" s="179">
        <f t="shared" si="3"/>
        <v>7140.4605000000001</v>
      </c>
    </row>
    <row r="55" spans="1:25" s="181" customFormat="1" hidden="1">
      <c r="A55" s="181" t="s">
        <v>112</v>
      </c>
      <c r="B55" s="72" t="s">
        <v>119</v>
      </c>
      <c r="C55" s="72" t="s">
        <v>120</v>
      </c>
      <c r="D55" s="75" t="s">
        <v>121</v>
      </c>
      <c r="E55" s="74">
        <v>181021</v>
      </c>
      <c r="F55" s="72">
        <v>1024</v>
      </c>
      <c r="G55" s="182" t="s">
        <v>118</v>
      </c>
      <c r="H55" s="178">
        <v>3732</v>
      </c>
      <c r="I55" s="179">
        <v>2401.866</v>
      </c>
      <c r="J55" s="179">
        <v>2.4018660000000014</v>
      </c>
      <c r="K55" s="179">
        <v>0</v>
      </c>
      <c r="L55" s="179">
        <v>0</v>
      </c>
      <c r="M55" s="179">
        <v>948.10500000000002</v>
      </c>
      <c r="N55" s="179">
        <v>0</v>
      </c>
      <c r="O55" s="179">
        <v>0</v>
      </c>
      <c r="P55" s="179">
        <v>0</v>
      </c>
      <c r="Q55" s="179">
        <v>194.88825</v>
      </c>
      <c r="R55" s="183">
        <f t="shared" si="1"/>
        <v>3547.2611160000001</v>
      </c>
      <c r="S55" s="182" t="s">
        <v>323</v>
      </c>
      <c r="T55" s="182">
        <v>2028</v>
      </c>
      <c r="U55" s="182" t="s">
        <v>78</v>
      </c>
      <c r="V55" s="179">
        <v>3700</v>
      </c>
      <c r="W55" s="179">
        <v>298.83999999999997</v>
      </c>
      <c r="X55" s="183">
        <f t="shared" si="2"/>
        <v>3998.84</v>
      </c>
      <c r="Y55" s="179">
        <f t="shared" si="3"/>
        <v>7546.1011159999998</v>
      </c>
    </row>
    <row r="56" spans="1:25" s="181" customFormat="1" hidden="1">
      <c r="A56" s="181" t="s">
        <v>112</v>
      </c>
      <c r="B56" s="72">
        <v>403320</v>
      </c>
      <c r="C56" s="72" t="s">
        <v>122</v>
      </c>
      <c r="D56" s="68" t="s">
        <v>123</v>
      </c>
      <c r="E56" s="74">
        <v>1415</v>
      </c>
      <c r="F56" s="72">
        <v>1209</v>
      </c>
      <c r="G56" s="182" t="s">
        <v>118</v>
      </c>
      <c r="H56" s="178">
        <v>864</v>
      </c>
      <c r="I56" s="179">
        <v>3349.971</v>
      </c>
      <c r="J56" s="179">
        <v>0</v>
      </c>
      <c r="K56" s="179">
        <v>0</v>
      </c>
      <c r="L56" s="179">
        <v>0</v>
      </c>
      <c r="M56" s="179">
        <v>948.10500000000002</v>
      </c>
      <c r="N56" s="179">
        <v>0</v>
      </c>
      <c r="O56" s="179">
        <v>0</v>
      </c>
      <c r="P56" s="179">
        <v>0</v>
      </c>
      <c r="Q56" s="179">
        <v>0</v>
      </c>
      <c r="R56" s="183">
        <f t="shared" si="1"/>
        <v>4298.076</v>
      </c>
      <c r="S56" s="182" t="s">
        <v>277</v>
      </c>
      <c r="T56" s="182">
        <v>2010</v>
      </c>
      <c r="U56" s="182" t="s">
        <v>419</v>
      </c>
      <c r="V56" s="179">
        <v>0</v>
      </c>
      <c r="W56" s="179">
        <v>0</v>
      </c>
      <c r="X56" s="183">
        <f t="shared" si="2"/>
        <v>0</v>
      </c>
      <c r="Y56" s="179">
        <f t="shared" si="3"/>
        <v>4298.076</v>
      </c>
    </row>
    <row r="57" spans="1:25" s="181" customFormat="1" hidden="1">
      <c r="A57" s="181" t="s">
        <v>112</v>
      </c>
      <c r="B57" s="72">
        <v>403320</v>
      </c>
      <c r="C57" s="72" t="s">
        <v>122</v>
      </c>
      <c r="D57" s="68" t="s">
        <v>123</v>
      </c>
      <c r="E57" s="74">
        <v>41096</v>
      </c>
      <c r="F57" s="72">
        <v>1505</v>
      </c>
      <c r="G57" s="182" t="s">
        <v>230</v>
      </c>
      <c r="H57" s="178">
        <v>0</v>
      </c>
      <c r="I57" s="179">
        <v>0</v>
      </c>
      <c r="J57" s="179">
        <v>0</v>
      </c>
      <c r="K57" s="179">
        <v>0</v>
      </c>
      <c r="L57" s="179">
        <v>0</v>
      </c>
      <c r="M57" s="179">
        <v>252.828</v>
      </c>
      <c r="N57" s="179">
        <v>0</v>
      </c>
      <c r="O57" s="179">
        <v>0</v>
      </c>
      <c r="P57" s="179">
        <v>0</v>
      </c>
      <c r="Q57" s="179">
        <v>0</v>
      </c>
      <c r="R57" s="183">
        <f t="shared" si="1"/>
        <v>252.828</v>
      </c>
      <c r="S57" s="182" t="s">
        <v>133</v>
      </c>
      <c r="T57" s="182">
        <v>1900</v>
      </c>
      <c r="U57" s="182" t="s">
        <v>419</v>
      </c>
      <c r="V57" s="179">
        <v>0</v>
      </c>
      <c r="W57" s="179">
        <v>0</v>
      </c>
      <c r="X57" s="183">
        <f t="shared" si="2"/>
        <v>0</v>
      </c>
      <c r="Y57" s="179">
        <f t="shared" si="3"/>
        <v>252.828</v>
      </c>
    </row>
    <row r="58" spans="1:25" s="181" customFormat="1" hidden="1">
      <c r="A58" s="181" t="s">
        <v>112</v>
      </c>
      <c r="B58" s="72">
        <v>403320</v>
      </c>
      <c r="C58" s="72" t="s">
        <v>122</v>
      </c>
      <c r="D58" s="68" t="s">
        <v>123</v>
      </c>
      <c r="E58" s="74">
        <v>41137</v>
      </c>
      <c r="F58" s="72">
        <v>1505</v>
      </c>
      <c r="G58" s="182" t="s">
        <v>230</v>
      </c>
      <c r="H58" s="178">
        <v>0</v>
      </c>
      <c r="I58" s="179">
        <v>0</v>
      </c>
      <c r="J58" s="179">
        <v>0</v>
      </c>
      <c r="K58" s="179">
        <v>0</v>
      </c>
      <c r="L58" s="179">
        <v>0</v>
      </c>
      <c r="M58" s="179">
        <v>252.828</v>
      </c>
      <c r="N58" s="179">
        <v>0</v>
      </c>
      <c r="O58" s="179">
        <v>0</v>
      </c>
      <c r="P58" s="179">
        <v>0</v>
      </c>
      <c r="Q58" s="179">
        <v>0</v>
      </c>
      <c r="R58" s="183">
        <f t="shared" si="1"/>
        <v>252.828</v>
      </c>
      <c r="S58" s="182" t="s">
        <v>133</v>
      </c>
      <c r="T58" s="182">
        <v>1900</v>
      </c>
      <c r="U58" s="182" t="s">
        <v>419</v>
      </c>
      <c r="V58" s="179">
        <v>0</v>
      </c>
      <c r="W58" s="179">
        <v>0</v>
      </c>
      <c r="X58" s="183">
        <f t="shared" si="2"/>
        <v>0</v>
      </c>
      <c r="Y58" s="179">
        <f t="shared" si="3"/>
        <v>252.828</v>
      </c>
    </row>
    <row r="59" spans="1:25" s="181" customFormat="1" hidden="1">
      <c r="A59" s="181" t="s">
        <v>112</v>
      </c>
      <c r="B59" s="72">
        <v>403320</v>
      </c>
      <c r="C59" s="72" t="s">
        <v>122</v>
      </c>
      <c r="D59" s="68" t="s">
        <v>123</v>
      </c>
      <c r="E59" s="74">
        <v>41138</v>
      </c>
      <c r="F59" s="72">
        <v>3007</v>
      </c>
      <c r="G59" s="182" t="s">
        <v>230</v>
      </c>
      <c r="H59" s="178">
        <v>0</v>
      </c>
      <c r="I59" s="179">
        <v>0</v>
      </c>
      <c r="J59" s="179">
        <v>0</v>
      </c>
      <c r="K59" s="179">
        <v>0</v>
      </c>
      <c r="L59" s="179">
        <v>0</v>
      </c>
      <c r="M59" s="179">
        <v>252.828</v>
      </c>
      <c r="N59" s="179">
        <v>0</v>
      </c>
      <c r="O59" s="179">
        <v>0</v>
      </c>
      <c r="P59" s="179">
        <v>0</v>
      </c>
      <c r="Q59" s="179">
        <v>0</v>
      </c>
      <c r="R59" s="183">
        <f t="shared" si="1"/>
        <v>252.828</v>
      </c>
      <c r="S59" s="182" t="s">
        <v>133</v>
      </c>
      <c r="T59" s="182">
        <v>1900</v>
      </c>
      <c r="U59" s="182" t="s">
        <v>419</v>
      </c>
      <c r="V59" s="179">
        <v>0</v>
      </c>
      <c r="W59" s="179">
        <v>0</v>
      </c>
      <c r="X59" s="183">
        <f t="shared" si="2"/>
        <v>0</v>
      </c>
      <c r="Y59" s="179">
        <f t="shared" si="3"/>
        <v>252.828</v>
      </c>
    </row>
    <row r="60" spans="1:25" s="181" customFormat="1" hidden="1">
      <c r="A60" s="181" t="s">
        <v>112</v>
      </c>
      <c r="B60" s="72">
        <v>403320</v>
      </c>
      <c r="C60" s="72" t="s">
        <v>122</v>
      </c>
      <c r="D60" s="68" t="s">
        <v>123</v>
      </c>
      <c r="E60" s="74">
        <v>61095</v>
      </c>
      <c r="F60" s="72">
        <v>1209</v>
      </c>
      <c r="G60" s="182" t="s">
        <v>118</v>
      </c>
      <c r="H60" s="178">
        <v>3852</v>
      </c>
      <c r="I60" s="179">
        <v>3349.971</v>
      </c>
      <c r="J60" s="179">
        <v>94.35751650000006</v>
      </c>
      <c r="K60" s="179">
        <v>0</v>
      </c>
      <c r="L60" s="179">
        <v>0</v>
      </c>
      <c r="M60" s="179">
        <v>948.10500000000002</v>
      </c>
      <c r="N60" s="179">
        <v>0</v>
      </c>
      <c r="O60" s="179">
        <v>0</v>
      </c>
      <c r="P60" s="179">
        <v>0</v>
      </c>
      <c r="Q60" s="179">
        <v>0</v>
      </c>
      <c r="R60" s="183">
        <f t="shared" si="1"/>
        <v>4392.4335165000002</v>
      </c>
      <c r="S60" s="182" t="s">
        <v>277</v>
      </c>
      <c r="T60" s="182">
        <v>2016</v>
      </c>
      <c r="U60" s="182" t="s">
        <v>419</v>
      </c>
      <c r="V60" s="179">
        <v>0</v>
      </c>
      <c r="W60" s="179">
        <v>0</v>
      </c>
      <c r="X60" s="183">
        <f t="shared" si="2"/>
        <v>0</v>
      </c>
      <c r="Y60" s="179">
        <f t="shared" si="3"/>
        <v>4392.4335165000002</v>
      </c>
    </row>
    <row r="61" spans="1:25" s="181" customFormat="1" hidden="1">
      <c r="A61" s="181" t="s">
        <v>112</v>
      </c>
      <c r="B61" s="72">
        <v>403320</v>
      </c>
      <c r="C61" s="72" t="s">
        <v>122</v>
      </c>
      <c r="D61" s="68" t="s">
        <v>123</v>
      </c>
      <c r="E61" s="74">
        <v>71020</v>
      </c>
      <c r="F61" s="72">
        <v>1210</v>
      </c>
      <c r="G61" s="182" t="s">
        <v>118</v>
      </c>
      <c r="H61" s="178">
        <v>135</v>
      </c>
      <c r="I61" s="179">
        <v>3413.1779999999999</v>
      </c>
      <c r="J61" s="179">
        <v>0</v>
      </c>
      <c r="K61" s="179">
        <v>0</v>
      </c>
      <c r="L61" s="179">
        <v>0</v>
      </c>
      <c r="M61" s="179">
        <v>948.10500000000002</v>
      </c>
      <c r="N61" s="179">
        <v>0</v>
      </c>
      <c r="O61" s="179">
        <v>0</v>
      </c>
      <c r="P61" s="179">
        <v>0</v>
      </c>
      <c r="Q61" s="179">
        <v>0</v>
      </c>
      <c r="R61" s="183">
        <f t="shared" si="1"/>
        <v>4361.2829999999994</v>
      </c>
      <c r="S61" s="182" t="s">
        <v>277</v>
      </c>
      <c r="T61" s="182">
        <v>2013</v>
      </c>
      <c r="U61" s="182" t="s">
        <v>419</v>
      </c>
      <c r="V61" s="179">
        <v>0</v>
      </c>
      <c r="W61" s="179">
        <v>0</v>
      </c>
      <c r="X61" s="183">
        <f t="shared" si="2"/>
        <v>0</v>
      </c>
      <c r="Y61" s="179">
        <f t="shared" si="3"/>
        <v>4361.2829999999994</v>
      </c>
    </row>
    <row r="62" spans="1:25" s="181" customFormat="1" hidden="1">
      <c r="A62" s="181" t="s">
        <v>112</v>
      </c>
      <c r="B62" s="72">
        <v>403320</v>
      </c>
      <c r="C62" s="72" t="s">
        <v>122</v>
      </c>
      <c r="D62" s="68" t="s">
        <v>123</v>
      </c>
      <c r="E62" s="74">
        <v>71096</v>
      </c>
      <c r="F62" s="72">
        <v>1210</v>
      </c>
      <c r="G62" s="182" t="s">
        <v>118</v>
      </c>
      <c r="H62" s="178">
        <v>5042</v>
      </c>
      <c r="I62" s="179">
        <v>3413.1779999999999</v>
      </c>
      <c r="J62" s="179">
        <v>509.70124800000013</v>
      </c>
      <c r="K62" s="179">
        <v>0</v>
      </c>
      <c r="L62" s="179">
        <v>0</v>
      </c>
      <c r="M62" s="179">
        <v>948.10500000000002</v>
      </c>
      <c r="N62" s="179">
        <v>0</v>
      </c>
      <c r="O62" s="179">
        <v>0</v>
      </c>
      <c r="P62" s="179">
        <v>4213.8</v>
      </c>
      <c r="Q62" s="179">
        <v>168.55199999999999</v>
      </c>
      <c r="R62" s="183">
        <f t="shared" si="1"/>
        <v>9253.3362479999996</v>
      </c>
      <c r="S62" s="182" t="s">
        <v>86</v>
      </c>
      <c r="T62" s="182">
        <v>2030</v>
      </c>
      <c r="U62" s="182" t="s">
        <v>124</v>
      </c>
      <c r="V62" s="179">
        <v>3200</v>
      </c>
      <c r="W62" s="179">
        <v>258.45</v>
      </c>
      <c r="X62" s="183">
        <f t="shared" si="2"/>
        <v>3458.45</v>
      </c>
      <c r="Y62" s="179">
        <f t="shared" si="3"/>
        <v>12711.786248</v>
      </c>
    </row>
    <row r="63" spans="1:25" s="181" customFormat="1" hidden="1">
      <c r="A63" s="181" t="s">
        <v>112</v>
      </c>
      <c r="B63" s="72">
        <v>403320</v>
      </c>
      <c r="C63" s="72" t="s">
        <v>122</v>
      </c>
      <c r="D63" s="68" t="s">
        <v>123</v>
      </c>
      <c r="E63" s="74">
        <v>81014</v>
      </c>
      <c r="F63" s="72">
        <v>1195</v>
      </c>
      <c r="G63" s="182" t="s">
        <v>230</v>
      </c>
      <c r="H63" s="178">
        <v>0</v>
      </c>
      <c r="I63" s="179">
        <v>0</v>
      </c>
      <c r="J63" s="179">
        <v>0</v>
      </c>
      <c r="K63" s="179">
        <v>435.07485000000003</v>
      </c>
      <c r="L63" s="179">
        <v>64.934657999999999</v>
      </c>
      <c r="M63" s="179">
        <v>252.828</v>
      </c>
      <c r="N63" s="179">
        <v>0</v>
      </c>
      <c r="O63" s="179">
        <v>0</v>
      </c>
      <c r="P63" s="179">
        <v>0</v>
      </c>
      <c r="Q63" s="179">
        <v>0</v>
      </c>
      <c r="R63" s="183">
        <f t="shared" si="1"/>
        <v>752.83750800000007</v>
      </c>
      <c r="S63" s="182" t="s">
        <v>133</v>
      </c>
      <c r="T63" s="182">
        <v>1900</v>
      </c>
      <c r="U63" s="182" t="s">
        <v>419</v>
      </c>
      <c r="V63" s="179">
        <v>0</v>
      </c>
      <c r="W63" s="179">
        <v>0</v>
      </c>
      <c r="X63" s="183">
        <f t="shared" si="2"/>
        <v>0</v>
      </c>
      <c r="Y63" s="179">
        <f t="shared" si="3"/>
        <v>752.83750800000007</v>
      </c>
    </row>
    <row r="64" spans="1:25" s="181" customFormat="1" hidden="1">
      <c r="A64" s="181" t="s">
        <v>112</v>
      </c>
      <c r="B64" s="72">
        <v>403320</v>
      </c>
      <c r="C64" s="72" t="s">
        <v>122</v>
      </c>
      <c r="D64" s="68" t="s">
        <v>123</v>
      </c>
      <c r="E64" s="74">
        <v>81015</v>
      </c>
      <c r="F64" s="72">
        <v>1195</v>
      </c>
      <c r="G64" s="182" t="s">
        <v>230</v>
      </c>
      <c r="H64" s="178">
        <v>0</v>
      </c>
      <c r="I64" s="179">
        <v>0</v>
      </c>
      <c r="J64" s="179">
        <v>0</v>
      </c>
      <c r="K64" s="179">
        <v>838.18802700000003</v>
      </c>
      <c r="L64" s="179">
        <v>0</v>
      </c>
      <c r="M64" s="179">
        <v>252.828</v>
      </c>
      <c r="N64" s="179">
        <v>0</v>
      </c>
      <c r="O64" s="179">
        <v>0</v>
      </c>
      <c r="P64" s="179">
        <v>0</v>
      </c>
      <c r="Q64" s="179">
        <v>0</v>
      </c>
      <c r="R64" s="183">
        <f t="shared" si="1"/>
        <v>1091.0160270000001</v>
      </c>
      <c r="S64" s="182" t="s">
        <v>133</v>
      </c>
      <c r="T64" s="182">
        <v>1900</v>
      </c>
      <c r="U64" s="182" t="s">
        <v>419</v>
      </c>
      <c r="V64" s="179">
        <v>0</v>
      </c>
      <c r="W64" s="179">
        <v>0</v>
      </c>
      <c r="X64" s="183">
        <f t="shared" si="2"/>
        <v>0</v>
      </c>
      <c r="Y64" s="179">
        <f t="shared" si="3"/>
        <v>1091.0160270000001</v>
      </c>
    </row>
    <row r="65" spans="1:25" s="181" customFormat="1" hidden="1">
      <c r="A65" s="181" t="s">
        <v>112</v>
      </c>
      <c r="B65" s="72">
        <v>403320</v>
      </c>
      <c r="C65" s="72" t="s">
        <v>122</v>
      </c>
      <c r="D65" s="68" t="s">
        <v>123</v>
      </c>
      <c r="E65" s="74">
        <v>81016</v>
      </c>
      <c r="F65" s="72">
        <v>1195</v>
      </c>
      <c r="G65" s="182" t="s">
        <v>230</v>
      </c>
      <c r="H65" s="178">
        <v>0</v>
      </c>
      <c r="I65" s="179">
        <v>0</v>
      </c>
      <c r="J65" s="179">
        <v>0</v>
      </c>
      <c r="K65" s="179">
        <v>420.88487850000001</v>
      </c>
      <c r="L65" s="179">
        <v>98.171005499999993</v>
      </c>
      <c r="M65" s="179">
        <v>252.828</v>
      </c>
      <c r="N65" s="179">
        <v>0</v>
      </c>
      <c r="O65" s="179">
        <v>0</v>
      </c>
      <c r="P65" s="179">
        <v>0</v>
      </c>
      <c r="Q65" s="179">
        <v>0</v>
      </c>
      <c r="R65" s="183">
        <f t="shared" si="1"/>
        <v>771.88388399999997</v>
      </c>
      <c r="S65" s="182" t="s">
        <v>133</v>
      </c>
      <c r="T65" s="182">
        <v>1900</v>
      </c>
      <c r="U65" s="182" t="s">
        <v>419</v>
      </c>
      <c r="V65" s="179">
        <v>0</v>
      </c>
      <c r="W65" s="179">
        <v>0</v>
      </c>
      <c r="X65" s="183">
        <f t="shared" si="2"/>
        <v>0</v>
      </c>
      <c r="Y65" s="179">
        <f t="shared" si="3"/>
        <v>771.88388399999997</v>
      </c>
    </row>
    <row r="66" spans="1:25" s="181" customFormat="1" hidden="1">
      <c r="A66" s="181" t="s">
        <v>112</v>
      </c>
      <c r="B66" s="72">
        <v>403320</v>
      </c>
      <c r="C66" s="72" t="s">
        <v>122</v>
      </c>
      <c r="D66" s="68" t="s">
        <v>123</v>
      </c>
      <c r="E66" s="74">
        <v>81017</v>
      </c>
      <c r="F66" s="72">
        <v>1195</v>
      </c>
      <c r="G66" s="182" t="s">
        <v>230</v>
      </c>
      <c r="H66" s="178">
        <v>0</v>
      </c>
      <c r="I66" s="179">
        <v>0</v>
      </c>
      <c r="J66" s="179">
        <v>0</v>
      </c>
      <c r="K66" s="179">
        <v>1325.6720145000002</v>
      </c>
      <c r="L66" s="179">
        <v>39.809875499999997</v>
      </c>
      <c r="M66" s="179">
        <v>252.828</v>
      </c>
      <c r="N66" s="179">
        <v>0</v>
      </c>
      <c r="O66" s="179">
        <v>0</v>
      </c>
      <c r="P66" s="179">
        <v>0</v>
      </c>
      <c r="Q66" s="179">
        <v>0</v>
      </c>
      <c r="R66" s="183">
        <f t="shared" si="1"/>
        <v>1618.3098900000002</v>
      </c>
      <c r="S66" s="182" t="s">
        <v>133</v>
      </c>
      <c r="T66" s="182">
        <v>1900</v>
      </c>
      <c r="U66" s="182" t="s">
        <v>419</v>
      </c>
      <c r="V66" s="179">
        <v>0</v>
      </c>
      <c r="W66" s="179">
        <v>0</v>
      </c>
      <c r="X66" s="183">
        <f t="shared" si="2"/>
        <v>0</v>
      </c>
      <c r="Y66" s="179">
        <f t="shared" si="3"/>
        <v>1618.3098900000002</v>
      </c>
    </row>
    <row r="67" spans="1:25" s="181" customFormat="1" hidden="1">
      <c r="A67" s="181" t="s">
        <v>112</v>
      </c>
      <c r="B67" s="72">
        <v>403320</v>
      </c>
      <c r="C67" s="72" t="s">
        <v>122</v>
      </c>
      <c r="D67" s="68" t="s">
        <v>123</v>
      </c>
      <c r="E67" s="71">
        <v>101015</v>
      </c>
      <c r="F67" s="72">
        <v>1204</v>
      </c>
      <c r="G67" s="182" t="s">
        <v>118</v>
      </c>
      <c r="H67" s="178">
        <v>3570</v>
      </c>
      <c r="I67" s="179">
        <v>4234.8689999999997</v>
      </c>
      <c r="J67" s="179">
        <v>119.28214350000002</v>
      </c>
      <c r="K67" s="179">
        <v>0</v>
      </c>
      <c r="L67" s="179">
        <v>0</v>
      </c>
      <c r="M67" s="179">
        <v>948.10500000000002</v>
      </c>
      <c r="N67" s="179">
        <v>0</v>
      </c>
      <c r="O67" s="179">
        <v>0</v>
      </c>
      <c r="P67" s="179">
        <v>4213.8</v>
      </c>
      <c r="Q67" s="179">
        <v>305.50049999999999</v>
      </c>
      <c r="R67" s="183">
        <f t="shared" ref="R67:R130" si="4">SUM(I67:Q67)</f>
        <v>9821.5566434999982</v>
      </c>
      <c r="S67" s="182" t="s">
        <v>86</v>
      </c>
      <c r="T67" s="182">
        <v>2030</v>
      </c>
      <c r="U67" s="182" t="s">
        <v>124</v>
      </c>
      <c r="V67" s="179">
        <v>5800</v>
      </c>
      <c r="W67" s="179">
        <v>468.44</v>
      </c>
      <c r="X67" s="183">
        <f t="shared" ref="X67:X130" si="5">SUM(V67:W67)</f>
        <v>6268.44</v>
      </c>
      <c r="Y67" s="179">
        <f t="shared" ref="Y67:Y130" si="6">SUM(R67,X67)</f>
        <v>16089.996643499999</v>
      </c>
    </row>
    <row r="68" spans="1:25" s="181" customFormat="1" hidden="1">
      <c r="A68" s="181" t="s">
        <v>112</v>
      </c>
      <c r="B68" s="72">
        <v>403320</v>
      </c>
      <c r="C68" s="72" t="s">
        <v>122</v>
      </c>
      <c r="D68" s="68" t="s">
        <v>123</v>
      </c>
      <c r="E68" s="71">
        <v>101017</v>
      </c>
      <c r="F68" s="72">
        <v>1204</v>
      </c>
      <c r="G68" s="182" t="s">
        <v>118</v>
      </c>
      <c r="H68" s="178">
        <v>6689</v>
      </c>
      <c r="I68" s="179">
        <v>4234.8689999999997</v>
      </c>
      <c r="J68" s="179">
        <v>1457.5007475000002</v>
      </c>
      <c r="K68" s="179">
        <v>0</v>
      </c>
      <c r="L68" s="179">
        <v>0</v>
      </c>
      <c r="M68" s="179">
        <v>948.10500000000002</v>
      </c>
      <c r="N68" s="179">
        <v>0</v>
      </c>
      <c r="O68" s="179">
        <v>0</v>
      </c>
      <c r="P68" s="179">
        <v>4213.8</v>
      </c>
      <c r="Q68" s="179">
        <v>152.75024999999999</v>
      </c>
      <c r="R68" s="183">
        <f t="shared" si="4"/>
        <v>11007.024997499999</v>
      </c>
      <c r="S68" s="182" t="s">
        <v>86</v>
      </c>
      <c r="T68" s="182">
        <v>2030</v>
      </c>
      <c r="U68" s="182" t="s">
        <v>124</v>
      </c>
      <c r="V68" s="179">
        <v>2900</v>
      </c>
      <c r="W68" s="179">
        <v>234.22</v>
      </c>
      <c r="X68" s="183">
        <f t="shared" si="5"/>
        <v>3134.22</v>
      </c>
      <c r="Y68" s="179">
        <f t="shared" si="6"/>
        <v>14141.244997499998</v>
      </c>
    </row>
    <row r="69" spans="1:25" s="181" customFormat="1" hidden="1">
      <c r="A69" s="181" t="s">
        <v>112</v>
      </c>
      <c r="B69" s="72">
        <v>403320</v>
      </c>
      <c r="C69" s="72" t="s">
        <v>122</v>
      </c>
      <c r="D69" s="68" t="s">
        <v>123</v>
      </c>
      <c r="E69" s="71">
        <v>111046</v>
      </c>
      <c r="F69" s="72">
        <v>1505</v>
      </c>
      <c r="G69" s="182" t="s">
        <v>230</v>
      </c>
      <c r="H69" s="178">
        <v>0</v>
      </c>
      <c r="I69" s="179">
        <v>0</v>
      </c>
      <c r="J69" s="179">
        <v>0</v>
      </c>
      <c r="K69" s="179">
        <v>0</v>
      </c>
      <c r="L69" s="179">
        <v>16.897337999999998</v>
      </c>
      <c r="M69" s="179">
        <v>252.828</v>
      </c>
      <c r="N69" s="179">
        <v>0</v>
      </c>
      <c r="O69" s="179">
        <v>0</v>
      </c>
      <c r="P69" s="179">
        <v>0</v>
      </c>
      <c r="Q69" s="179">
        <v>0</v>
      </c>
      <c r="R69" s="183">
        <f t="shared" si="4"/>
        <v>269.72533800000002</v>
      </c>
      <c r="S69" s="182" t="s">
        <v>133</v>
      </c>
      <c r="T69" s="182">
        <v>1900</v>
      </c>
      <c r="U69" s="182" t="s">
        <v>419</v>
      </c>
      <c r="V69" s="179">
        <v>0</v>
      </c>
      <c r="W69" s="179">
        <v>0</v>
      </c>
      <c r="X69" s="183">
        <f t="shared" si="5"/>
        <v>0</v>
      </c>
      <c r="Y69" s="179">
        <f t="shared" si="6"/>
        <v>269.72533800000002</v>
      </c>
    </row>
    <row r="70" spans="1:25" s="181" customFormat="1" hidden="1">
      <c r="A70" s="181" t="s">
        <v>112</v>
      </c>
      <c r="B70" s="72">
        <v>403320</v>
      </c>
      <c r="C70" s="72" t="s">
        <v>122</v>
      </c>
      <c r="D70" s="68" t="s">
        <v>123</v>
      </c>
      <c r="E70" s="71">
        <v>121024</v>
      </c>
      <c r="F70" s="72">
        <v>1209</v>
      </c>
      <c r="G70" s="182" t="s">
        <v>118</v>
      </c>
      <c r="H70" s="178">
        <v>12535</v>
      </c>
      <c r="I70" s="179">
        <v>3349.971</v>
      </c>
      <c r="J70" s="179">
        <v>3648.6767475000006</v>
      </c>
      <c r="K70" s="179">
        <v>0</v>
      </c>
      <c r="L70" s="179">
        <v>0</v>
      </c>
      <c r="M70" s="179">
        <v>948.10500000000002</v>
      </c>
      <c r="N70" s="179">
        <v>0</v>
      </c>
      <c r="O70" s="179">
        <v>0</v>
      </c>
      <c r="P70" s="179">
        <v>0</v>
      </c>
      <c r="Q70" s="179">
        <v>152.75024999999999</v>
      </c>
      <c r="R70" s="183">
        <f t="shared" si="4"/>
        <v>8099.5029975000007</v>
      </c>
      <c r="S70" s="182" t="s">
        <v>86</v>
      </c>
      <c r="T70" s="182">
        <v>2023</v>
      </c>
      <c r="U70" s="182" t="s">
        <v>124</v>
      </c>
      <c r="V70" s="179">
        <v>2900</v>
      </c>
      <c r="W70" s="179">
        <v>234.22</v>
      </c>
      <c r="X70" s="183">
        <f t="shared" si="5"/>
        <v>3134.22</v>
      </c>
      <c r="Y70" s="179">
        <f t="shared" si="6"/>
        <v>11233.722997500001</v>
      </c>
    </row>
    <row r="71" spans="1:25" s="181" customFormat="1" hidden="1">
      <c r="A71" s="181" t="s">
        <v>112</v>
      </c>
      <c r="B71" s="72">
        <v>403320</v>
      </c>
      <c r="C71" s="72" t="s">
        <v>122</v>
      </c>
      <c r="D71" s="68" t="s">
        <v>123</v>
      </c>
      <c r="E71" s="71">
        <v>141016</v>
      </c>
      <c r="F71" s="72">
        <v>3007</v>
      </c>
      <c r="G71" s="182" t="s">
        <v>230</v>
      </c>
      <c r="H71" s="178">
        <v>0</v>
      </c>
      <c r="I71" s="179">
        <v>0</v>
      </c>
      <c r="J71" s="179">
        <v>0</v>
      </c>
      <c r="K71" s="179">
        <v>0</v>
      </c>
      <c r="L71" s="179">
        <v>0</v>
      </c>
      <c r="M71" s="179">
        <v>252.828</v>
      </c>
      <c r="N71" s="179">
        <v>0</v>
      </c>
      <c r="O71" s="179">
        <v>0</v>
      </c>
      <c r="P71" s="179">
        <v>0</v>
      </c>
      <c r="Q71" s="179">
        <v>0</v>
      </c>
      <c r="R71" s="183">
        <f t="shared" si="4"/>
        <v>252.828</v>
      </c>
      <c r="S71" s="182" t="s">
        <v>133</v>
      </c>
      <c r="T71" s="182">
        <v>1900</v>
      </c>
      <c r="U71" s="182" t="s">
        <v>419</v>
      </c>
      <c r="V71" s="179">
        <v>0</v>
      </c>
      <c r="W71" s="179">
        <v>0</v>
      </c>
      <c r="X71" s="183">
        <f t="shared" si="5"/>
        <v>0</v>
      </c>
      <c r="Y71" s="179">
        <f t="shared" si="6"/>
        <v>252.828</v>
      </c>
    </row>
    <row r="72" spans="1:25" s="181" customFormat="1" hidden="1">
      <c r="A72" s="181" t="s">
        <v>112</v>
      </c>
      <c r="B72" s="72">
        <v>403320</v>
      </c>
      <c r="C72" s="72" t="s">
        <v>122</v>
      </c>
      <c r="D72" s="68" t="s">
        <v>123</v>
      </c>
      <c r="E72" s="71">
        <v>141017</v>
      </c>
      <c r="F72" s="72">
        <v>3007</v>
      </c>
      <c r="G72" s="182" t="s">
        <v>230</v>
      </c>
      <c r="H72" s="178">
        <v>0</v>
      </c>
      <c r="I72" s="179">
        <v>0</v>
      </c>
      <c r="J72" s="179">
        <v>0</v>
      </c>
      <c r="K72" s="179">
        <v>0</v>
      </c>
      <c r="L72" s="179">
        <v>0</v>
      </c>
      <c r="M72" s="179">
        <v>252.828</v>
      </c>
      <c r="N72" s="179">
        <v>0</v>
      </c>
      <c r="O72" s="179">
        <v>0</v>
      </c>
      <c r="P72" s="179">
        <v>0</v>
      </c>
      <c r="Q72" s="179">
        <v>0</v>
      </c>
      <c r="R72" s="183">
        <f t="shared" si="4"/>
        <v>252.828</v>
      </c>
      <c r="S72" s="182" t="s">
        <v>133</v>
      </c>
      <c r="T72" s="182">
        <v>1900</v>
      </c>
      <c r="U72" s="182" t="s">
        <v>419</v>
      </c>
      <c r="V72" s="179">
        <v>0</v>
      </c>
      <c r="W72" s="179">
        <v>0</v>
      </c>
      <c r="X72" s="183">
        <f t="shared" si="5"/>
        <v>0</v>
      </c>
      <c r="Y72" s="179">
        <f t="shared" si="6"/>
        <v>252.828</v>
      </c>
    </row>
    <row r="73" spans="1:25" s="181" customFormat="1" hidden="1">
      <c r="A73" s="181" t="s">
        <v>112</v>
      </c>
      <c r="B73" s="72">
        <v>403320</v>
      </c>
      <c r="C73" s="72" t="s">
        <v>122</v>
      </c>
      <c r="D73" s="68" t="s">
        <v>123</v>
      </c>
      <c r="E73" s="71">
        <v>141036</v>
      </c>
      <c r="F73" s="72">
        <v>1210</v>
      </c>
      <c r="G73" s="182" t="s">
        <v>118</v>
      </c>
      <c r="H73" s="178">
        <v>10364</v>
      </c>
      <c r="I73" s="179">
        <v>3413.1779999999999</v>
      </c>
      <c r="J73" s="179">
        <v>2766.9496320000003</v>
      </c>
      <c r="K73" s="179">
        <v>0</v>
      </c>
      <c r="L73" s="179">
        <v>0</v>
      </c>
      <c r="M73" s="179">
        <v>948.10500000000002</v>
      </c>
      <c r="N73" s="179">
        <v>0</v>
      </c>
      <c r="O73" s="179">
        <v>0</v>
      </c>
      <c r="P73" s="179">
        <v>17908.650000000001</v>
      </c>
      <c r="Q73" s="179">
        <v>280.90244250000006</v>
      </c>
      <c r="R73" s="183">
        <f t="shared" si="4"/>
        <v>25317.7850745</v>
      </c>
      <c r="S73" s="182" t="s">
        <v>86</v>
      </c>
      <c r="T73" s="182">
        <v>2030</v>
      </c>
      <c r="U73" s="182" t="s">
        <v>124</v>
      </c>
      <c r="V73" s="179">
        <v>5333</v>
      </c>
      <c r="W73" s="179">
        <v>430.71999999999997</v>
      </c>
      <c r="X73" s="183">
        <f t="shared" si="5"/>
        <v>5763.72</v>
      </c>
      <c r="Y73" s="179">
        <f t="shared" si="6"/>
        <v>31081.505074500001</v>
      </c>
    </row>
    <row r="74" spans="1:25" s="181" customFormat="1" hidden="1">
      <c r="A74" s="181" t="s">
        <v>112</v>
      </c>
      <c r="B74" s="72">
        <v>403320</v>
      </c>
      <c r="C74" s="72" t="s">
        <v>122</v>
      </c>
      <c r="D74" s="68" t="s">
        <v>123</v>
      </c>
      <c r="E74" s="74">
        <v>151000</v>
      </c>
      <c r="F74" s="72">
        <v>9020</v>
      </c>
      <c r="G74" s="182" t="s">
        <v>230</v>
      </c>
      <c r="H74" s="178">
        <v>0</v>
      </c>
      <c r="I74" s="179">
        <v>0</v>
      </c>
      <c r="J74" s="179">
        <v>0</v>
      </c>
      <c r="K74" s="179">
        <v>0</v>
      </c>
      <c r="L74" s="179">
        <v>112.1186835</v>
      </c>
      <c r="M74" s="179">
        <v>252.828</v>
      </c>
      <c r="N74" s="179">
        <v>0</v>
      </c>
      <c r="O74" s="179">
        <v>0</v>
      </c>
      <c r="P74" s="179">
        <v>0</v>
      </c>
      <c r="Q74" s="179">
        <v>26.33625</v>
      </c>
      <c r="R74" s="183">
        <f t="shared" si="4"/>
        <v>391.28293350000001</v>
      </c>
      <c r="S74" s="182" t="s">
        <v>86</v>
      </c>
      <c r="T74" s="182">
        <v>2026</v>
      </c>
      <c r="U74" s="182" t="s">
        <v>125</v>
      </c>
      <c r="V74" s="179">
        <v>500</v>
      </c>
      <c r="W74" s="179">
        <v>40.39</v>
      </c>
      <c r="X74" s="183">
        <f t="shared" si="5"/>
        <v>540.39</v>
      </c>
      <c r="Y74" s="179">
        <f t="shared" si="6"/>
        <v>931.6729335</v>
      </c>
    </row>
    <row r="75" spans="1:25" s="181" customFormat="1" hidden="1">
      <c r="A75" s="181" t="s">
        <v>112</v>
      </c>
      <c r="B75" s="72">
        <v>403320</v>
      </c>
      <c r="C75" s="72" t="s">
        <v>122</v>
      </c>
      <c r="D75" s="68" t="s">
        <v>123</v>
      </c>
      <c r="E75" s="71">
        <v>161076</v>
      </c>
      <c r="F75" s="72">
        <v>1209</v>
      </c>
      <c r="G75" s="182" t="s">
        <v>118</v>
      </c>
      <c r="H75" s="178">
        <v>3659</v>
      </c>
      <c r="I75" s="179">
        <v>3349.971</v>
      </c>
      <c r="J75" s="179">
        <v>1084.8322754999999</v>
      </c>
      <c r="K75" s="179">
        <v>0</v>
      </c>
      <c r="L75" s="179">
        <v>0</v>
      </c>
      <c r="M75" s="179">
        <v>948.10500000000002</v>
      </c>
      <c r="N75" s="179">
        <v>0</v>
      </c>
      <c r="O75" s="179">
        <v>0</v>
      </c>
      <c r="P75" s="179">
        <v>0</v>
      </c>
      <c r="Q75" s="179">
        <v>152.75024999999999</v>
      </c>
      <c r="R75" s="183">
        <f t="shared" si="4"/>
        <v>5535.6585255</v>
      </c>
      <c r="S75" s="182" t="s">
        <v>86</v>
      </c>
      <c r="T75" s="182">
        <v>2027</v>
      </c>
      <c r="U75" s="182" t="s">
        <v>124</v>
      </c>
      <c r="V75" s="179">
        <v>2900</v>
      </c>
      <c r="W75" s="179">
        <v>234.22</v>
      </c>
      <c r="X75" s="183">
        <f t="shared" si="5"/>
        <v>3134.22</v>
      </c>
      <c r="Y75" s="179">
        <f t="shared" si="6"/>
        <v>8669.8785255000003</v>
      </c>
    </row>
    <row r="76" spans="1:25" s="181" customFormat="1" hidden="1">
      <c r="A76" s="181" t="s">
        <v>112</v>
      </c>
      <c r="B76" s="72">
        <v>403320</v>
      </c>
      <c r="C76" s="72" t="s">
        <v>122</v>
      </c>
      <c r="D76" s="68" t="s">
        <v>123</v>
      </c>
      <c r="E76" s="77">
        <v>161085</v>
      </c>
      <c r="F76" s="72">
        <v>9020</v>
      </c>
      <c r="G76" s="182" t="s">
        <v>230</v>
      </c>
      <c r="H76" s="178">
        <v>0</v>
      </c>
      <c r="I76" s="179">
        <v>0</v>
      </c>
      <c r="J76" s="179">
        <v>0</v>
      </c>
      <c r="K76" s="179">
        <v>0</v>
      </c>
      <c r="L76" s="179">
        <v>145.68160050000003</v>
      </c>
      <c r="M76" s="179">
        <v>252.828</v>
      </c>
      <c r="N76" s="179">
        <v>0</v>
      </c>
      <c r="O76" s="179">
        <v>0</v>
      </c>
      <c r="P76" s="179">
        <v>0</v>
      </c>
      <c r="Q76" s="179">
        <v>0</v>
      </c>
      <c r="R76" s="183">
        <f t="shared" si="4"/>
        <v>398.50960050000003</v>
      </c>
      <c r="S76" s="182" t="s">
        <v>133</v>
      </c>
      <c r="T76" s="182">
        <v>1900</v>
      </c>
      <c r="U76" s="182" t="s">
        <v>419</v>
      </c>
      <c r="V76" s="179">
        <v>0</v>
      </c>
      <c r="W76" s="179">
        <v>0</v>
      </c>
      <c r="X76" s="183">
        <f t="shared" si="5"/>
        <v>0</v>
      </c>
      <c r="Y76" s="179">
        <f t="shared" si="6"/>
        <v>398.50960050000003</v>
      </c>
    </row>
    <row r="77" spans="1:25" s="181" customFormat="1" hidden="1">
      <c r="A77" s="181" t="s">
        <v>112</v>
      </c>
      <c r="B77" s="72">
        <v>403320</v>
      </c>
      <c r="C77" s="72" t="s">
        <v>122</v>
      </c>
      <c r="D77" s="68" t="s">
        <v>123</v>
      </c>
      <c r="E77" s="77">
        <v>161086</v>
      </c>
      <c r="F77" s="72">
        <v>3007</v>
      </c>
      <c r="G77" s="182" t="s">
        <v>230</v>
      </c>
      <c r="H77" s="178">
        <v>0</v>
      </c>
      <c r="I77" s="179">
        <v>0</v>
      </c>
      <c r="J77" s="179">
        <v>0</v>
      </c>
      <c r="K77" s="179">
        <v>0</v>
      </c>
      <c r="L77" s="179">
        <v>0</v>
      </c>
      <c r="M77" s="179">
        <v>252.828</v>
      </c>
      <c r="N77" s="179">
        <v>0</v>
      </c>
      <c r="O77" s="179">
        <v>0</v>
      </c>
      <c r="P77" s="179">
        <v>0</v>
      </c>
      <c r="Q77" s="179">
        <v>0</v>
      </c>
      <c r="R77" s="183">
        <f t="shared" si="4"/>
        <v>252.828</v>
      </c>
      <c r="S77" s="182" t="s">
        <v>133</v>
      </c>
      <c r="T77" s="182">
        <v>1900</v>
      </c>
      <c r="U77" s="182" t="s">
        <v>419</v>
      </c>
      <c r="V77" s="179">
        <v>0</v>
      </c>
      <c r="W77" s="179">
        <v>0</v>
      </c>
      <c r="X77" s="183">
        <f t="shared" si="5"/>
        <v>0</v>
      </c>
      <c r="Y77" s="179">
        <f t="shared" si="6"/>
        <v>252.828</v>
      </c>
    </row>
    <row r="78" spans="1:25" s="181" customFormat="1" hidden="1">
      <c r="A78" s="181" t="s">
        <v>112</v>
      </c>
      <c r="B78" s="72">
        <v>406001</v>
      </c>
      <c r="C78" s="72" t="s">
        <v>126</v>
      </c>
      <c r="D78" s="75" t="s">
        <v>127</v>
      </c>
      <c r="E78" s="71">
        <v>141041</v>
      </c>
      <c r="F78" s="72">
        <v>1202</v>
      </c>
      <c r="G78" s="182" t="s">
        <v>118</v>
      </c>
      <c r="H78" s="178">
        <v>6122</v>
      </c>
      <c r="I78" s="179">
        <v>2844.3150000000001</v>
      </c>
      <c r="J78" s="179">
        <v>736.67758500000014</v>
      </c>
      <c r="K78" s="179">
        <v>0</v>
      </c>
      <c r="L78" s="179">
        <v>0</v>
      </c>
      <c r="M78" s="179">
        <v>948.10500000000002</v>
      </c>
      <c r="N78" s="179">
        <v>0</v>
      </c>
      <c r="O78" s="179">
        <v>0</v>
      </c>
      <c r="P78" s="179">
        <v>0</v>
      </c>
      <c r="Q78" s="179">
        <v>263.36250000000001</v>
      </c>
      <c r="R78" s="183">
        <f t="shared" si="4"/>
        <v>4792.4600849999997</v>
      </c>
      <c r="S78" s="182" t="s">
        <v>323</v>
      </c>
      <c r="T78" s="182">
        <v>2024</v>
      </c>
      <c r="U78" s="182" t="s">
        <v>93</v>
      </c>
      <c r="V78" s="179">
        <v>5000</v>
      </c>
      <c r="W78" s="179">
        <v>403.83</v>
      </c>
      <c r="X78" s="183">
        <f t="shared" si="5"/>
        <v>5403.83</v>
      </c>
      <c r="Y78" s="179">
        <f t="shared" si="6"/>
        <v>10196.290085000001</v>
      </c>
    </row>
    <row r="79" spans="1:25" s="181" customFormat="1" hidden="1">
      <c r="A79" s="181" t="s">
        <v>112</v>
      </c>
      <c r="B79" s="72">
        <v>406150</v>
      </c>
      <c r="C79" s="72" t="s">
        <v>128</v>
      </c>
      <c r="D79" s="68" t="s">
        <v>129</v>
      </c>
      <c r="E79" s="77">
        <v>181023</v>
      </c>
      <c r="F79" s="72">
        <v>1020</v>
      </c>
      <c r="G79" s="182" t="s">
        <v>118</v>
      </c>
      <c r="H79" s="178">
        <v>2151</v>
      </c>
      <c r="I79" s="179">
        <v>2338.6590000000001</v>
      </c>
      <c r="J79" s="179">
        <v>21.437707499999995</v>
      </c>
      <c r="K79" s="179">
        <v>0</v>
      </c>
      <c r="L79" s="179">
        <v>0</v>
      </c>
      <c r="M79" s="179">
        <v>948.10500000000002</v>
      </c>
      <c r="N79" s="179">
        <v>0</v>
      </c>
      <c r="O79" s="179">
        <v>0</v>
      </c>
      <c r="P79" s="179">
        <v>0</v>
      </c>
      <c r="Q79" s="179">
        <v>179.0865</v>
      </c>
      <c r="R79" s="183">
        <f t="shared" si="4"/>
        <v>3487.2882075000002</v>
      </c>
      <c r="S79" s="182" t="s">
        <v>323</v>
      </c>
      <c r="T79" s="182">
        <v>2029</v>
      </c>
      <c r="U79" s="182" t="s">
        <v>78</v>
      </c>
      <c r="V79" s="179">
        <v>3400</v>
      </c>
      <c r="W79" s="179">
        <v>274.61</v>
      </c>
      <c r="X79" s="183">
        <f t="shared" si="5"/>
        <v>3674.61</v>
      </c>
      <c r="Y79" s="179">
        <f t="shared" si="6"/>
        <v>7161.8982075000004</v>
      </c>
    </row>
    <row r="80" spans="1:25" s="188" customFormat="1" hidden="1">
      <c r="A80" s="181" t="s">
        <v>112</v>
      </c>
      <c r="B80" s="72" t="s">
        <v>130</v>
      </c>
      <c r="C80" s="72" t="s">
        <v>131</v>
      </c>
      <c r="D80" s="68" t="s">
        <v>132</v>
      </c>
      <c r="E80" s="185">
        <v>101045</v>
      </c>
      <c r="F80" s="72">
        <v>1020</v>
      </c>
      <c r="G80" s="182" t="s">
        <v>118</v>
      </c>
      <c r="H80" s="178">
        <v>3085</v>
      </c>
      <c r="I80" s="179">
        <v>2338.6590000000001</v>
      </c>
      <c r="J80" s="179">
        <v>0</v>
      </c>
      <c r="K80" s="179">
        <v>0</v>
      </c>
      <c r="L80" s="179">
        <v>0</v>
      </c>
      <c r="M80" s="179">
        <v>948.10500000000002</v>
      </c>
      <c r="N80" s="179">
        <v>0</v>
      </c>
      <c r="O80" s="179">
        <v>0</v>
      </c>
      <c r="P80" s="179">
        <v>0</v>
      </c>
      <c r="Q80" s="179">
        <v>0</v>
      </c>
      <c r="R80" s="183">
        <f t="shared" si="4"/>
        <v>3286.7640000000001</v>
      </c>
      <c r="S80" s="182" t="s">
        <v>133</v>
      </c>
      <c r="T80" s="182">
        <v>1900</v>
      </c>
      <c r="U80" s="182"/>
      <c r="V80" s="179">
        <v>0</v>
      </c>
      <c r="W80" s="179">
        <v>0</v>
      </c>
      <c r="X80" s="183">
        <f t="shared" si="5"/>
        <v>0</v>
      </c>
      <c r="Y80" s="179">
        <f t="shared" si="6"/>
        <v>3286.7640000000001</v>
      </c>
    </row>
    <row r="81" spans="1:25" s="181" customFormat="1" hidden="1">
      <c r="A81" s="181" t="s">
        <v>112</v>
      </c>
      <c r="B81" s="72" t="s">
        <v>130</v>
      </c>
      <c r="C81" s="72" t="s">
        <v>131</v>
      </c>
      <c r="D81" s="75" t="s">
        <v>132</v>
      </c>
      <c r="E81" s="71">
        <v>161033</v>
      </c>
      <c r="F81" s="72">
        <v>1020</v>
      </c>
      <c r="G81" s="182" t="s">
        <v>118</v>
      </c>
      <c r="H81" s="178">
        <v>817</v>
      </c>
      <c r="I81" s="179">
        <v>2338.6590000000001</v>
      </c>
      <c r="J81" s="179">
        <v>0</v>
      </c>
      <c r="K81" s="179">
        <v>0</v>
      </c>
      <c r="L81" s="179">
        <v>0</v>
      </c>
      <c r="M81" s="179">
        <v>948.10500000000002</v>
      </c>
      <c r="N81" s="179">
        <v>0</v>
      </c>
      <c r="O81" s="179">
        <v>0</v>
      </c>
      <c r="P81" s="179">
        <v>0</v>
      </c>
      <c r="Q81" s="179">
        <v>179.0865</v>
      </c>
      <c r="R81" s="183">
        <f t="shared" si="4"/>
        <v>3465.8505</v>
      </c>
      <c r="S81" s="182" t="s">
        <v>323</v>
      </c>
      <c r="T81" s="182">
        <v>2026</v>
      </c>
      <c r="U81" s="182" t="s">
        <v>78</v>
      </c>
      <c r="V81" s="179">
        <v>3400</v>
      </c>
      <c r="W81" s="179">
        <v>274.61</v>
      </c>
      <c r="X81" s="183">
        <f t="shared" si="5"/>
        <v>3674.61</v>
      </c>
      <c r="Y81" s="179">
        <f t="shared" si="6"/>
        <v>7140.4605000000001</v>
      </c>
    </row>
    <row r="82" spans="1:25" s="181" customFormat="1" hidden="1">
      <c r="A82" s="181" t="s">
        <v>112</v>
      </c>
      <c r="B82" s="72">
        <v>402600</v>
      </c>
      <c r="C82" s="72" t="s">
        <v>134</v>
      </c>
      <c r="D82" s="76" t="s">
        <v>135</v>
      </c>
      <c r="E82" s="71">
        <v>161011</v>
      </c>
      <c r="F82" s="72">
        <v>1204</v>
      </c>
      <c r="G82" s="182" t="s">
        <v>118</v>
      </c>
      <c r="H82" s="178">
        <v>9682</v>
      </c>
      <c r="I82" s="179">
        <v>4234.8689999999997</v>
      </c>
      <c r="J82" s="179">
        <v>2598.797943</v>
      </c>
      <c r="K82" s="179">
        <v>0</v>
      </c>
      <c r="L82" s="179">
        <v>0</v>
      </c>
      <c r="M82" s="179">
        <v>948.10500000000002</v>
      </c>
      <c r="N82" s="179">
        <v>0</v>
      </c>
      <c r="O82" s="179">
        <v>0</v>
      </c>
      <c r="P82" s="179">
        <v>0</v>
      </c>
      <c r="Q82" s="179">
        <v>305.50049999999999</v>
      </c>
      <c r="R82" s="183">
        <f t="shared" si="4"/>
        <v>8087.2724429999998</v>
      </c>
      <c r="S82" s="182" t="s">
        <v>86</v>
      </c>
      <c r="T82" s="182">
        <v>2021</v>
      </c>
      <c r="U82" s="182" t="s">
        <v>124</v>
      </c>
      <c r="V82" s="179">
        <v>5800</v>
      </c>
      <c r="W82" s="179">
        <v>468.44</v>
      </c>
      <c r="X82" s="183">
        <f t="shared" si="5"/>
        <v>6268.44</v>
      </c>
      <c r="Y82" s="179">
        <f t="shared" si="6"/>
        <v>14355.712443</v>
      </c>
    </row>
    <row r="83" spans="1:25" s="181" customFormat="1" hidden="1">
      <c r="A83" s="181" t="s">
        <v>112</v>
      </c>
      <c r="B83" s="72">
        <v>402600</v>
      </c>
      <c r="C83" s="72" t="s">
        <v>134</v>
      </c>
      <c r="D83" s="76" t="s">
        <v>135</v>
      </c>
      <c r="E83" s="71">
        <v>171021</v>
      </c>
      <c r="F83" s="72">
        <v>1212</v>
      </c>
      <c r="G83" s="182" t="s">
        <v>118</v>
      </c>
      <c r="H83" s="178">
        <v>11006</v>
      </c>
      <c r="I83" s="179">
        <v>2844.3150000000001</v>
      </c>
      <c r="J83" s="179">
        <v>2421.9342224999996</v>
      </c>
      <c r="K83" s="179">
        <v>0</v>
      </c>
      <c r="L83" s="179">
        <v>0</v>
      </c>
      <c r="M83" s="179">
        <v>948.10500000000002</v>
      </c>
      <c r="N83" s="179">
        <v>0</v>
      </c>
      <c r="O83" s="179">
        <v>0</v>
      </c>
      <c r="P83" s="179">
        <v>0</v>
      </c>
      <c r="Q83" s="179">
        <v>126.414</v>
      </c>
      <c r="R83" s="183">
        <f t="shared" si="4"/>
        <v>6340.7682224999999</v>
      </c>
      <c r="S83" s="182" t="s">
        <v>86</v>
      </c>
      <c r="T83" s="182">
        <v>2026</v>
      </c>
      <c r="U83" s="182" t="s">
        <v>136</v>
      </c>
      <c r="V83" s="179">
        <v>2400</v>
      </c>
      <c r="W83" s="179">
        <v>193.84</v>
      </c>
      <c r="X83" s="183">
        <f t="shared" si="5"/>
        <v>2593.84</v>
      </c>
      <c r="Y83" s="179">
        <f t="shared" si="6"/>
        <v>8934.6082224999991</v>
      </c>
    </row>
    <row r="84" spans="1:25" s="188" customFormat="1" hidden="1">
      <c r="A84" s="181" t="s">
        <v>112</v>
      </c>
      <c r="B84" s="72">
        <v>402600</v>
      </c>
      <c r="C84" s="72" t="s">
        <v>134</v>
      </c>
      <c r="D84" s="76" t="s">
        <v>135</v>
      </c>
      <c r="E84" s="185" t="s">
        <v>137</v>
      </c>
      <c r="F84" s="72">
        <v>1212</v>
      </c>
      <c r="G84" s="182" t="s">
        <v>118</v>
      </c>
      <c r="H84" s="178">
        <v>11006</v>
      </c>
      <c r="I84" s="179">
        <v>2844.3150000000001</v>
      </c>
      <c r="J84" s="179">
        <v>2421.8815500000001</v>
      </c>
      <c r="K84" s="179">
        <v>0</v>
      </c>
      <c r="L84" s="179">
        <v>0</v>
      </c>
      <c r="M84" s="179">
        <v>948.10500000000002</v>
      </c>
      <c r="N84" s="179">
        <v>0</v>
      </c>
      <c r="O84" s="179">
        <v>0</v>
      </c>
      <c r="P84" s="179">
        <v>0</v>
      </c>
      <c r="Q84" s="179">
        <v>126.414</v>
      </c>
      <c r="R84" s="183">
        <f t="shared" si="4"/>
        <v>6340.7155499999999</v>
      </c>
      <c r="S84" s="182" t="s">
        <v>86</v>
      </c>
      <c r="T84" s="182">
        <v>2030</v>
      </c>
      <c r="U84" s="182" t="s">
        <v>136</v>
      </c>
      <c r="V84" s="179">
        <v>2400</v>
      </c>
      <c r="W84" s="179">
        <v>193.84</v>
      </c>
      <c r="X84" s="183">
        <f t="shared" si="5"/>
        <v>2593.84</v>
      </c>
      <c r="Y84" s="179">
        <f t="shared" si="6"/>
        <v>8934.5555500000009</v>
      </c>
    </row>
    <row r="85" spans="1:25" s="188" customFormat="1" hidden="1">
      <c r="A85" s="181" t="s">
        <v>112</v>
      </c>
      <c r="B85" s="72" t="s">
        <v>138</v>
      </c>
      <c r="C85" s="72" t="s">
        <v>139</v>
      </c>
      <c r="D85" s="76" t="s">
        <v>140</v>
      </c>
      <c r="E85" s="77">
        <v>71047</v>
      </c>
      <c r="F85" s="72">
        <v>1020</v>
      </c>
      <c r="G85" s="182" t="s">
        <v>118</v>
      </c>
      <c r="H85" s="178">
        <v>1869</v>
      </c>
      <c r="I85" s="179">
        <v>2338.6590000000001</v>
      </c>
      <c r="J85" s="179">
        <v>0</v>
      </c>
      <c r="K85" s="179">
        <v>0</v>
      </c>
      <c r="L85" s="179">
        <v>0</v>
      </c>
      <c r="M85" s="179">
        <v>948.10500000000002</v>
      </c>
      <c r="N85" s="179">
        <v>0</v>
      </c>
      <c r="O85" s="179">
        <v>0</v>
      </c>
      <c r="P85" s="179">
        <v>790.08749999999998</v>
      </c>
      <c r="Q85" s="179">
        <v>89.54325</v>
      </c>
      <c r="R85" s="183">
        <f t="shared" si="4"/>
        <v>4166.3947500000004</v>
      </c>
      <c r="S85" s="182" t="s">
        <v>86</v>
      </c>
      <c r="T85" s="182">
        <v>2030</v>
      </c>
      <c r="U85" s="182" t="s">
        <v>78</v>
      </c>
      <c r="V85" s="179">
        <v>1700</v>
      </c>
      <c r="W85" s="179">
        <v>137.31</v>
      </c>
      <c r="X85" s="183">
        <f t="shared" si="5"/>
        <v>1837.31</v>
      </c>
      <c r="Y85" s="179">
        <f t="shared" si="6"/>
        <v>6003.7047500000008</v>
      </c>
    </row>
    <row r="86" spans="1:25" s="188" customFormat="1" hidden="1">
      <c r="A86" s="181" t="s">
        <v>112</v>
      </c>
      <c r="B86" s="72" t="s">
        <v>138</v>
      </c>
      <c r="C86" s="72" t="s">
        <v>139</v>
      </c>
      <c r="D86" s="76" t="s">
        <v>140</v>
      </c>
      <c r="E86" s="74">
        <v>91073</v>
      </c>
      <c r="F86" s="72">
        <v>1020</v>
      </c>
      <c r="G86" s="182" t="s">
        <v>118</v>
      </c>
      <c r="H86" s="178">
        <v>2784</v>
      </c>
      <c r="I86" s="179">
        <v>2338.6590000000001</v>
      </c>
      <c r="J86" s="179">
        <v>0</v>
      </c>
      <c r="K86" s="179">
        <v>0</v>
      </c>
      <c r="L86" s="179">
        <v>0</v>
      </c>
      <c r="M86" s="179">
        <v>948.10500000000002</v>
      </c>
      <c r="N86" s="179">
        <v>0</v>
      </c>
      <c r="O86" s="179">
        <v>0</v>
      </c>
      <c r="P86" s="179">
        <v>790.08749999999998</v>
      </c>
      <c r="Q86" s="179">
        <v>89.54325</v>
      </c>
      <c r="R86" s="183">
        <f t="shared" si="4"/>
        <v>4166.3947500000004</v>
      </c>
      <c r="S86" s="182" t="s">
        <v>86</v>
      </c>
      <c r="T86" s="182">
        <v>2030</v>
      </c>
      <c r="U86" s="182" t="s">
        <v>78</v>
      </c>
      <c r="V86" s="179">
        <v>1700</v>
      </c>
      <c r="W86" s="179">
        <v>137.31</v>
      </c>
      <c r="X86" s="183">
        <f t="shared" si="5"/>
        <v>1837.31</v>
      </c>
      <c r="Y86" s="179">
        <f t="shared" si="6"/>
        <v>6003.7047500000008</v>
      </c>
    </row>
    <row r="87" spans="1:25" s="188" customFormat="1" hidden="1">
      <c r="A87" s="181" t="s">
        <v>112</v>
      </c>
      <c r="B87" s="72" t="s">
        <v>138</v>
      </c>
      <c r="C87" s="72" t="s">
        <v>139</v>
      </c>
      <c r="D87" s="76" t="s">
        <v>140</v>
      </c>
      <c r="E87" s="71">
        <v>101073</v>
      </c>
      <c r="F87" s="72">
        <v>1024</v>
      </c>
      <c r="G87" s="182" t="s">
        <v>118</v>
      </c>
      <c r="H87" s="178">
        <v>4780</v>
      </c>
      <c r="I87" s="179">
        <v>2401.866</v>
      </c>
      <c r="J87" s="179">
        <v>164.92813200000001</v>
      </c>
      <c r="K87" s="179">
        <v>0</v>
      </c>
      <c r="L87" s="179">
        <v>0</v>
      </c>
      <c r="M87" s="179">
        <v>948.10500000000002</v>
      </c>
      <c r="N87" s="179">
        <v>0</v>
      </c>
      <c r="O87" s="179">
        <v>0</v>
      </c>
      <c r="P87" s="179">
        <v>790.08749999999998</v>
      </c>
      <c r="Q87" s="179">
        <v>97.444125</v>
      </c>
      <c r="R87" s="183">
        <f t="shared" si="4"/>
        <v>4402.4307570000001</v>
      </c>
      <c r="S87" s="182" t="s">
        <v>86</v>
      </c>
      <c r="T87" s="182">
        <v>2030</v>
      </c>
      <c r="U87" s="182" t="s">
        <v>78</v>
      </c>
      <c r="V87" s="179">
        <v>1850</v>
      </c>
      <c r="W87" s="179">
        <v>149.41999999999999</v>
      </c>
      <c r="X87" s="183">
        <f t="shared" si="5"/>
        <v>1999.42</v>
      </c>
      <c r="Y87" s="179">
        <f t="shared" si="6"/>
        <v>6401.8507570000002</v>
      </c>
    </row>
    <row r="88" spans="1:25" s="188" customFormat="1" hidden="1">
      <c r="A88" s="181" t="s">
        <v>112</v>
      </c>
      <c r="B88" s="72" t="s">
        <v>138</v>
      </c>
      <c r="C88" s="72" t="s">
        <v>139</v>
      </c>
      <c r="D88" s="76" t="s">
        <v>140</v>
      </c>
      <c r="E88" s="71">
        <v>131027</v>
      </c>
      <c r="F88" s="72">
        <v>1024</v>
      </c>
      <c r="G88" s="182" t="s">
        <v>118</v>
      </c>
      <c r="H88" s="178">
        <v>7150</v>
      </c>
      <c r="I88" s="179">
        <v>2401.866</v>
      </c>
      <c r="J88" s="179">
        <v>774.60178500000006</v>
      </c>
      <c r="K88" s="179">
        <v>0</v>
      </c>
      <c r="L88" s="179">
        <v>0</v>
      </c>
      <c r="M88" s="179">
        <v>948.10500000000002</v>
      </c>
      <c r="N88" s="179">
        <v>0</v>
      </c>
      <c r="O88" s="179">
        <v>0</v>
      </c>
      <c r="P88" s="179">
        <v>0</v>
      </c>
      <c r="Q88" s="179">
        <v>97.444125</v>
      </c>
      <c r="R88" s="183">
        <f t="shared" si="4"/>
        <v>4222.0169100000003</v>
      </c>
      <c r="S88" s="182" t="s">
        <v>86</v>
      </c>
      <c r="T88" s="182">
        <v>2023</v>
      </c>
      <c r="U88" s="182" t="s">
        <v>78</v>
      </c>
      <c r="V88" s="179">
        <v>1850</v>
      </c>
      <c r="W88" s="179">
        <v>149.41999999999999</v>
      </c>
      <c r="X88" s="183">
        <f t="shared" si="5"/>
        <v>1999.42</v>
      </c>
      <c r="Y88" s="179">
        <f t="shared" si="6"/>
        <v>6221.4369100000004</v>
      </c>
    </row>
    <row r="89" spans="1:25" s="188" customFormat="1" hidden="1">
      <c r="A89" s="181" t="s">
        <v>112</v>
      </c>
      <c r="B89" s="72" t="s">
        <v>141</v>
      </c>
      <c r="C89" s="72" t="s">
        <v>142</v>
      </c>
      <c r="D89" s="76" t="s">
        <v>143</v>
      </c>
      <c r="E89" s="74">
        <v>71086</v>
      </c>
      <c r="F89" s="72">
        <v>1020</v>
      </c>
      <c r="G89" s="182" t="s">
        <v>118</v>
      </c>
      <c r="H89" s="178">
        <v>1242</v>
      </c>
      <c r="I89" s="179">
        <v>2338.6590000000001</v>
      </c>
      <c r="J89" s="179">
        <v>0</v>
      </c>
      <c r="K89" s="179">
        <v>0</v>
      </c>
      <c r="L89" s="179">
        <v>0</v>
      </c>
      <c r="M89" s="179">
        <v>948.10500000000002</v>
      </c>
      <c r="N89" s="179">
        <v>799.94779200000005</v>
      </c>
      <c r="O89" s="179">
        <v>0</v>
      </c>
      <c r="P89" s="179">
        <v>790.08749999999998</v>
      </c>
      <c r="Q89" s="179">
        <v>89.54325</v>
      </c>
      <c r="R89" s="183">
        <f t="shared" si="4"/>
        <v>4966.3425419999994</v>
      </c>
      <c r="S89" s="182" t="s">
        <v>86</v>
      </c>
      <c r="T89" s="182">
        <v>2030</v>
      </c>
      <c r="U89" s="182" t="s">
        <v>78</v>
      </c>
      <c r="V89" s="179">
        <v>1700</v>
      </c>
      <c r="W89" s="179">
        <v>137.31</v>
      </c>
      <c r="X89" s="183">
        <f t="shared" si="5"/>
        <v>1837.31</v>
      </c>
      <c r="Y89" s="179">
        <f t="shared" si="6"/>
        <v>6803.6525419999998</v>
      </c>
    </row>
    <row r="90" spans="1:25" s="188" customFormat="1" hidden="1">
      <c r="A90" s="181" t="s">
        <v>112</v>
      </c>
      <c r="B90" s="72" t="s">
        <v>141</v>
      </c>
      <c r="C90" s="72" t="s">
        <v>142</v>
      </c>
      <c r="D90" s="76" t="s">
        <v>143</v>
      </c>
      <c r="E90" s="71">
        <v>101077</v>
      </c>
      <c r="F90" s="72">
        <v>1024</v>
      </c>
      <c r="G90" s="182" t="s">
        <v>118</v>
      </c>
      <c r="H90" s="178">
        <v>3995</v>
      </c>
      <c r="I90" s="179">
        <v>2401.866</v>
      </c>
      <c r="J90" s="179">
        <v>79.661889000000002</v>
      </c>
      <c r="K90" s="179">
        <v>0</v>
      </c>
      <c r="L90" s="179">
        <v>0</v>
      </c>
      <c r="M90" s="179">
        <v>948.10500000000002</v>
      </c>
      <c r="N90" s="179">
        <v>0</v>
      </c>
      <c r="O90" s="179">
        <v>0</v>
      </c>
      <c r="P90" s="179">
        <v>790.08749999999998</v>
      </c>
      <c r="Q90" s="179">
        <v>97.444125</v>
      </c>
      <c r="R90" s="183">
        <f t="shared" si="4"/>
        <v>4317.1645140000001</v>
      </c>
      <c r="S90" s="182" t="s">
        <v>86</v>
      </c>
      <c r="T90" s="182">
        <v>2030</v>
      </c>
      <c r="U90" s="182" t="s">
        <v>78</v>
      </c>
      <c r="V90" s="179">
        <v>1850</v>
      </c>
      <c r="W90" s="179">
        <v>149.41999999999999</v>
      </c>
      <c r="X90" s="183">
        <f t="shared" si="5"/>
        <v>1999.42</v>
      </c>
      <c r="Y90" s="179">
        <f t="shared" si="6"/>
        <v>6316.5845140000001</v>
      </c>
    </row>
    <row r="91" spans="1:25" s="188" customFormat="1" hidden="1">
      <c r="A91" s="181" t="s">
        <v>112</v>
      </c>
      <c r="B91" s="72" t="s">
        <v>141</v>
      </c>
      <c r="C91" s="72" t="s">
        <v>142</v>
      </c>
      <c r="D91" s="76" t="s">
        <v>143</v>
      </c>
      <c r="E91" s="71">
        <v>141023</v>
      </c>
      <c r="F91" s="72">
        <v>1020</v>
      </c>
      <c r="G91" s="182" t="s">
        <v>118</v>
      </c>
      <c r="H91" s="178">
        <v>3175</v>
      </c>
      <c r="I91" s="179">
        <v>2338.6590000000001</v>
      </c>
      <c r="J91" s="179">
        <v>40.926532499999993</v>
      </c>
      <c r="K91" s="179">
        <v>0</v>
      </c>
      <c r="L91" s="179">
        <v>0</v>
      </c>
      <c r="M91" s="179">
        <v>948.10500000000002</v>
      </c>
      <c r="N91" s="179">
        <v>0</v>
      </c>
      <c r="O91" s="179">
        <v>0</v>
      </c>
      <c r="P91" s="179">
        <v>0</v>
      </c>
      <c r="Q91" s="179">
        <v>89.54325</v>
      </c>
      <c r="R91" s="183">
        <f t="shared" si="4"/>
        <v>3417.2337825000004</v>
      </c>
      <c r="S91" s="182" t="s">
        <v>86</v>
      </c>
      <c r="T91" s="182">
        <v>2023</v>
      </c>
      <c r="U91" s="182" t="s">
        <v>78</v>
      </c>
      <c r="V91" s="179">
        <v>1700</v>
      </c>
      <c r="W91" s="179">
        <v>137.31</v>
      </c>
      <c r="X91" s="183">
        <f t="shared" si="5"/>
        <v>1837.31</v>
      </c>
      <c r="Y91" s="179">
        <f t="shared" si="6"/>
        <v>5254.5437825000008</v>
      </c>
    </row>
    <row r="92" spans="1:25" s="188" customFormat="1" hidden="1">
      <c r="A92" s="181" t="s">
        <v>112</v>
      </c>
      <c r="B92" s="72" t="s">
        <v>144</v>
      </c>
      <c r="C92" s="72" t="s">
        <v>145</v>
      </c>
      <c r="D92" s="76" t="s">
        <v>146</v>
      </c>
      <c r="E92" s="74">
        <v>51069</v>
      </c>
      <c r="F92" s="72">
        <v>1024</v>
      </c>
      <c r="G92" s="182" t="s">
        <v>118</v>
      </c>
      <c r="H92" s="178">
        <v>3031</v>
      </c>
      <c r="I92" s="179">
        <v>2401.866</v>
      </c>
      <c r="J92" s="179">
        <v>0</v>
      </c>
      <c r="K92" s="179">
        <v>0</v>
      </c>
      <c r="L92" s="179">
        <v>0</v>
      </c>
      <c r="M92" s="179">
        <v>948.10500000000002</v>
      </c>
      <c r="N92" s="179">
        <v>0</v>
      </c>
      <c r="O92" s="179">
        <v>0</v>
      </c>
      <c r="P92" s="179">
        <v>0</v>
      </c>
      <c r="Q92" s="179">
        <v>0</v>
      </c>
      <c r="R92" s="183">
        <f t="shared" si="4"/>
        <v>3349.971</v>
      </c>
      <c r="S92" s="182" t="s">
        <v>277</v>
      </c>
      <c r="T92" s="182">
        <v>2014</v>
      </c>
      <c r="U92" s="182" t="s">
        <v>419</v>
      </c>
      <c r="V92" s="179">
        <v>0</v>
      </c>
      <c r="W92" s="179">
        <v>0</v>
      </c>
      <c r="X92" s="183">
        <f t="shared" si="5"/>
        <v>0</v>
      </c>
      <c r="Y92" s="179">
        <f t="shared" si="6"/>
        <v>3349.971</v>
      </c>
    </row>
    <row r="93" spans="1:25" s="188" customFormat="1" hidden="1">
      <c r="A93" s="181" t="s">
        <v>112</v>
      </c>
      <c r="B93" s="72" t="s">
        <v>144</v>
      </c>
      <c r="C93" s="72" t="s">
        <v>145</v>
      </c>
      <c r="D93" s="76" t="s">
        <v>146</v>
      </c>
      <c r="E93" s="74">
        <v>91069</v>
      </c>
      <c r="F93" s="72">
        <v>1020</v>
      </c>
      <c r="G93" s="182" t="s">
        <v>118</v>
      </c>
      <c r="H93" s="178">
        <v>2807</v>
      </c>
      <c r="I93" s="179">
        <v>2338.6590000000001</v>
      </c>
      <c r="J93" s="179">
        <v>40.146979499999986</v>
      </c>
      <c r="K93" s="179">
        <v>0</v>
      </c>
      <c r="L93" s="179">
        <v>0</v>
      </c>
      <c r="M93" s="179">
        <v>948.10500000000002</v>
      </c>
      <c r="N93" s="179">
        <v>0</v>
      </c>
      <c r="O93" s="179">
        <v>0</v>
      </c>
      <c r="P93" s="179">
        <v>790.08749999999998</v>
      </c>
      <c r="Q93" s="179">
        <v>89.54325</v>
      </c>
      <c r="R93" s="183">
        <f t="shared" si="4"/>
        <v>4206.5417294999997</v>
      </c>
      <c r="S93" s="182" t="s">
        <v>86</v>
      </c>
      <c r="T93" s="182">
        <v>2030</v>
      </c>
      <c r="U93" s="182" t="s">
        <v>78</v>
      </c>
      <c r="V93" s="179">
        <v>1700</v>
      </c>
      <c r="W93" s="179">
        <v>137.31</v>
      </c>
      <c r="X93" s="183">
        <f t="shared" si="5"/>
        <v>1837.31</v>
      </c>
      <c r="Y93" s="179">
        <f t="shared" si="6"/>
        <v>6043.8517295000001</v>
      </c>
    </row>
    <row r="94" spans="1:25" s="188" customFormat="1" hidden="1">
      <c r="A94" s="181" t="s">
        <v>112</v>
      </c>
      <c r="B94" s="72" t="s">
        <v>144</v>
      </c>
      <c r="C94" s="72" t="s">
        <v>145</v>
      </c>
      <c r="D94" s="76" t="s">
        <v>146</v>
      </c>
      <c r="E94" s="71">
        <v>101072</v>
      </c>
      <c r="F94" s="72">
        <v>1024</v>
      </c>
      <c r="G94" s="182" t="s">
        <v>118</v>
      </c>
      <c r="H94" s="178">
        <v>5671</v>
      </c>
      <c r="I94" s="179">
        <v>2401.866</v>
      </c>
      <c r="J94" s="179">
        <v>266.20681500000001</v>
      </c>
      <c r="K94" s="179">
        <v>0</v>
      </c>
      <c r="L94" s="179">
        <v>0</v>
      </c>
      <c r="M94" s="179">
        <v>948.10500000000002</v>
      </c>
      <c r="N94" s="179">
        <v>0</v>
      </c>
      <c r="O94" s="179">
        <v>0</v>
      </c>
      <c r="P94" s="179">
        <v>790.08749999999998</v>
      </c>
      <c r="Q94" s="179">
        <v>97.444125</v>
      </c>
      <c r="R94" s="183">
        <f t="shared" si="4"/>
        <v>4503.7094399999996</v>
      </c>
      <c r="S94" s="182" t="s">
        <v>86</v>
      </c>
      <c r="T94" s="182">
        <v>2030</v>
      </c>
      <c r="U94" s="182" t="s">
        <v>78</v>
      </c>
      <c r="V94" s="179">
        <v>1850</v>
      </c>
      <c r="W94" s="179">
        <v>149.41999999999999</v>
      </c>
      <c r="X94" s="183">
        <f t="shared" si="5"/>
        <v>1999.42</v>
      </c>
      <c r="Y94" s="179">
        <f t="shared" si="6"/>
        <v>6503.1294399999997</v>
      </c>
    </row>
    <row r="95" spans="1:25" s="188" customFormat="1" hidden="1">
      <c r="A95" s="181" t="s">
        <v>112</v>
      </c>
      <c r="B95" s="72" t="s">
        <v>144</v>
      </c>
      <c r="C95" s="72" t="s">
        <v>145</v>
      </c>
      <c r="D95" s="76" t="s">
        <v>146</v>
      </c>
      <c r="E95" s="71">
        <v>101074</v>
      </c>
      <c r="F95" s="72">
        <v>1024</v>
      </c>
      <c r="G95" s="182" t="s">
        <v>118</v>
      </c>
      <c r="H95" s="178">
        <v>4767</v>
      </c>
      <c r="I95" s="179">
        <v>2401.866</v>
      </c>
      <c r="J95" s="179">
        <v>81.663444000000013</v>
      </c>
      <c r="K95" s="179">
        <v>0</v>
      </c>
      <c r="L95" s="179">
        <v>0</v>
      </c>
      <c r="M95" s="179">
        <v>948.10500000000002</v>
      </c>
      <c r="N95" s="179">
        <v>0</v>
      </c>
      <c r="O95" s="179">
        <v>0</v>
      </c>
      <c r="P95" s="179">
        <v>790.08749999999998</v>
      </c>
      <c r="Q95" s="179">
        <v>97.444125</v>
      </c>
      <c r="R95" s="183">
        <f t="shared" si="4"/>
        <v>4319.1660689999999</v>
      </c>
      <c r="S95" s="182" t="s">
        <v>86</v>
      </c>
      <c r="T95" s="182">
        <v>2030</v>
      </c>
      <c r="U95" s="182" t="s">
        <v>78</v>
      </c>
      <c r="V95" s="179">
        <v>1850</v>
      </c>
      <c r="W95" s="179">
        <v>149.41999999999999</v>
      </c>
      <c r="X95" s="183">
        <f t="shared" si="5"/>
        <v>1999.42</v>
      </c>
      <c r="Y95" s="179">
        <f t="shared" si="6"/>
        <v>6318.586069</v>
      </c>
    </row>
    <row r="96" spans="1:25" s="188" customFormat="1" hidden="1">
      <c r="A96" s="181" t="s">
        <v>112</v>
      </c>
      <c r="B96" s="72" t="s">
        <v>147</v>
      </c>
      <c r="C96" s="72" t="s">
        <v>148</v>
      </c>
      <c r="D96" s="186" t="s">
        <v>149</v>
      </c>
      <c r="E96" s="77">
        <v>51045</v>
      </c>
      <c r="F96" s="72">
        <v>1202</v>
      </c>
      <c r="G96" s="182" t="s">
        <v>118</v>
      </c>
      <c r="H96" s="178">
        <v>538</v>
      </c>
      <c r="I96" s="179">
        <v>2844.3150000000001</v>
      </c>
      <c r="J96" s="179">
        <v>18.013994999999994</v>
      </c>
      <c r="K96" s="179">
        <v>0</v>
      </c>
      <c r="L96" s="179">
        <v>0</v>
      </c>
      <c r="M96" s="179">
        <v>948.10500000000002</v>
      </c>
      <c r="N96" s="179">
        <v>0</v>
      </c>
      <c r="O96" s="179">
        <v>0</v>
      </c>
      <c r="P96" s="179">
        <v>0</v>
      </c>
      <c r="Q96" s="179">
        <v>0</v>
      </c>
      <c r="R96" s="183">
        <f t="shared" si="4"/>
        <v>3810.4339949999999</v>
      </c>
      <c r="S96" s="182" t="s">
        <v>277</v>
      </c>
      <c r="T96" s="182">
        <v>2015</v>
      </c>
      <c r="U96" s="182" t="s">
        <v>420</v>
      </c>
      <c r="V96" s="179">
        <v>0</v>
      </c>
      <c r="W96" s="179">
        <v>0</v>
      </c>
      <c r="X96" s="183">
        <f t="shared" si="5"/>
        <v>0</v>
      </c>
      <c r="Y96" s="179">
        <f t="shared" si="6"/>
        <v>3810.4339949999999</v>
      </c>
    </row>
    <row r="97" spans="1:25" s="181" customFormat="1" hidden="1">
      <c r="A97" s="181" t="s">
        <v>112</v>
      </c>
      <c r="B97" s="72" t="s">
        <v>147</v>
      </c>
      <c r="C97" s="72" t="s">
        <v>148</v>
      </c>
      <c r="D97" s="186" t="s">
        <v>149</v>
      </c>
      <c r="E97" s="74">
        <v>171039</v>
      </c>
      <c r="F97" s="72">
        <v>1226</v>
      </c>
      <c r="G97" s="182" t="s">
        <v>118</v>
      </c>
      <c r="H97" s="178">
        <v>2171</v>
      </c>
      <c r="I97" s="179">
        <v>4677.3180000000002</v>
      </c>
      <c r="J97" s="179">
        <v>0</v>
      </c>
      <c r="K97" s="179">
        <v>0</v>
      </c>
      <c r="L97" s="179">
        <v>0</v>
      </c>
      <c r="M97" s="179">
        <v>948.10500000000002</v>
      </c>
      <c r="N97" s="179">
        <v>0</v>
      </c>
      <c r="O97" s="179">
        <v>0</v>
      </c>
      <c r="P97" s="179">
        <v>0</v>
      </c>
      <c r="Q97" s="179">
        <v>131.68125000000001</v>
      </c>
      <c r="R97" s="183">
        <f t="shared" si="4"/>
        <v>5757.1042500000003</v>
      </c>
      <c r="S97" s="182" t="s">
        <v>86</v>
      </c>
      <c r="T97" s="182">
        <v>2028</v>
      </c>
      <c r="U97" s="182" t="s">
        <v>93</v>
      </c>
      <c r="V97" s="179">
        <v>2500</v>
      </c>
      <c r="W97" s="179">
        <v>201.92</v>
      </c>
      <c r="X97" s="183">
        <f t="shared" si="5"/>
        <v>2701.92</v>
      </c>
      <c r="Y97" s="179">
        <f t="shared" si="6"/>
        <v>8459.0242500000004</v>
      </c>
    </row>
    <row r="98" spans="1:25" s="181" customFormat="1" hidden="1">
      <c r="A98" s="181" t="s">
        <v>112</v>
      </c>
      <c r="B98" s="72" t="s">
        <v>150</v>
      </c>
      <c r="C98" s="72" t="s">
        <v>151</v>
      </c>
      <c r="D98" s="186" t="s">
        <v>152</v>
      </c>
      <c r="E98" s="185">
        <v>181049</v>
      </c>
      <c r="F98" s="72">
        <v>1226</v>
      </c>
      <c r="G98" s="182" t="s">
        <v>118</v>
      </c>
      <c r="H98" s="178">
        <v>6000</v>
      </c>
      <c r="I98" s="179">
        <v>4677.3180000000002</v>
      </c>
      <c r="J98" s="179">
        <v>0</v>
      </c>
      <c r="K98" s="179">
        <v>0</v>
      </c>
      <c r="L98" s="179">
        <v>0</v>
      </c>
      <c r="M98" s="179">
        <v>948.10500000000002</v>
      </c>
      <c r="N98" s="179">
        <v>0</v>
      </c>
      <c r="O98" s="179">
        <v>0</v>
      </c>
      <c r="P98" s="179">
        <v>0</v>
      </c>
      <c r="Q98" s="179">
        <v>0</v>
      </c>
      <c r="R98" s="183">
        <f t="shared" si="4"/>
        <v>5625.4230000000007</v>
      </c>
      <c r="S98" s="182" t="s">
        <v>133</v>
      </c>
      <c r="T98" s="182">
        <v>1900</v>
      </c>
      <c r="U98" s="182"/>
      <c r="V98" s="179">
        <v>0</v>
      </c>
      <c r="W98" s="179">
        <v>0</v>
      </c>
      <c r="X98" s="183">
        <f t="shared" si="5"/>
        <v>0</v>
      </c>
      <c r="Y98" s="179">
        <f t="shared" si="6"/>
        <v>5625.4230000000007</v>
      </c>
    </row>
    <row r="99" spans="1:25" s="181" customFormat="1" hidden="1">
      <c r="A99" s="181" t="s">
        <v>112</v>
      </c>
      <c r="B99" s="72" t="s">
        <v>153</v>
      </c>
      <c r="C99" s="72" t="s">
        <v>154</v>
      </c>
      <c r="D99" s="75" t="s">
        <v>155</v>
      </c>
      <c r="E99" s="73">
        <v>61039</v>
      </c>
      <c r="F99" s="72">
        <v>3007</v>
      </c>
      <c r="G99" s="182" t="s">
        <v>230</v>
      </c>
      <c r="H99" s="178">
        <v>0</v>
      </c>
      <c r="I99" s="179">
        <v>0</v>
      </c>
      <c r="J99" s="179">
        <v>0</v>
      </c>
      <c r="K99" s="179">
        <v>367.91741250000001</v>
      </c>
      <c r="L99" s="179">
        <v>0</v>
      </c>
      <c r="M99" s="179">
        <v>252.828</v>
      </c>
      <c r="N99" s="179">
        <v>0</v>
      </c>
      <c r="O99" s="179">
        <v>0</v>
      </c>
      <c r="P99" s="179">
        <v>0</v>
      </c>
      <c r="Q99" s="179">
        <v>0</v>
      </c>
      <c r="R99" s="183">
        <f t="shared" si="4"/>
        <v>620.74541250000004</v>
      </c>
      <c r="S99" s="182" t="s">
        <v>133</v>
      </c>
      <c r="T99" s="182">
        <v>1900</v>
      </c>
      <c r="U99" s="182" t="s">
        <v>419</v>
      </c>
      <c r="V99" s="179">
        <v>0</v>
      </c>
      <c r="W99" s="179">
        <v>0</v>
      </c>
      <c r="X99" s="183">
        <f t="shared" si="5"/>
        <v>0</v>
      </c>
      <c r="Y99" s="179">
        <f t="shared" si="6"/>
        <v>620.74541250000004</v>
      </c>
    </row>
    <row r="100" spans="1:25" s="181" customFormat="1" hidden="1">
      <c r="A100" s="181" t="s">
        <v>112</v>
      </c>
      <c r="B100" s="72" t="s">
        <v>153</v>
      </c>
      <c r="C100" s="72" t="s">
        <v>154</v>
      </c>
      <c r="D100" s="75" t="s">
        <v>155</v>
      </c>
      <c r="E100" s="73">
        <v>61040</v>
      </c>
      <c r="F100" s="72">
        <v>3007</v>
      </c>
      <c r="G100" s="182" t="s">
        <v>230</v>
      </c>
      <c r="H100" s="178">
        <v>0</v>
      </c>
      <c r="I100" s="179">
        <v>0</v>
      </c>
      <c r="J100" s="179">
        <v>0</v>
      </c>
      <c r="K100" s="179">
        <v>0</v>
      </c>
      <c r="L100" s="179">
        <v>0</v>
      </c>
      <c r="M100" s="179">
        <v>252.828</v>
      </c>
      <c r="N100" s="179">
        <v>0</v>
      </c>
      <c r="O100" s="179">
        <v>0</v>
      </c>
      <c r="P100" s="179">
        <v>0</v>
      </c>
      <c r="Q100" s="179">
        <v>0</v>
      </c>
      <c r="R100" s="183">
        <f t="shared" si="4"/>
        <v>252.828</v>
      </c>
      <c r="S100" s="182" t="s">
        <v>133</v>
      </c>
      <c r="T100" s="182">
        <v>1900</v>
      </c>
      <c r="U100" s="182" t="s">
        <v>419</v>
      </c>
      <c r="V100" s="179">
        <v>0</v>
      </c>
      <c r="W100" s="179">
        <v>0</v>
      </c>
      <c r="X100" s="183">
        <f t="shared" si="5"/>
        <v>0</v>
      </c>
      <c r="Y100" s="179">
        <f t="shared" si="6"/>
        <v>252.828</v>
      </c>
    </row>
    <row r="101" spans="1:25" s="181" customFormat="1" hidden="1">
      <c r="A101" s="181" t="s">
        <v>112</v>
      </c>
      <c r="B101" s="72" t="s">
        <v>153</v>
      </c>
      <c r="C101" s="72" t="s">
        <v>154</v>
      </c>
      <c r="D101" s="75" t="s">
        <v>155</v>
      </c>
      <c r="E101" s="72">
        <v>901002</v>
      </c>
      <c r="F101" s="72">
        <v>9020</v>
      </c>
      <c r="G101" s="182" t="s">
        <v>230</v>
      </c>
      <c r="H101" s="178">
        <v>0</v>
      </c>
      <c r="I101" s="179">
        <v>0</v>
      </c>
      <c r="J101" s="179">
        <v>0</v>
      </c>
      <c r="K101" s="179">
        <v>339.61121099999997</v>
      </c>
      <c r="L101" s="179">
        <v>0</v>
      </c>
      <c r="M101" s="179">
        <v>252.828</v>
      </c>
      <c r="N101" s="179">
        <v>0</v>
      </c>
      <c r="O101" s="179">
        <v>0</v>
      </c>
      <c r="P101" s="179">
        <v>0</v>
      </c>
      <c r="Q101" s="179">
        <v>0</v>
      </c>
      <c r="R101" s="183">
        <f t="shared" si="4"/>
        <v>592.439211</v>
      </c>
      <c r="S101" s="182" t="s">
        <v>133</v>
      </c>
      <c r="T101" s="182">
        <v>1900</v>
      </c>
      <c r="U101" s="182" t="s">
        <v>419</v>
      </c>
      <c r="V101" s="179">
        <v>0</v>
      </c>
      <c r="W101" s="179">
        <v>0</v>
      </c>
      <c r="X101" s="183">
        <f t="shared" si="5"/>
        <v>0</v>
      </c>
      <c r="Y101" s="179">
        <f t="shared" si="6"/>
        <v>592.439211</v>
      </c>
    </row>
    <row r="102" spans="1:25" s="181" customFormat="1" hidden="1">
      <c r="A102" s="181" t="s">
        <v>37</v>
      </c>
      <c r="B102" s="72">
        <v>500000</v>
      </c>
      <c r="C102" s="72" t="s">
        <v>156</v>
      </c>
      <c r="D102" s="68" t="s">
        <v>157</v>
      </c>
      <c r="E102" s="71">
        <v>121009</v>
      </c>
      <c r="F102" s="72">
        <v>1024</v>
      </c>
      <c r="G102" s="182" t="s">
        <v>118</v>
      </c>
      <c r="H102" s="178">
        <v>3485</v>
      </c>
      <c r="I102" s="179">
        <v>2401.866</v>
      </c>
      <c r="J102" s="179">
        <v>104.88148200000001</v>
      </c>
      <c r="K102" s="179">
        <v>0</v>
      </c>
      <c r="L102" s="179">
        <v>0</v>
      </c>
      <c r="M102" s="179">
        <v>948.10500000000002</v>
      </c>
      <c r="N102" s="179">
        <v>0</v>
      </c>
      <c r="O102" s="179">
        <v>0</v>
      </c>
      <c r="P102" s="179">
        <v>0</v>
      </c>
      <c r="Q102" s="179">
        <v>97.444125</v>
      </c>
      <c r="R102" s="183">
        <f t="shared" si="4"/>
        <v>3552.2966069999998</v>
      </c>
      <c r="S102" s="182" t="s">
        <v>86</v>
      </c>
      <c r="T102" s="182">
        <v>2022</v>
      </c>
      <c r="U102" s="182" t="s">
        <v>78</v>
      </c>
      <c r="V102" s="179">
        <v>1850</v>
      </c>
      <c r="W102" s="179">
        <v>405.19</v>
      </c>
      <c r="X102" s="183">
        <f t="shared" si="5"/>
        <v>2255.19</v>
      </c>
      <c r="Y102" s="179">
        <f t="shared" si="6"/>
        <v>5807.4866069999998</v>
      </c>
    </row>
    <row r="103" spans="1:25" s="181" customFormat="1" hidden="1">
      <c r="A103" s="181" t="s">
        <v>37</v>
      </c>
      <c r="B103" s="72">
        <v>504000</v>
      </c>
      <c r="C103" s="72" t="s">
        <v>158</v>
      </c>
      <c r="D103" s="70" t="s">
        <v>159</v>
      </c>
      <c r="E103" s="71">
        <v>131001</v>
      </c>
      <c r="F103" s="72">
        <v>1024</v>
      </c>
      <c r="G103" s="182" t="s">
        <v>118</v>
      </c>
      <c r="H103" s="178">
        <v>6137</v>
      </c>
      <c r="I103" s="179">
        <v>2401.866</v>
      </c>
      <c r="J103" s="179">
        <v>696.54114000000004</v>
      </c>
      <c r="K103" s="179">
        <v>0</v>
      </c>
      <c r="L103" s="179">
        <v>0</v>
      </c>
      <c r="M103" s="179">
        <v>948.10500000000002</v>
      </c>
      <c r="N103" s="179">
        <v>0</v>
      </c>
      <c r="O103" s="179">
        <v>0</v>
      </c>
      <c r="P103" s="179">
        <v>0</v>
      </c>
      <c r="Q103" s="179">
        <v>97.444125</v>
      </c>
      <c r="R103" s="183">
        <f t="shared" si="4"/>
        <v>4143.9562650000007</v>
      </c>
      <c r="S103" s="182" t="s">
        <v>86</v>
      </c>
      <c r="T103" s="182">
        <v>2023</v>
      </c>
      <c r="U103" s="182" t="s">
        <v>78</v>
      </c>
      <c r="V103" s="179">
        <v>1850</v>
      </c>
      <c r="W103" s="179">
        <v>405.19</v>
      </c>
      <c r="X103" s="183">
        <f t="shared" si="5"/>
        <v>2255.19</v>
      </c>
      <c r="Y103" s="179">
        <f t="shared" si="6"/>
        <v>6399.1462650000012</v>
      </c>
    </row>
    <row r="104" spans="1:25" s="181" customFormat="1" hidden="1">
      <c r="A104" s="181" t="s">
        <v>37</v>
      </c>
      <c r="B104" s="72">
        <v>504000</v>
      </c>
      <c r="C104" s="72" t="s">
        <v>158</v>
      </c>
      <c r="D104" s="186" t="s">
        <v>159</v>
      </c>
      <c r="E104" s="71">
        <v>161012</v>
      </c>
      <c r="F104" s="72">
        <v>1212</v>
      </c>
      <c r="G104" s="182" t="s">
        <v>118</v>
      </c>
      <c r="H104" s="178">
        <v>3005</v>
      </c>
      <c r="I104" s="179">
        <v>2844.3150000000001</v>
      </c>
      <c r="J104" s="179">
        <v>17.539942500000006</v>
      </c>
      <c r="K104" s="179">
        <v>0</v>
      </c>
      <c r="L104" s="179">
        <v>0</v>
      </c>
      <c r="M104" s="179">
        <v>948.10500000000002</v>
      </c>
      <c r="N104" s="179">
        <v>0</v>
      </c>
      <c r="O104" s="179">
        <v>0</v>
      </c>
      <c r="P104" s="179">
        <v>0</v>
      </c>
      <c r="Q104" s="179">
        <v>163.28475</v>
      </c>
      <c r="R104" s="183">
        <f t="shared" si="4"/>
        <v>3973.2446924999999</v>
      </c>
      <c r="S104" s="182" t="s">
        <v>86</v>
      </c>
      <c r="T104" s="182">
        <v>2026</v>
      </c>
      <c r="U104" s="182" t="s">
        <v>136</v>
      </c>
      <c r="V104" s="179">
        <v>3100</v>
      </c>
      <c r="W104" s="179">
        <v>678.96</v>
      </c>
      <c r="X104" s="183">
        <f t="shared" si="5"/>
        <v>3778.96</v>
      </c>
      <c r="Y104" s="179">
        <f t="shared" si="6"/>
        <v>7752.2046924999995</v>
      </c>
    </row>
    <row r="105" spans="1:25" s="181" customFormat="1" hidden="1">
      <c r="A105" s="181" t="s">
        <v>37</v>
      </c>
      <c r="B105" s="72" t="s">
        <v>160</v>
      </c>
      <c r="C105" s="72" t="s">
        <v>161</v>
      </c>
      <c r="D105" s="186" t="s">
        <v>162</v>
      </c>
      <c r="E105" s="71">
        <v>161067</v>
      </c>
      <c r="F105" s="72">
        <v>1212</v>
      </c>
      <c r="G105" s="182" t="s">
        <v>118</v>
      </c>
      <c r="H105" s="178">
        <v>3000</v>
      </c>
      <c r="I105" s="179">
        <v>2844.3150000000001</v>
      </c>
      <c r="J105" s="179">
        <v>0</v>
      </c>
      <c r="K105" s="179">
        <v>0</v>
      </c>
      <c r="L105" s="179">
        <v>0</v>
      </c>
      <c r="M105" s="179">
        <v>948.10500000000002</v>
      </c>
      <c r="N105" s="179">
        <v>0</v>
      </c>
      <c r="O105" s="179">
        <v>0</v>
      </c>
      <c r="P105" s="179">
        <v>0</v>
      </c>
      <c r="Q105" s="179">
        <v>163.28475</v>
      </c>
      <c r="R105" s="183">
        <f t="shared" si="4"/>
        <v>3955.7047499999999</v>
      </c>
      <c r="S105" s="182" t="s">
        <v>86</v>
      </c>
      <c r="T105" s="182">
        <v>2026</v>
      </c>
      <c r="U105" s="182" t="s">
        <v>136</v>
      </c>
      <c r="V105" s="179">
        <v>3100</v>
      </c>
      <c r="W105" s="179">
        <v>678.96</v>
      </c>
      <c r="X105" s="183">
        <f t="shared" si="5"/>
        <v>3778.96</v>
      </c>
      <c r="Y105" s="179">
        <f t="shared" si="6"/>
        <v>7734.6647499999999</v>
      </c>
    </row>
    <row r="106" spans="1:25" s="181" customFormat="1" hidden="1">
      <c r="A106" s="181" t="s">
        <v>37</v>
      </c>
      <c r="B106" s="72">
        <v>505601</v>
      </c>
      <c r="C106" s="72" t="s">
        <v>163</v>
      </c>
      <c r="D106" s="186" t="s">
        <v>164</v>
      </c>
      <c r="E106" s="74">
        <v>41025</v>
      </c>
      <c r="F106" s="72">
        <v>3007</v>
      </c>
      <c r="G106" s="182" t="s">
        <v>230</v>
      </c>
      <c r="H106" s="178">
        <v>0</v>
      </c>
      <c r="I106" s="179">
        <v>0</v>
      </c>
      <c r="J106" s="179">
        <v>0</v>
      </c>
      <c r="K106" s="179">
        <v>1730.5128495000001</v>
      </c>
      <c r="L106" s="179">
        <v>0</v>
      </c>
      <c r="M106" s="179">
        <v>252.828</v>
      </c>
      <c r="N106" s="179">
        <v>0</v>
      </c>
      <c r="O106" s="179">
        <v>0</v>
      </c>
      <c r="P106" s="179">
        <v>0</v>
      </c>
      <c r="Q106" s="179">
        <v>0</v>
      </c>
      <c r="R106" s="183">
        <f t="shared" si="4"/>
        <v>1983.3408495000001</v>
      </c>
      <c r="S106" s="182" t="s">
        <v>133</v>
      </c>
      <c r="T106" s="182">
        <v>1900</v>
      </c>
      <c r="U106" s="182" t="s">
        <v>419</v>
      </c>
      <c r="V106" s="179">
        <v>0</v>
      </c>
      <c r="W106" s="179">
        <v>0</v>
      </c>
      <c r="X106" s="183">
        <f t="shared" si="5"/>
        <v>0</v>
      </c>
      <c r="Y106" s="179">
        <f t="shared" si="6"/>
        <v>1983.3408495000001</v>
      </c>
    </row>
    <row r="107" spans="1:25" s="181" customFormat="1" hidden="1">
      <c r="A107" s="181" t="s">
        <v>37</v>
      </c>
      <c r="B107" s="72">
        <v>505601</v>
      </c>
      <c r="C107" s="72" t="s">
        <v>163</v>
      </c>
      <c r="D107" s="186" t="s">
        <v>164</v>
      </c>
      <c r="E107" s="74">
        <v>81029</v>
      </c>
      <c r="F107" s="72">
        <v>1247</v>
      </c>
      <c r="G107" s="182" t="s">
        <v>118</v>
      </c>
      <c r="H107" s="178">
        <v>2179</v>
      </c>
      <c r="I107" s="179">
        <v>3918.8339999999998</v>
      </c>
      <c r="J107" s="179">
        <v>0</v>
      </c>
      <c r="K107" s="179">
        <v>0</v>
      </c>
      <c r="L107" s="179">
        <v>0</v>
      </c>
      <c r="M107" s="179">
        <v>948.10500000000002</v>
      </c>
      <c r="N107" s="179">
        <v>0</v>
      </c>
      <c r="O107" s="179">
        <v>0</v>
      </c>
      <c r="P107" s="179">
        <v>0</v>
      </c>
      <c r="Q107" s="179">
        <v>228.22994249999999</v>
      </c>
      <c r="R107" s="183">
        <f t="shared" si="4"/>
        <v>5095.1689425000004</v>
      </c>
      <c r="S107" s="182" t="s">
        <v>86</v>
      </c>
      <c r="T107" s="182">
        <v>2026</v>
      </c>
      <c r="U107" s="182" t="s">
        <v>165</v>
      </c>
      <c r="V107" s="179">
        <v>4333</v>
      </c>
      <c r="W107" s="179">
        <v>949.01</v>
      </c>
      <c r="X107" s="183">
        <f t="shared" si="5"/>
        <v>5282.01</v>
      </c>
      <c r="Y107" s="179">
        <f t="shared" si="6"/>
        <v>10377.178942500001</v>
      </c>
    </row>
    <row r="108" spans="1:25" s="181" customFormat="1" hidden="1">
      <c r="A108" s="181" t="s">
        <v>37</v>
      </c>
      <c r="B108" s="72">
        <v>505601</v>
      </c>
      <c r="C108" s="72" t="s">
        <v>163</v>
      </c>
      <c r="D108" s="186" t="s">
        <v>164</v>
      </c>
      <c r="E108" s="74">
        <v>81030</v>
      </c>
      <c r="F108" s="72">
        <v>1247</v>
      </c>
      <c r="G108" s="182" t="s">
        <v>118</v>
      </c>
      <c r="H108" s="178">
        <v>4165</v>
      </c>
      <c r="I108" s="179">
        <v>3918.8339999999998</v>
      </c>
      <c r="J108" s="179">
        <v>250.15223699999999</v>
      </c>
      <c r="K108" s="179">
        <v>0</v>
      </c>
      <c r="L108" s="179">
        <v>0</v>
      </c>
      <c r="M108" s="179">
        <v>948.10500000000002</v>
      </c>
      <c r="N108" s="179">
        <v>0</v>
      </c>
      <c r="O108" s="179">
        <v>0</v>
      </c>
      <c r="P108" s="179">
        <v>0</v>
      </c>
      <c r="Q108" s="179">
        <v>228.22994249999999</v>
      </c>
      <c r="R108" s="183">
        <f t="shared" si="4"/>
        <v>5345.3211795000007</v>
      </c>
      <c r="S108" s="182" t="s">
        <v>86</v>
      </c>
      <c r="T108" s="182">
        <v>2026</v>
      </c>
      <c r="U108" s="182" t="s">
        <v>165</v>
      </c>
      <c r="V108" s="179">
        <v>4333</v>
      </c>
      <c r="W108" s="179">
        <v>949.01</v>
      </c>
      <c r="X108" s="183">
        <f t="shared" si="5"/>
        <v>5282.01</v>
      </c>
      <c r="Y108" s="179">
        <f t="shared" si="6"/>
        <v>10627.331179500001</v>
      </c>
    </row>
    <row r="109" spans="1:25" s="181" customFormat="1" hidden="1">
      <c r="A109" s="181" t="s">
        <v>37</v>
      </c>
      <c r="B109" s="72">
        <v>505601</v>
      </c>
      <c r="C109" s="72" t="s">
        <v>163</v>
      </c>
      <c r="D109" s="186" t="s">
        <v>164</v>
      </c>
      <c r="E109" s="74">
        <v>81031</v>
      </c>
      <c r="F109" s="72">
        <v>1247</v>
      </c>
      <c r="G109" s="182" t="s">
        <v>118</v>
      </c>
      <c r="H109" s="178">
        <v>4444</v>
      </c>
      <c r="I109" s="179">
        <v>3918.8339999999998</v>
      </c>
      <c r="J109" s="179">
        <v>86.214347999999973</v>
      </c>
      <c r="K109" s="179">
        <v>0</v>
      </c>
      <c r="L109" s="179">
        <v>0</v>
      </c>
      <c r="M109" s="179">
        <v>948.10500000000002</v>
      </c>
      <c r="N109" s="179">
        <v>0</v>
      </c>
      <c r="O109" s="179">
        <v>0</v>
      </c>
      <c r="P109" s="179">
        <v>0</v>
      </c>
      <c r="Q109" s="179">
        <v>228.22994249999999</v>
      </c>
      <c r="R109" s="183">
        <f t="shared" si="4"/>
        <v>5181.3832904999999</v>
      </c>
      <c r="S109" s="182" t="s">
        <v>86</v>
      </c>
      <c r="T109" s="182">
        <v>2026</v>
      </c>
      <c r="U109" s="182" t="s">
        <v>165</v>
      </c>
      <c r="V109" s="179">
        <v>4333</v>
      </c>
      <c r="W109" s="179">
        <v>949.01</v>
      </c>
      <c r="X109" s="183">
        <f t="shared" si="5"/>
        <v>5282.01</v>
      </c>
      <c r="Y109" s="179">
        <f t="shared" si="6"/>
        <v>10463.3932905</v>
      </c>
    </row>
    <row r="110" spans="1:25" s="181" customFormat="1" hidden="1">
      <c r="A110" s="181" t="s">
        <v>37</v>
      </c>
      <c r="B110" s="72">
        <v>505601</v>
      </c>
      <c r="C110" s="72" t="s">
        <v>163</v>
      </c>
      <c r="D110" s="186" t="s">
        <v>164</v>
      </c>
      <c r="E110" s="74">
        <v>81032</v>
      </c>
      <c r="F110" s="72">
        <v>1247</v>
      </c>
      <c r="G110" s="182" t="s">
        <v>118</v>
      </c>
      <c r="H110" s="178">
        <v>4277</v>
      </c>
      <c r="I110" s="179">
        <v>3918.8339999999998</v>
      </c>
      <c r="J110" s="179">
        <v>165.24416699999995</v>
      </c>
      <c r="K110" s="179">
        <v>0</v>
      </c>
      <c r="L110" s="179">
        <v>0</v>
      </c>
      <c r="M110" s="179">
        <v>948.10500000000002</v>
      </c>
      <c r="N110" s="179">
        <v>0</v>
      </c>
      <c r="O110" s="179">
        <v>0</v>
      </c>
      <c r="P110" s="179">
        <v>0</v>
      </c>
      <c r="Q110" s="179">
        <v>228.22994249999999</v>
      </c>
      <c r="R110" s="183">
        <f t="shared" si="4"/>
        <v>5260.4131094999993</v>
      </c>
      <c r="S110" s="182" t="s">
        <v>86</v>
      </c>
      <c r="T110" s="182">
        <v>2026</v>
      </c>
      <c r="U110" s="182" t="s">
        <v>165</v>
      </c>
      <c r="V110" s="179">
        <v>4333</v>
      </c>
      <c r="W110" s="179">
        <v>949.01</v>
      </c>
      <c r="X110" s="183">
        <f t="shared" si="5"/>
        <v>5282.01</v>
      </c>
      <c r="Y110" s="179">
        <f t="shared" si="6"/>
        <v>10542.4231095</v>
      </c>
    </row>
    <row r="111" spans="1:25" s="181" customFormat="1" hidden="1">
      <c r="A111" s="181" t="s">
        <v>37</v>
      </c>
      <c r="B111" s="72">
        <v>505601</v>
      </c>
      <c r="C111" s="72" t="s">
        <v>163</v>
      </c>
      <c r="D111" s="186" t="s">
        <v>164</v>
      </c>
      <c r="E111" s="74">
        <v>81044</v>
      </c>
      <c r="F111" s="72">
        <v>1247</v>
      </c>
      <c r="G111" s="182" t="s">
        <v>118</v>
      </c>
      <c r="H111" s="178">
        <v>2715</v>
      </c>
      <c r="I111" s="179">
        <v>3918.8339999999998</v>
      </c>
      <c r="J111" s="179">
        <v>0</v>
      </c>
      <c r="K111" s="179">
        <v>0</v>
      </c>
      <c r="L111" s="179">
        <v>0</v>
      </c>
      <c r="M111" s="179">
        <v>948.10500000000002</v>
      </c>
      <c r="N111" s="179">
        <v>0</v>
      </c>
      <c r="O111" s="179">
        <v>0</v>
      </c>
      <c r="P111" s="179">
        <v>0</v>
      </c>
      <c r="Q111" s="179">
        <v>228.22994249999999</v>
      </c>
      <c r="R111" s="183">
        <f t="shared" si="4"/>
        <v>5095.1689425000004</v>
      </c>
      <c r="S111" s="182" t="s">
        <v>86</v>
      </c>
      <c r="T111" s="182">
        <v>2026</v>
      </c>
      <c r="U111" s="182" t="s">
        <v>165</v>
      </c>
      <c r="V111" s="179">
        <v>4333</v>
      </c>
      <c r="W111" s="179">
        <v>949.01</v>
      </c>
      <c r="X111" s="183">
        <f t="shared" si="5"/>
        <v>5282.01</v>
      </c>
      <c r="Y111" s="179">
        <f t="shared" si="6"/>
        <v>10377.178942500001</v>
      </c>
    </row>
    <row r="112" spans="1:25" s="181" customFormat="1" hidden="1">
      <c r="A112" s="181" t="s">
        <v>37</v>
      </c>
      <c r="B112" s="72">
        <v>505601</v>
      </c>
      <c r="C112" s="72" t="s">
        <v>163</v>
      </c>
      <c r="D112" s="186" t="s">
        <v>164</v>
      </c>
      <c r="E112" s="71">
        <v>101033</v>
      </c>
      <c r="F112" s="72">
        <v>1247</v>
      </c>
      <c r="G112" s="182" t="s">
        <v>118</v>
      </c>
      <c r="H112" s="178">
        <v>2423</v>
      </c>
      <c r="I112" s="179">
        <v>3918.8339999999998</v>
      </c>
      <c r="J112" s="179">
        <v>0</v>
      </c>
      <c r="K112" s="179">
        <v>0</v>
      </c>
      <c r="L112" s="179">
        <v>0</v>
      </c>
      <c r="M112" s="179">
        <v>948.10500000000002</v>
      </c>
      <c r="N112" s="179">
        <v>0</v>
      </c>
      <c r="O112" s="179">
        <v>0</v>
      </c>
      <c r="P112" s="179">
        <v>0</v>
      </c>
      <c r="Q112" s="179">
        <v>228.22994249999999</v>
      </c>
      <c r="R112" s="183">
        <f t="shared" si="4"/>
        <v>5095.1689425000004</v>
      </c>
      <c r="S112" s="182" t="s">
        <v>86</v>
      </c>
      <c r="T112" s="182">
        <v>2026</v>
      </c>
      <c r="U112" s="182" t="s">
        <v>165</v>
      </c>
      <c r="V112" s="179">
        <v>4333</v>
      </c>
      <c r="W112" s="179">
        <v>949.01</v>
      </c>
      <c r="X112" s="183">
        <f t="shared" si="5"/>
        <v>5282.01</v>
      </c>
      <c r="Y112" s="179">
        <f t="shared" si="6"/>
        <v>10377.178942500001</v>
      </c>
    </row>
    <row r="113" spans="1:25" s="181" customFormat="1" hidden="1">
      <c r="A113" s="181" t="s">
        <v>37</v>
      </c>
      <c r="B113" s="72">
        <v>505601</v>
      </c>
      <c r="C113" s="72" t="s">
        <v>163</v>
      </c>
      <c r="D113" s="186" t="s">
        <v>164</v>
      </c>
      <c r="E113" s="71">
        <v>131029</v>
      </c>
      <c r="F113" s="72">
        <v>1247</v>
      </c>
      <c r="G113" s="182" t="s">
        <v>118</v>
      </c>
      <c r="H113" s="178">
        <v>2380</v>
      </c>
      <c r="I113" s="179">
        <v>3918.8339999999998</v>
      </c>
      <c r="J113" s="179">
        <v>0</v>
      </c>
      <c r="K113" s="179">
        <v>0</v>
      </c>
      <c r="L113" s="179">
        <v>0</v>
      </c>
      <c r="M113" s="179">
        <v>948.10500000000002</v>
      </c>
      <c r="N113" s="179">
        <v>3160.35</v>
      </c>
      <c r="O113" s="179">
        <v>0</v>
      </c>
      <c r="P113" s="179">
        <v>0</v>
      </c>
      <c r="Q113" s="179">
        <v>228.22994249999999</v>
      </c>
      <c r="R113" s="183">
        <f t="shared" si="4"/>
        <v>8255.5189425000008</v>
      </c>
      <c r="S113" s="182" t="s">
        <v>86</v>
      </c>
      <c r="T113" s="182">
        <v>2026</v>
      </c>
      <c r="U113" s="182" t="s">
        <v>165</v>
      </c>
      <c r="V113" s="179">
        <v>4333</v>
      </c>
      <c r="W113" s="179">
        <v>949.01</v>
      </c>
      <c r="X113" s="183">
        <f t="shared" si="5"/>
        <v>5282.01</v>
      </c>
      <c r="Y113" s="179">
        <f t="shared" si="6"/>
        <v>13537.528942500001</v>
      </c>
    </row>
    <row r="114" spans="1:25" s="181" customFormat="1" hidden="1">
      <c r="A114" s="181" t="s">
        <v>37</v>
      </c>
      <c r="B114" s="72">
        <v>505601</v>
      </c>
      <c r="C114" s="72" t="s">
        <v>163</v>
      </c>
      <c r="D114" s="186" t="s">
        <v>164</v>
      </c>
      <c r="E114" s="71">
        <v>141025</v>
      </c>
      <c r="F114" s="72">
        <v>1247</v>
      </c>
      <c r="G114" s="182" t="s">
        <v>118</v>
      </c>
      <c r="H114" s="178">
        <v>2471</v>
      </c>
      <c r="I114" s="179">
        <v>3918.8339999999998</v>
      </c>
      <c r="J114" s="179">
        <v>0</v>
      </c>
      <c r="K114" s="179">
        <v>0</v>
      </c>
      <c r="L114" s="179">
        <v>0</v>
      </c>
      <c r="M114" s="179">
        <v>948.10500000000002</v>
      </c>
      <c r="N114" s="179">
        <v>0</v>
      </c>
      <c r="O114" s="179">
        <v>0</v>
      </c>
      <c r="P114" s="179">
        <v>0</v>
      </c>
      <c r="Q114" s="179">
        <v>254.5661925</v>
      </c>
      <c r="R114" s="183">
        <f t="shared" si="4"/>
        <v>5121.5051925000007</v>
      </c>
      <c r="S114" s="182" t="s">
        <v>86</v>
      </c>
      <c r="T114" s="182">
        <v>2026</v>
      </c>
      <c r="U114" s="182" t="s">
        <v>165</v>
      </c>
      <c r="V114" s="179">
        <v>4833</v>
      </c>
      <c r="W114" s="179">
        <v>1058.52</v>
      </c>
      <c r="X114" s="183">
        <f t="shared" si="5"/>
        <v>5891.52</v>
      </c>
      <c r="Y114" s="179">
        <f t="shared" si="6"/>
        <v>11013.025192500001</v>
      </c>
    </row>
    <row r="115" spans="1:25" s="181" customFormat="1" hidden="1">
      <c r="A115" s="181" t="s">
        <v>37</v>
      </c>
      <c r="B115" s="72">
        <v>502700</v>
      </c>
      <c r="C115" s="72" t="s">
        <v>166</v>
      </c>
      <c r="D115" s="70" t="s">
        <v>167</v>
      </c>
      <c r="E115" s="74">
        <v>81076</v>
      </c>
      <c r="F115" s="72">
        <v>1031</v>
      </c>
      <c r="G115" s="182" t="s">
        <v>118</v>
      </c>
      <c r="H115" s="178">
        <v>1240</v>
      </c>
      <c r="I115" s="179">
        <v>2528.2800000000002</v>
      </c>
      <c r="J115" s="179">
        <v>0</v>
      </c>
      <c r="K115" s="179">
        <v>0</v>
      </c>
      <c r="L115" s="179">
        <v>0</v>
      </c>
      <c r="M115" s="179">
        <v>948.10500000000002</v>
      </c>
      <c r="N115" s="179">
        <v>0</v>
      </c>
      <c r="O115" s="179">
        <v>0</v>
      </c>
      <c r="P115" s="179">
        <v>0</v>
      </c>
      <c r="Q115" s="179">
        <v>136.9485</v>
      </c>
      <c r="R115" s="183">
        <f t="shared" si="4"/>
        <v>3613.3335000000002</v>
      </c>
      <c r="S115" s="182" t="s">
        <v>86</v>
      </c>
      <c r="T115" s="182">
        <v>2030</v>
      </c>
      <c r="U115" s="182" t="s">
        <v>78</v>
      </c>
      <c r="V115" s="179">
        <v>2600</v>
      </c>
      <c r="W115" s="179">
        <v>569.45000000000005</v>
      </c>
      <c r="X115" s="183">
        <f t="shared" si="5"/>
        <v>3169.45</v>
      </c>
      <c r="Y115" s="179">
        <f t="shared" si="6"/>
        <v>6782.7834999999995</v>
      </c>
    </row>
    <row r="116" spans="1:25" s="181" customFormat="1" hidden="1">
      <c r="A116" s="181" t="s">
        <v>37</v>
      </c>
      <c r="B116" s="72">
        <v>502700</v>
      </c>
      <c r="C116" s="72" t="s">
        <v>166</v>
      </c>
      <c r="D116" s="70" t="s">
        <v>167</v>
      </c>
      <c r="E116" s="71">
        <v>151070</v>
      </c>
      <c r="F116" s="72">
        <v>1212</v>
      </c>
      <c r="G116" s="182" t="s">
        <v>118</v>
      </c>
      <c r="H116" s="178">
        <v>6342</v>
      </c>
      <c r="I116" s="179">
        <v>2844.3150000000001</v>
      </c>
      <c r="J116" s="179">
        <v>569.81110500000011</v>
      </c>
      <c r="K116" s="179">
        <v>0</v>
      </c>
      <c r="L116" s="179">
        <v>0</v>
      </c>
      <c r="M116" s="179">
        <v>948.10500000000002</v>
      </c>
      <c r="N116" s="179">
        <v>0</v>
      </c>
      <c r="O116" s="179">
        <v>0</v>
      </c>
      <c r="P116" s="179">
        <v>0</v>
      </c>
      <c r="Q116" s="179">
        <v>163.28475</v>
      </c>
      <c r="R116" s="183">
        <f t="shared" si="4"/>
        <v>4525.5158550000006</v>
      </c>
      <c r="S116" s="182" t="s">
        <v>86</v>
      </c>
      <c r="T116" s="182">
        <v>2025</v>
      </c>
      <c r="U116" s="182" t="s">
        <v>136</v>
      </c>
      <c r="V116" s="179">
        <v>3100</v>
      </c>
      <c r="W116" s="179">
        <v>678.96</v>
      </c>
      <c r="X116" s="183">
        <f t="shared" si="5"/>
        <v>3778.96</v>
      </c>
      <c r="Y116" s="179">
        <f t="shared" si="6"/>
        <v>8304.4758550000006</v>
      </c>
    </row>
    <row r="117" spans="1:25" s="181" customFormat="1" hidden="1">
      <c r="A117" s="181" t="s">
        <v>37</v>
      </c>
      <c r="B117" s="72">
        <v>502700</v>
      </c>
      <c r="C117" s="72" t="s">
        <v>166</v>
      </c>
      <c r="D117" s="70" t="s">
        <v>167</v>
      </c>
      <c r="E117" s="71">
        <v>161026</v>
      </c>
      <c r="F117" s="72">
        <v>1212</v>
      </c>
      <c r="G117" s="182" t="s">
        <v>118</v>
      </c>
      <c r="H117" s="178">
        <v>6292</v>
      </c>
      <c r="I117" s="179">
        <v>2844.3150000000001</v>
      </c>
      <c r="J117" s="179">
        <v>455.56445250000007</v>
      </c>
      <c r="K117" s="179">
        <v>0</v>
      </c>
      <c r="L117" s="179">
        <v>0</v>
      </c>
      <c r="M117" s="179">
        <v>948.10500000000002</v>
      </c>
      <c r="N117" s="179">
        <v>0</v>
      </c>
      <c r="O117" s="179">
        <v>0</v>
      </c>
      <c r="P117" s="179">
        <v>0</v>
      </c>
      <c r="Q117" s="179">
        <v>163.28475</v>
      </c>
      <c r="R117" s="183">
        <f t="shared" si="4"/>
        <v>4411.2692025000006</v>
      </c>
      <c r="S117" s="182" t="s">
        <v>86</v>
      </c>
      <c r="T117" s="182">
        <v>2026</v>
      </c>
      <c r="U117" s="182" t="s">
        <v>136</v>
      </c>
      <c r="V117" s="179">
        <v>3100</v>
      </c>
      <c r="W117" s="179">
        <v>678.96</v>
      </c>
      <c r="X117" s="183">
        <f t="shared" si="5"/>
        <v>3778.96</v>
      </c>
      <c r="Y117" s="179">
        <f t="shared" si="6"/>
        <v>8190.2292025000006</v>
      </c>
    </row>
    <row r="118" spans="1:25" s="181" customFormat="1" hidden="1">
      <c r="A118" s="181" t="s">
        <v>37</v>
      </c>
      <c r="B118" s="72">
        <v>502700</v>
      </c>
      <c r="C118" s="72" t="s">
        <v>166</v>
      </c>
      <c r="D118" s="70" t="s">
        <v>167</v>
      </c>
      <c r="E118" s="71">
        <v>161037</v>
      </c>
      <c r="F118" s="72">
        <v>1024</v>
      </c>
      <c r="G118" s="182" t="s">
        <v>118</v>
      </c>
      <c r="H118" s="178">
        <v>7657</v>
      </c>
      <c r="I118" s="179">
        <v>2401.866</v>
      </c>
      <c r="J118" s="179">
        <v>805.42573200000004</v>
      </c>
      <c r="K118" s="179">
        <v>0</v>
      </c>
      <c r="L118" s="179">
        <v>0</v>
      </c>
      <c r="M118" s="179">
        <v>948.10500000000002</v>
      </c>
      <c r="N118" s="179">
        <v>0</v>
      </c>
      <c r="O118" s="179">
        <v>0</v>
      </c>
      <c r="P118" s="179">
        <v>0</v>
      </c>
      <c r="Q118" s="179">
        <v>97.444125</v>
      </c>
      <c r="R118" s="183">
        <f t="shared" si="4"/>
        <v>4252.8408570000001</v>
      </c>
      <c r="S118" s="182" t="s">
        <v>86</v>
      </c>
      <c r="T118" s="182">
        <v>2025</v>
      </c>
      <c r="U118" s="182" t="s">
        <v>78</v>
      </c>
      <c r="V118" s="179">
        <v>1850</v>
      </c>
      <c r="W118" s="179">
        <v>405.19</v>
      </c>
      <c r="X118" s="183">
        <f t="shared" si="5"/>
        <v>2255.19</v>
      </c>
      <c r="Y118" s="179">
        <f t="shared" si="6"/>
        <v>6508.0308569999997</v>
      </c>
    </row>
    <row r="119" spans="1:25" s="181" customFormat="1" hidden="1">
      <c r="A119" s="181" t="s">
        <v>37</v>
      </c>
      <c r="B119" s="72">
        <v>502700</v>
      </c>
      <c r="C119" s="72" t="s">
        <v>166</v>
      </c>
      <c r="D119" s="70" t="s">
        <v>167</v>
      </c>
      <c r="E119" s="71">
        <v>161069</v>
      </c>
      <c r="F119" s="72">
        <v>1024</v>
      </c>
      <c r="G119" s="182" t="s">
        <v>118</v>
      </c>
      <c r="H119" s="178">
        <v>6958</v>
      </c>
      <c r="I119" s="179">
        <v>2401.866</v>
      </c>
      <c r="J119" s="179">
        <v>732.16881899999998</v>
      </c>
      <c r="K119" s="179">
        <v>0</v>
      </c>
      <c r="L119" s="179">
        <v>0</v>
      </c>
      <c r="M119" s="179">
        <v>948.10500000000002</v>
      </c>
      <c r="N119" s="179">
        <v>0</v>
      </c>
      <c r="O119" s="179">
        <v>0</v>
      </c>
      <c r="P119" s="179">
        <v>0</v>
      </c>
      <c r="Q119" s="179">
        <v>97.444125</v>
      </c>
      <c r="R119" s="183">
        <f t="shared" si="4"/>
        <v>4179.583944</v>
      </c>
      <c r="S119" s="182" t="s">
        <v>86</v>
      </c>
      <c r="T119" s="182">
        <v>2025</v>
      </c>
      <c r="U119" s="182" t="s">
        <v>78</v>
      </c>
      <c r="V119" s="179">
        <v>1850</v>
      </c>
      <c r="W119" s="179">
        <v>405.19</v>
      </c>
      <c r="X119" s="183">
        <f t="shared" si="5"/>
        <v>2255.19</v>
      </c>
      <c r="Y119" s="179">
        <f t="shared" si="6"/>
        <v>6434.7739440000005</v>
      </c>
    </row>
    <row r="120" spans="1:25" s="181" customFormat="1" hidden="1">
      <c r="A120" s="181" t="s">
        <v>37</v>
      </c>
      <c r="B120" s="72">
        <v>502700</v>
      </c>
      <c r="C120" s="72" t="s">
        <v>166</v>
      </c>
      <c r="D120" s="70" t="s">
        <v>167</v>
      </c>
      <c r="E120" s="74">
        <v>181010</v>
      </c>
      <c r="F120" s="72">
        <v>1020</v>
      </c>
      <c r="G120" s="182" t="s">
        <v>118</v>
      </c>
      <c r="H120" s="178">
        <v>7820</v>
      </c>
      <c r="I120" s="179">
        <v>2338.6590000000001</v>
      </c>
      <c r="J120" s="179">
        <v>1152.5691105000001</v>
      </c>
      <c r="K120" s="179">
        <v>0</v>
      </c>
      <c r="L120" s="179">
        <v>0</v>
      </c>
      <c r="M120" s="179">
        <v>948.10500000000002</v>
      </c>
      <c r="N120" s="179">
        <v>0</v>
      </c>
      <c r="O120" s="179">
        <v>0</v>
      </c>
      <c r="P120" s="179">
        <v>0</v>
      </c>
      <c r="Q120" s="179">
        <v>115.87949999999999</v>
      </c>
      <c r="R120" s="183">
        <f t="shared" si="4"/>
        <v>4555.2126104999998</v>
      </c>
      <c r="S120" s="182" t="s">
        <v>86</v>
      </c>
      <c r="T120" s="182">
        <v>2028</v>
      </c>
      <c r="U120" s="182" t="s">
        <v>82</v>
      </c>
      <c r="V120" s="179">
        <v>2200</v>
      </c>
      <c r="W120" s="179">
        <v>481.84</v>
      </c>
      <c r="X120" s="183">
        <f t="shared" si="5"/>
        <v>2681.84</v>
      </c>
      <c r="Y120" s="179">
        <f t="shared" si="6"/>
        <v>7237.0526104999999</v>
      </c>
    </row>
    <row r="121" spans="1:25" s="188" customFormat="1" hidden="1">
      <c r="A121" s="181" t="s">
        <v>37</v>
      </c>
      <c r="B121" s="72">
        <v>502700</v>
      </c>
      <c r="C121" s="72" t="s">
        <v>166</v>
      </c>
      <c r="D121" s="70" t="s">
        <v>167</v>
      </c>
      <c r="E121" s="74">
        <v>181012</v>
      </c>
      <c r="F121" s="72">
        <v>1020</v>
      </c>
      <c r="G121" s="182" t="s">
        <v>118</v>
      </c>
      <c r="H121" s="178">
        <v>5852</v>
      </c>
      <c r="I121" s="179">
        <v>2338.6590000000001</v>
      </c>
      <c r="J121" s="179">
        <v>369.11834549999998</v>
      </c>
      <c r="K121" s="179">
        <v>0</v>
      </c>
      <c r="L121" s="179">
        <v>0</v>
      </c>
      <c r="M121" s="179">
        <v>948.10500000000002</v>
      </c>
      <c r="N121" s="179">
        <v>0</v>
      </c>
      <c r="O121" s="179">
        <v>0</v>
      </c>
      <c r="P121" s="179">
        <v>0</v>
      </c>
      <c r="Q121" s="179">
        <v>115.87949999999999</v>
      </c>
      <c r="R121" s="183">
        <f t="shared" si="4"/>
        <v>3771.7618455000002</v>
      </c>
      <c r="S121" s="182" t="s">
        <v>86</v>
      </c>
      <c r="T121" s="182">
        <v>2028</v>
      </c>
      <c r="U121" s="182" t="s">
        <v>82</v>
      </c>
      <c r="V121" s="179">
        <v>2200</v>
      </c>
      <c r="W121" s="179">
        <v>481.84</v>
      </c>
      <c r="X121" s="183">
        <f t="shared" si="5"/>
        <v>2681.84</v>
      </c>
      <c r="Y121" s="179">
        <f t="shared" si="6"/>
        <v>6453.6018455000003</v>
      </c>
    </row>
    <row r="122" spans="1:25" s="181" customFormat="1" hidden="1">
      <c r="A122" s="181" t="s">
        <v>37</v>
      </c>
      <c r="B122" s="72">
        <v>504000</v>
      </c>
      <c r="C122" s="72" t="s">
        <v>168</v>
      </c>
      <c r="D122" s="186" t="s">
        <v>169</v>
      </c>
      <c r="E122" s="74">
        <v>41056</v>
      </c>
      <c r="F122" s="72">
        <v>1031</v>
      </c>
      <c r="G122" s="182" t="s">
        <v>118</v>
      </c>
      <c r="H122" s="178">
        <v>339</v>
      </c>
      <c r="I122" s="179">
        <v>2528.2800000000002</v>
      </c>
      <c r="J122" s="179">
        <v>0</v>
      </c>
      <c r="K122" s="179">
        <v>0</v>
      </c>
      <c r="L122" s="179">
        <v>0</v>
      </c>
      <c r="M122" s="179">
        <v>948.10500000000002</v>
      </c>
      <c r="N122" s="179">
        <v>0</v>
      </c>
      <c r="O122" s="179">
        <v>0</v>
      </c>
      <c r="P122" s="179">
        <v>0</v>
      </c>
      <c r="Q122" s="179">
        <v>0</v>
      </c>
      <c r="R122" s="183">
        <f t="shared" si="4"/>
        <v>3476.3850000000002</v>
      </c>
      <c r="S122" s="182" t="s">
        <v>277</v>
      </c>
      <c r="T122" s="182">
        <v>2012</v>
      </c>
      <c r="U122" s="182" t="s">
        <v>419</v>
      </c>
      <c r="V122" s="179">
        <v>0</v>
      </c>
      <c r="W122" s="179">
        <v>0</v>
      </c>
      <c r="X122" s="183">
        <f t="shared" si="5"/>
        <v>0</v>
      </c>
      <c r="Y122" s="179">
        <f t="shared" si="6"/>
        <v>3476.3850000000002</v>
      </c>
    </row>
    <row r="123" spans="1:25" s="181" customFormat="1" hidden="1">
      <c r="A123" s="181" t="s">
        <v>37</v>
      </c>
      <c r="B123" s="72">
        <v>504000</v>
      </c>
      <c r="C123" s="72" t="s">
        <v>168</v>
      </c>
      <c r="D123" s="186" t="s">
        <v>169</v>
      </c>
      <c r="E123" s="74">
        <v>81075</v>
      </c>
      <c r="F123" s="72">
        <v>1031</v>
      </c>
      <c r="G123" s="182" t="s">
        <v>118</v>
      </c>
      <c r="H123" s="178">
        <v>324</v>
      </c>
      <c r="I123" s="179">
        <v>2528.2800000000002</v>
      </c>
      <c r="J123" s="179">
        <v>0</v>
      </c>
      <c r="K123" s="179">
        <v>0</v>
      </c>
      <c r="L123" s="179">
        <v>0</v>
      </c>
      <c r="M123" s="179">
        <v>948.10500000000002</v>
      </c>
      <c r="N123" s="179">
        <v>0</v>
      </c>
      <c r="O123" s="179">
        <v>0</v>
      </c>
      <c r="P123" s="179">
        <v>0</v>
      </c>
      <c r="Q123" s="179">
        <v>136.9485</v>
      </c>
      <c r="R123" s="183">
        <f t="shared" si="4"/>
        <v>3613.3335000000002</v>
      </c>
      <c r="S123" s="182" t="s">
        <v>86</v>
      </c>
      <c r="T123" s="182">
        <v>2030</v>
      </c>
      <c r="U123" s="182" t="s">
        <v>78</v>
      </c>
      <c r="V123" s="179">
        <v>2600</v>
      </c>
      <c r="W123" s="179">
        <v>569.45000000000005</v>
      </c>
      <c r="X123" s="183">
        <f t="shared" si="5"/>
        <v>3169.45</v>
      </c>
      <c r="Y123" s="179">
        <f t="shared" si="6"/>
        <v>6782.7834999999995</v>
      </c>
    </row>
    <row r="124" spans="1:25" s="181" customFormat="1" hidden="1">
      <c r="A124" s="181" t="s">
        <v>37</v>
      </c>
      <c r="B124" s="72">
        <v>504000</v>
      </c>
      <c r="C124" s="72" t="s">
        <v>168</v>
      </c>
      <c r="D124" s="186" t="s">
        <v>169</v>
      </c>
      <c r="E124" s="71">
        <v>131022</v>
      </c>
      <c r="F124" s="72">
        <v>1024</v>
      </c>
      <c r="G124" s="182" t="s">
        <v>118</v>
      </c>
      <c r="H124" s="178">
        <v>4413</v>
      </c>
      <c r="I124" s="179">
        <v>2401.866</v>
      </c>
      <c r="J124" s="179">
        <v>197.75363400000001</v>
      </c>
      <c r="K124" s="179">
        <v>0</v>
      </c>
      <c r="L124" s="179">
        <v>0</v>
      </c>
      <c r="M124" s="179">
        <v>948.10500000000002</v>
      </c>
      <c r="N124" s="179">
        <v>3160.35</v>
      </c>
      <c r="O124" s="179">
        <v>0</v>
      </c>
      <c r="P124" s="179">
        <v>0</v>
      </c>
      <c r="Q124" s="179">
        <v>97.444125</v>
      </c>
      <c r="R124" s="183">
        <f t="shared" si="4"/>
        <v>6805.5187590000005</v>
      </c>
      <c r="S124" s="182" t="s">
        <v>86</v>
      </c>
      <c r="T124" s="182">
        <v>2023</v>
      </c>
      <c r="U124" s="182" t="s">
        <v>78</v>
      </c>
      <c r="V124" s="179">
        <v>1850</v>
      </c>
      <c r="W124" s="179">
        <v>405.19</v>
      </c>
      <c r="X124" s="183">
        <f t="shared" si="5"/>
        <v>2255.19</v>
      </c>
      <c r="Y124" s="179">
        <f t="shared" si="6"/>
        <v>9060.708759000001</v>
      </c>
    </row>
    <row r="125" spans="1:25" s="181" customFormat="1" hidden="1">
      <c r="A125" s="181" t="s">
        <v>37</v>
      </c>
      <c r="B125" s="72">
        <v>504000</v>
      </c>
      <c r="C125" s="72" t="s">
        <v>168</v>
      </c>
      <c r="D125" s="186" t="s">
        <v>169</v>
      </c>
      <c r="E125" s="71">
        <v>131023</v>
      </c>
      <c r="F125" s="72">
        <v>1024</v>
      </c>
      <c r="G125" s="182" t="s">
        <v>118</v>
      </c>
      <c r="H125" s="178">
        <v>3284</v>
      </c>
      <c r="I125" s="179">
        <v>2401.866</v>
      </c>
      <c r="J125" s="179">
        <v>212.56514099999998</v>
      </c>
      <c r="K125" s="179">
        <v>0</v>
      </c>
      <c r="L125" s="179">
        <v>0</v>
      </c>
      <c r="M125" s="179">
        <v>948.10500000000002</v>
      </c>
      <c r="N125" s="179">
        <v>0</v>
      </c>
      <c r="O125" s="179">
        <v>0</v>
      </c>
      <c r="P125" s="179">
        <v>0</v>
      </c>
      <c r="Q125" s="179">
        <v>97.444125</v>
      </c>
      <c r="R125" s="183">
        <f t="shared" si="4"/>
        <v>3659.980266</v>
      </c>
      <c r="S125" s="182" t="s">
        <v>86</v>
      </c>
      <c r="T125" s="182">
        <v>2023</v>
      </c>
      <c r="U125" s="182" t="s">
        <v>78</v>
      </c>
      <c r="V125" s="179">
        <v>1850</v>
      </c>
      <c r="W125" s="179">
        <v>405.19</v>
      </c>
      <c r="X125" s="183">
        <f t="shared" si="5"/>
        <v>2255.19</v>
      </c>
      <c r="Y125" s="179">
        <f t="shared" si="6"/>
        <v>5915.1702660000001</v>
      </c>
    </row>
    <row r="126" spans="1:25" s="181" customFormat="1" hidden="1">
      <c r="A126" s="181" t="s">
        <v>37</v>
      </c>
      <c r="B126" s="72">
        <v>504000</v>
      </c>
      <c r="C126" s="72" t="s">
        <v>168</v>
      </c>
      <c r="D126" s="186" t="s">
        <v>169</v>
      </c>
      <c r="E126" s="71">
        <v>151020</v>
      </c>
      <c r="F126" s="72">
        <v>1202</v>
      </c>
      <c r="G126" s="182" t="s">
        <v>118</v>
      </c>
      <c r="H126" s="178">
        <v>3104</v>
      </c>
      <c r="I126" s="179">
        <v>2844.3150000000001</v>
      </c>
      <c r="J126" s="179">
        <v>210.9533625</v>
      </c>
      <c r="K126" s="179">
        <v>0</v>
      </c>
      <c r="L126" s="179">
        <v>0</v>
      </c>
      <c r="M126" s="179">
        <v>948.10500000000002</v>
      </c>
      <c r="N126" s="179">
        <v>0</v>
      </c>
      <c r="O126" s="179">
        <v>0</v>
      </c>
      <c r="P126" s="179">
        <v>0</v>
      </c>
      <c r="Q126" s="179">
        <v>126.414</v>
      </c>
      <c r="R126" s="183">
        <f t="shared" si="4"/>
        <v>4129.7873625000002</v>
      </c>
      <c r="S126" s="182" t="s">
        <v>86</v>
      </c>
      <c r="T126" s="182">
        <v>2026</v>
      </c>
      <c r="U126" s="182" t="s">
        <v>93</v>
      </c>
      <c r="V126" s="179">
        <v>2400</v>
      </c>
      <c r="W126" s="179">
        <v>525.65</v>
      </c>
      <c r="X126" s="183">
        <f t="shared" si="5"/>
        <v>2925.65</v>
      </c>
      <c r="Y126" s="179">
        <f t="shared" si="6"/>
        <v>7055.4373625000007</v>
      </c>
    </row>
    <row r="127" spans="1:25" s="181" customFormat="1" hidden="1">
      <c r="A127" s="181" t="s">
        <v>37</v>
      </c>
      <c r="B127" s="72">
        <v>504000</v>
      </c>
      <c r="C127" s="72" t="s">
        <v>168</v>
      </c>
      <c r="D127" s="186" t="s">
        <v>169</v>
      </c>
      <c r="E127" s="71">
        <v>151046</v>
      </c>
      <c r="F127" s="72">
        <v>1212</v>
      </c>
      <c r="G127" s="182" t="s">
        <v>118</v>
      </c>
      <c r="H127" s="178">
        <v>1775</v>
      </c>
      <c r="I127" s="179">
        <v>2844.3150000000001</v>
      </c>
      <c r="J127" s="179">
        <v>0</v>
      </c>
      <c r="K127" s="179">
        <v>0</v>
      </c>
      <c r="L127" s="179">
        <v>0</v>
      </c>
      <c r="M127" s="179">
        <v>948.10500000000002</v>
      </c>
      <c r="N127" s="179">
        <v>0</v>
      </c>
      <c r="O127" s="179">
        <v>0</v>
      </c>
      <c r="P127" s="179">
        <v>0</v>
      </c>
      <c r="Q127" s="179">
        <v>163.28475</v>
      </c>
      <c r="R127" s="183">
        <f t="shared" si="4"/>
        <v>3955.7047499999999</v>
      </c>
      <c r="S127" s="182" t="s">
        <v>86</v>
      </c>
      <c r="T127" s="182">
        <v>2025</v>
      </c>
      <c r="U127" s="182" t="s">
        <v>136</v>
      </c>
      <c r="V127" s="179">
        <v>3100</v>
      </c>
      <c r="W127" s="179">
        <v>678.96</v>
      </c>
      <c r="X127" s="183">
        <f t="shared" si="5"/>
        <v>3778.96</v>
      </c>
      <c r="Y127" s="179">
        <f t="shared" si="6"/>
        <v>7734.6647499999999</v>
      </c>
    </row>
    <row r="128" spans="1:25" s="181" customFormat="1" hidden="1">
      <c r="A128" s="181" t="s">
        <v>37</v>
      </c>
      <c r="B128" s="72">
        <v>504000</v>
      </c>
      <c r="C128" s="72" t="s">
        <v>168</v>
      </c>
      <c r="D128" s="186" t="s">
        <v>169</v>
      </c>
      <c r="E128" s="71">
        <v>151069</v>
      </c>
      <c r="F128" s="72">
        <v>1212</v>
      </c>
      <c r="G128" s="182" t="s">
        <v>118</v>
      </c>
      <c r="H128" s="178">
        <v>6729</v>
      </c>
      <c r="I128" s="179">
        <v>2844.3150000000001</v>
      </c>
      <c r="J128" s="179">
        <v>573.60352499999999</v>
      </c>
      <c r="K128" s="179">
        <v>0</v>
      </c>
      <c r="L128" s="179">
        <v>0</v>
      </c>
      <c r="M128" s="179">
        <v>948.10500000000002</v>
      </c>
      <c r="N128" s="179">
        <v>0</v>
      </c>
      <c r="O128" s="179">
        <v>0</v>
      </c>
      <c r="P128" s="179">
        <v>0</v>
      </c>
      <c r="Q128" s="179">
        <v>163.28475</v>
      </c>
      <c r="R128" s="183">
        <f t="shared" si="4"/>
        <v>4529.3082750000003</v>
      </c>
      <c r="S128" s="182" t="s">
        <v>86</v>
      </c>
      <c r="T128" s="182">
        <v>2025</v>
      </c>
      <c r="U128" s="182" t="s">
        <v>136</v>
      </c>
      <c r="V128" s="179">
        <v>3100</v>
      </c>
      <c r="W128" s="179">
        <v>678.96</v>
      </c>
      <c r="X128" s="183">
        <f t="shared" si="5"/>
        <v>3778.96</v>
      </c>
      <c r="Y128" s="179">
        <f t="shared" si="6"/>
        <v>8308.2682750000004</v>
      </c>
    </row>
    <row r="129" spans="1:25" s="181" customFormat="1" hidden="1">
      <c r="A129" s="181" t="s">
        <v>37</v>
      </c>
      <c r="B129" s="72">
        <v>504000</v>
      </c>
      <c r="C129" s="72" t="s">
        <v>168</v>
      </c>
      <c r="D129" s="186" t="s">
        <v>169</v>
      </c>
      <c r="E129" s="71">
        <v>161014</v>
      </c>
      <c r="F129" s="72">
        <v>1212</v>
      </c>
      <c r="G129" s="182" t="s">
        <v>118</v>
      </c>
      <c r="H129" s="178">
        <v>6773</v>
      </c>
      <c r="I129" s="179">
        <v>2844.3150000000001</v>
      </c>
      <c r="J129" s="179">
        <v>948.57905249999999</v>
      </c>
      <c r="K129" s="179">
        <v>0</v>
      </c>
      <c r="L129" s="179">
        <v>0</v>
      </c>
      <c r="M129" s="179">
        <v>948.10500000000002</v>
      </c>
      <c r="N129" s="179">
        <v>0</v>
      </c>
      <c r="O129" s="179">
        <v>0</v>
      </c>
      <c r="P129" s="179">
        <v>0</v>
      </c>
      <c r="Q129" s="179">
        <v>163.28475</v>
      </c>
      <c r="R129" s="183">
        <f t="shared" si="4"/>
        <v>4904.2838024999992</v>
      </c>
      <c r="S129" s="182" t="s">
        <v>86</v>
      </c>
      <c r="T129" s="182">
        <v>2026</v>
      </c>
      <c r="U129" s="182" t="s">
        <v>136</v>
      </c>
      <c r="V129" s="179">
        <v>3100</v>
      </c>
      <c r="W129" s="179">
        <v>678.96</v>
      </c>
      <c r="X129" s="183">
        <f t="shared" si="5"/>
        <v>3778.96</v>
      </c>
      <c r="Y129" s="179">
        <f t="shared" si="6"/>
        <v>8683.2438024999992</v>
      </c>
    </row>
    <row r="130" spans="1:25" s="181" customFormat="1" hidden="1">
      <c r="A130" s="181" t="s">
        <v>37</v>
      </c>
      <c r="B130" s="72">
        <v>504000</v>
      </c>
      <c r="C130" s="72" t="s">
        <v>168</v>
      </c>
      <c r="D130" s="186" t="s">
        <v>169</v>
      </c>
      <c r="E130" s="71">
        <v>161016</v>
      </c>
      <c r="F130" s="72">
        <v>1212</v>
      </c>
      <c r="G130" s="182" t="s">
        <v>118</v>
      </c>
      <c r="H130" s="178">
        <v>4086</v>
      </c>
      <c r="I130" s="179">
        <v>2844.3150000000001</v>
      </c>
      <c r="J130" s="179">
        <v>201.94636499999999</v>
      </c>
      <c r="K130" s="179">
        <v>0</v>
      </c>
      <c r="L130" s="179">
        <v>0</v>
      </c>
      <c r="M130" s="179">
        <v>948.10500000000002</v>
      </c>
      <c r="N130" s="179">
        <v>0</v>
      </c>
      <c r="O130" s="179">
        <v>0</v>
      </c>
      <c r="P130" s="179">
        <v>0</v>
      </c>
      <c r="Q130" s="179">
        <v>163.28475</v>
      </c>
      <c r="R130" s="183">
        <f t="shared" si="4"/>
        <v>4157.6511149999997</v>
      </c>
      <c r="S130" s="182" t="s">
        <v>86</v>
      </c>
      <c r="T130" s="182">
        <v>2026</v>
      </c>
      <c r="U130" s="182" t="s">
        <v>136</v>
      </c>
      <c r="V130" s="179">
        <v>3100</v>
      </c>
      <c r="W130" s="179">
        <v>678.96</v>
      </c>
      <c r="X130" s="183">
        <f t="shared" si="5"/>
        <v>3778.96</v>
      </c>
      <c r="Y130" s="179">
        <f t="shared" si="6"/>
        <v>7936.6111149999997</v>
      </c>
    </row>
    <row r="131" spans="1:25" s="75" customFormat="1" hidden="1">
      <c r="A131" s="181" t="s">
        <v>37</v>
      </c>
      <c r="B131" s="72">
        <v>504000</v>
      </c>
      <c r="C131" s="72" t="s">
        <v>168</v>
      </c>
      <c r="D131" s="186" t="s">
        <v>169</v>
      </c>
      <c r="E131" s="71">
        <v>161017</v>
      </c>
      <c r="F131" s="72">
        <v>1212</v>
      </c>
      <c r="G131" s="182" t="s">
        <v>118</v>
      </c>
      <c r="H131" s="178">
        <v>4105</v>
      </c>
      <c r="I131" s="179">
        <v>2844.3150000000001</v>
      </c>
      <c r="J131" s="179">
        <v>159.75569250000001</v>
      </c>
      <c r="K131" s="179">
        <v>0</v>
      </c>
      <c r="L131" s="179">
        <v>0</v>
      </c>
      <c r="M131" s="179">
        <v>948.10500000000002</v>
      </c>
      <c r="N131" s="179">
        <v>0</v>
      </c>
      <c r="O131" s="179">
        <v>0</v>
      </c>
      <c r="P131" s="179">
        <v>0</v>
      </c>
      <c r="Q131" s="179">
        <v>163.28475</v>
      </c>
      <c r="R131" s="183">
        <f t="shared" ref="R131:R194" si="7">SUM(I131:Q131)</f>
        <v>4115.4604424999998</v>
      </c>
      <c r="S131" s="182" t="s">
        <v>86</v>
      </c>
      <c r="T131" s="182">
        <v>2026</v>
      </c>
      <c r="U131" s="182" t="s">
        <v>136</v>
      </c>
      <c r="V131" s="179">
        <v>3100</v>
      </c>
      <c r="W131" s="179">
        <v>678.96</v>
      </c>
      <c r="X131" s="183">
        <f t="shared" ref="X131:X194" si="8">SUM(V131:W131)</f>
        <v>3778.96</v>
      </c>
      <c r="Y131" s="179">
        <f t="shared" ref="Y131:Y194" si="9">SUM(R131,X131)</f>
        <v>7894.4204424999998</v>
      </c>
    </row>
    <row r="132" spans="1:25" s="181" customFormat="1" hidden="1">
      <c r="A132" s="181" t="s">
        <v>37</v>
      </c>
      <c r="B132" s="72">
        <v>504000</v>
      </c>
      <c r="C132" s="72" t="s">
        <v>168</v>
      </c>
      <c r="D132" s="186" t="s">
        <v>169</v>
      </c>
      <c r="E132" s="71">
        <v>161019</v>
      </c>
      <c r="F132" s="72">
        <v>1212</v>
      </c>
      <c r="G132" s="182" t="s">
        <v>118</v>
      </c>
      <c r="H132" s="178">
        <v>3786</v>
      </c>
      <c r="I132" s="179">
        <v>2844.3150000000001</v>
      </c>
      <c r="J132" s="179">
        <v>26.0728875</v>
      </c>
      <c r="K132" s="179">
        <v>0</v>
      </c>
      <c r="L132" s="179">
        <v>0</v>
      </c>
      <c r="M132" s="179">
        <v>948.10500000000002</v>
      </c>
      <c r="N132" s="179">
        <v>0</v>
      </c>
      <c r="O132" s="179">
        <v>0</v>
      </c>
      <c r="P132" s="179">
        <v>0</v>
      </c>
      <c r="Q132" s="179">
        <v>163.28475</v>
      </c>
      <c r="R132" s="183">
        <f t="shared" si="7"/>
        <v>3981.7776374999999</v>
      </c>
      <c r="S132" s="182" t="s">
        <v>86</v>
      </c>
      <c r="T132" s="182">
        <v>2026</v>
      </c>
      <c r="U132" s="182" t="s">
        <v>136</v>
      </c>
      <c r="V132" s="179">
        <v>3100</v>
      </c>
      <c r="W132" s="179">
        <v>678.96</v>
      </c>
      <c r="X132" s="183">
        <f t="shared" si="8"/>
        <v>3778.96</v>
      </c>
      <c r="Y132" s="179">
        <f t="shared" si="9"/>
        <v>7760.7376375000003</v>
      </c>
    </row>
    <row r="133" spans="1:25" s="181" customFormat="1" hidden="1">
      <c r="A133" s="181" t="s">
        <v>37</v>
      </c>
      <c r="B133" s="72">
        <v>504000</v>
      </c>
      <c r="C133" s="72" t="s">
        <v>168</v>
      </c>
      <c r="D133" s="186" t="s">
        <v>169</v>
      </c>
      <c r="E133" s="71">
        <v>161023</v>
      </c>
      <c r="F133" s="72">
        <v>1212</v>
      </c>
      <c r="G133" s="182" t="s">
        <v>118</v>
      </c>
      <c r="H133" s="178">
        <v>3716</v>
      </c>
      <c r="I133" s="179">
        <v>2844.3150000000001</v>
      </c>
      <c r="J133" s="179">
        <v>80.58892500000006</v>
      </c>
      <c r="K133" s="179">
        <v>0</v>
      </c>
      <c r="L133" s="179">
        <v>0</v>
      </c>
      <c r="M133" s="179">
        <v>948.10500000000002</v>
      </c>
      <c r="N133" s="179">
        <v>0</v>
      </c>
      <c r="O133" s="179">
        <v>0</v>
      </c>
      <c r="P133" s="179">
        <v>0</v>
      </c>
      <c r="Q133" s="179">
        <v>163.28475</v>
      </c>
      <c r="R133" s="183">
        <f t="shared" si="7"/>
        <v>4036.2936749999999</v>
      </c>
      <c r="S133" s="182" t="s">
        <v>86</v>
      </c>
      <c r="T133" s="182">
        <v>2026</v>
      </c>
      <c r="U133" s="182" t="s">
        <v>136</v>
      </c>
      <c r="V133" s="179">
        <v>3100</v>
      </c>
      <c r="W133" s="179">
        <v>678.96</v>
      </c>
      <c r="X133" s="183">
        <f t="shared" si="8"/>
        <v>3778.96</v>
      </c>
      <c r="Y133" s="179">
        <f t="shared" si="9"/>
        <v>7815.2536749999999</v>
      </c>
    </row>
    <row r="134" spans="1:25" s="181" customFormat="1" hidden="1">
      <c r="A134" s="181" t="s">
        <v>37</v>
      </c>
      <c r="B134" s="72">
        <v>504000</v>
      </c>
      <c r="C134" s="72" t="s">
        <v>168</v>
      </c>
      <c r="D134" s="186" t="s">
        <v>169</v>
      </c>
      <c r="E134" s="71">
        <v>161034</v>
      </c>
      <c r="F134" s="72">
        <v>1212</v>
      </c>
      <c r="G134" s="182" t="s">
        <v>118</v>
      </c>
      <c r="H134" s="178">
        <v>3421</v>
      </c>
      <c r="I134" s="179">
        <v>2844.3150000000001</v>
      </c>
      <c r="J134" s="179">
        <v>146.48222250000001</v>
      </c>
      <c r="K134" s="179">
        <v>0</v>
      </c>
      <c r="L134" s="179">
        <v>0</v>
      </c>
      <c r="M134" s="179">
        <v>948.10500000000002</v>
      </c>
      <c r="N134" s="179">
        <v>3160.35</v>
      </c>
      <c r="O134" s="179">
        <v>0</v>
      </c>
      <c r="P134" s="179">
        <v>0</v>
      </c>
      <c r="Q134" s="179">
        <v>163.28475</v>
      </c>
      <c r="R134" s="183">
        <f t="shared" si="7"/>
        <v>7262.5369724999991</v>
      </c>
      <c r="S134" s="182" t="s">
        <v>86</v>
      </c>
      <c r="T134" s="182">
        <v>2026</v>
      </c>
      <c r="U134" s="182" t="s">
        <v>136</v>
      </c>
      <c r="V134" s="179">
        <v>3100</v>
      </c>
      <c r="W134" s="179">
        <v>678.96</v>
      </c>
      <c r="X134" s="183">
        <f t="shared" si="8"/>
        <v>3778.96</v>
      </c>
      <c r="Y134" s="179">
        <f t="shared" si="9"/>
        <v>11041.496972499999</v>
      </c>
    </row>
    <row r="135" spans="1:25" s="181" customFormat="1" hidden="1">
      <c r="A135" s="181" t="s">
        <v>37</v>
      </c>
      <c r="B135" s="72">
        <v>504000</v>
      </c>
      <c r="C135" s="72" t="s">
        <v>168</v>
      </c>
      <c r="D135" s="186" t="s">
        <v>169</v>
      </c>
      <c r="E135" s="71">
        <v>161065</v>
      </c>
      <c r="F135" s="72">
        <v>1024</v>
      </c>
      <c r="G135" s="182" t="s">
        <v>118</v>
      </c>
      <c r="H135" s="178">
        <v>2204</v>
      </c>
      <c r="I135" s="179">
        <v>2401.866</v>
      </c>
      <c r="J135" s="179">
        <v>104.08086000000002</v>
      </c>
      <c r="K135" s="179">
        <v>0</v>
      </c>
      <c r="L135" s="179">
        <v>0</v>
      </c>
      <c r="M135" s="179">
        <v>948.10500000000002</v>
      </c>
      <c r="N135" s="179">
        <v>0</v>
      </c>
      <c r="O135" s="179">
        <v>0</v>
      </c>
      <c r="P135" s="179">
        <v>0</v>
      </c>
      <c r="Q135" s="179">
        <v>97.444125</v>
      </c>
      <c r="R135" s="183">
        <f t="shared" si="7"/>
        <v>3551.495985</v>
      </c>
      <c r="S135" s="182" t="s">
        <v>86</v>
      </c>
      <c r="T135" s="182">
        <v>2025</v>
      </c>
      <c r="U135" s="182" t="s">
        <v>78</v>
      </c>
      <c r="V135" s="179">
        <v>1850</v>
      </c>
      <c r="W135" s="179">
        <v>405.19</v>
      </c>
      <c r="X135" s="183">
        <f t="shared" si="8"/>
        <v>2255.19</v>
      </c>
      <c r="Y135" s="179">
        <f t="shared" si="9"/>
        <v>5806.6859850000001</v>
      </c>
    </row>
    <row r="136" spans="1:25" s="181" customFormat="1" hidden="1">
      <c r="A136" s="181" t="s">
        <v>37</v>
      </c>
      <c r="B136" s="72">
        <v>503301</v>
      </c>
      <c r="C136" s="72" t="s">
        <v>170</v>
      </c>
      <c r="D136" s="75" t="s">
        <v>171</v>
      </c>
      <c r="E136" s="74">
        <v>81021</v>
      </c>
      <c r="F136" s="72">
        <v>1031</v>
      </c>
      <c r="G136" s="182" t="s">
        <v>118</v>
      </c>
      <c r="H136" s="178">
        <v>1250</v>
      </c>
      <c r="I136" s="179">
        <v>2528.2800000000002</v>
      </c>
      <c r="J136" s="179">
        <v>0</v>
      </c>
      <c r="K136" s="179">
        <v>0</v>
      </c>
      <c r="L136" s="179">
        <v>0</v>
      </c>
      <c r="M136" s="179">
        <v>948.10500000000002</v>
      </c>
      <c r="N136" s="179">
        <v>0</v>
      </c>
      <c r="O136" s="179">
        <v>0</v>
      </c>
      <c r="P136" s="179">
        <v>0</v>
      </c>
      <c r="Q136" s="179">
        <v>136.9485</v>
      </c>
      <c r="R136" s="183">
        <f t="shared" si="7"/>
        <v>3613.3335000000002</v>
      </c>
      <c r="S136" s="182" t="s">
        <v>86</v>
      </c>
      <c r="T136" s="182">
        <v>2030</v>
      </c>
      <c r="U136" s="182" t="s">
        <v>78</v>
      </c>
      <c r="V136" s="179">
        <v>2600</v>
      </c>
      <c r="W136" s="179">
        <v>569.45000000000005</v>
      </c>
      <c r="X136" s="183">
        <f t="shared" si="8"/>
        <v>3169.45</v>
      </c>
      <c r="Y136" s="179">
        <f t="shared" si="9"/>
        <v>6782.7834999999995</v>
      </c>
    </row>
    <row r="137" spans="1:25" s="181" customFormat="1" hidden="1">
      <c r="A137" s="181" t="s">
        <v>37</v>
      </c>
      <c r="B137" s="72">
        <v>503301</v>
      </c>
      <c r="C137" s="72" t="s">
        <v>170</v>
      </c>
      <c r="D137" s="75" t="s">
        <v>171</v>
      </c>
      <c r="E137" s="71">
        <v>121035</v>
      </c>
      <c r="F137" s="72">
        <v>1212</v>
      </c>
      <c r="G137" s="182" t="s">
        <v>118</v>
      </c>
      <c r="H137" s="178">
        <v>4455</v>
      </c>
      <c r="I137" s="179">
        <v>2844.3150000000001</v>
      </c>
      <c r="J137" s="179">
        <v>123.25364999999999</v>
      </c>
      <c r="K137" s="179">
        <v>0</v>
      </c>
      <c r="L137" s="179">
        <v>0</v>
      </c>
      <c r="M137" s="179">
        <v>948.10500000000002</v>
      </c>
      <c r="N137" s="179">
        <v>0</v>
      </c>
      <c r="O137" s="179">
        <v>0</v>
      </c>
      <c r="P137" s="179">
        <v>0</v>
      </c>
      <c r="Q137" s="179">
        <v>163.28475</v>
      </c>
      <c r="R137" s="183">
        <f t="shared" si="7"/>
        <v>4078.9584</v>
      </c>
      <c r="S137" s="182" t="s">
        <v>86</v>
      </c>
      <c r="T137" s="182">
        <v>2023</v>
      </c>
      <c r="U137" s="182" t="s">
        <v>136</v>
      </c>
      <c r="V137" s="179">
        <v>3100</v>
      </c>
      <c r="W137" s="179">
        <v>678.96</v>
      </c>
      <c r="X137" s="183">
        <f t="shared" si="8"/>
        <v>3778.96</v>
      </c>
      <c r="Y137" s="179">
        <f t="shared" si="9"/>
        <v>7857.9184000000005</v>
      </c>
    </row>
    <row r="138" spans="1:25" s="181" customFormat="1" hidden="1">
      <c r="A138" s="181" t="s">
        <v>37</v>
      </c>
      <c r="B138" s="72">
        <v>503301</v>
      </c>
      <c r="C138" s="72" t="s">
        <v>170</v>
      </c>
      <c r="D138" s="75" t="s">
        <v>171</v>
      </c>
      <c r="E138" s="71">
        <v>131010</v>
      </c>
      <c r="F138" s="72">
        <v>1212</v>
      </c>
      <c r="G138" s="182" t="s">
        <v>118</v>
      </c>
      <c r="H138" s="178">
        <v>8571</v>
      </c>
      <c r="I138" s="179">
        <v>2844.3150000000001</v>
      </c>
      <c r="J138" s="179">
        <v>1847.8566450000001</v>
      </c>
      <c r="K138" s="179">
        <v>0</v>
      </c>
      <c r="L138" s="179">
        <v>0</v>
      </c>
      <c r="M138" s="179">
        <v>948.10500000000002</v>
      </c>
      <c r="N138" s="179">
        <v>0</v>
      </c>
      <c r="O138" s="179">
        <v>0</v>
      </c>
      <c r="P138" s="179">
        <v>0</v>
      </c>
      <c r="Q138" s="179">
        <v>163.28475</v>
      </c>
      <c r="R138" s="183">
        <f t="shared" si="7"/>
        <v>5803.5613949999997</v>
      </c>
      <c r="S138" s="182" t="s">
        <v>86</v>
      </c>
      <c r="T138" s="182">
        <v>2023</v>
      </c>
      <c r="U138" s="182" t="s">
        <v>136</v>
      </c>
      <c r="V138" s="179">
        <v>3100</v>
      </c>
      <c r="W138" s="179">
        <v>678.96</v>
      </c>
      <c r="X138" s="183">
        <f t="shared" si="8"/>
        <v>3778.96</v>
      </c>
      <c r="Y138" s="179">
        <f t="shared" si="9"/>
        <v>9582.5213949999998</v>
      </c>
    </row>
    <row r="139" spans="1:25" s="181" customFormat="1" hidden="1">
      <c r="A139" s="181" t="s">
        <v>37</v>
      </c>
      <c r="B139" s="72">
        <v>503301</v>
      </c>
      <c r="C139" s="72" t="s">
        <v>170</v>
      </c>
      <c r="D139" s="75" t="s">
        <v>171</v>
      </c>
      <c r="E139" s="71">
        <v>151071</v>
      </c>
      <c r="F139" s="72">
        <v>1212</v>
      </c>
      <c r="G139" s="182" t="s">
        <v>118</v>
      </c>
      <c r="H139" s="178">
        <v>4711</v>
      </c>
      <c r="I139" s="179">
        <v>2844.3150000000001</v>
      </c>
      <c r="J139" s="179">
        <v>566.96678999999995</v>
      </c>
      <c r="K139" s="179">
        <v>0</v>
      </c>
      <c r="L139" s="179">
        <v>0</v>
      </c>
      <c r="M139" s="179">
        <v>948.10500000000002</v>
      </c>
      <c r="N139" s="179">
        <v>0</v>
      </c>
      <c r="O139" s="179">
        <v>0</v>
      </c>
      <c r="P139" s="179">
        <v>0</v>
      </c>
      <c r="Q139" s="179">
        <v>163.28475</v>
      </c>
      <c r="R139" s="183">
        <f t="shared" si="7"/>
        <v>4522.6715400000003</v>
      </c>
      <c r="S139" s="182" t="s">
        <v>86</v>
      </c>
      <c r="T139" s="182">
        <v>2025</v>
      </c>
      <c r="U139" s="182" t="s">
        <v>136</v>
      </c>
      <c r="V139" s="179">
        <v>3100</v>
      </c>
      <c r="W139" s="179">
        <v>678.96</v>
      </c>
      <c r="X139" s="183">
        <f t="shared" si="8"/>
        <v>3778.96</v>
      </c>
      <c r="Y139" s="179">
        <f t="shared" si="9"/>
        <v>8301.6315400000003</v>
      </c>
    </row>
    <row r="140" spans="1:25" s="181" customFormat="1" hidden="1">
      <c r="A140" s="181" t="s">
        <v>37</v>
      </c>
      <c r="B140" s="72">
        <v>503301</v>
      </c>
      <c r="C140" s="72" t="s">
        <v>170</v>
      </c>
      <c r="D140" s="75" t="s">
        <v>171</v>
      </c>
      <c r="E140" s="71">
        <v>161013</v>
      </c>
      <c r="F140" s="72">
        <v>1212</v>
      </c>
      <c r="G140" s="182" t="s">
        <v>118</v>
      </c>
      <c r="H140" s="178">
        <v>5252</v>
      </c>
      <c r="I140" s="179">
        <v>2844.3150000000001</v>
      </c>
      <c r="J140" s="179">
        <v>120.40933500000004</v>
      </c>
      <c r="K140" s="179">
        <v>0</v>
      </c>
      <c r="L140" s="179">
        <v>0</v>
      </c>
      <c r="M140" s="179">
        <v>948.10500000000002</v>
      </c>
      <c r="N140" s="179">
        <v>0</v>
      </c>
      <c r="O140" s="179">
        <v>0</v>
      </c>
      <c r="P140" s="179">
        <v>0</v>
      </c>
      <c r="Q140" s="179">
        <v>163.28475</v>
      </c>
      <c r="R140" s="183">
        <f t="shared" si="7"/>
        <v>4076.1140849999997</v>
      </c>
      <c r="S140" s="182" t="s">
        <v>86</v>
      </c>
      <c r="T140" s="182">
        <v>2026</v>
      </c>
      <c r="U140" s="182" t="s">
        <v>136</v>
      </c>
      <c r="V140" s="179">
        <v>3100</v>
      </c>
      <c r="W140" s="179">
        <v>678.96</v>
      </c>
      <c r="X140" s="183">
        <f t="shared" si="8"/>
        <v>3778.96</v>
      </c>
      <c r="Y140" s="179">
        <f t="shared" si="9"/>
        <v>7855.0740850000002</v>
      </c>
    </row>
    <row r="141" spans="1:25" s="181" customFormat="1" hidden="1">
      <c r="A141" s="181" t="s">
        <v>37</v>
      </c>
      <c r="B141" s="72">
        <v>503301</v>
      </c>
      <c r="C141" s="72" t="s">
        <v>170</v>
      </c>
      <c r="D141" s="75" t="s">
        <v>171</v>
      </c>
      <c r="E141" s="71">
        <v>161015</v>
      </c>
      <c r="F141" s="72">
        <v>1212</v>
      </c>
      <c r="G141" s="182" t="s">
        <v>118</v>
      </c>
      <c r="H141" s="178">
        <v>5299</v>
      </c>
      <c r="I141" s="179">
        <v>2844.3150000000001</v>
      </c>
      <c r="J141" s="179">
        <v>180.13995000000003</v>
      </c>
      <c r="K141" s="179">
        <v>0</v>
      </c>
      <c r="L141" s="179">
        <v>0</v>
      </c>
      <c r="M141" s="179">
        <v>948.10500000000002</v>
      </c>
      <c r="N141" s="179">
        <v>0</v>
      </c>
      <c r="O141" s="179">
        <v>0</v>
      </c>
      <c r="P141" s="179">
        <v>0</v>
      </c>
      <c r="Q141" s="179">
        <v>163.28475</v>
      </c>
      <c r="R141" s="183">
        <f t="shared" si="7"/>
        <v>4135.8447000000006</v>
      </c>
      <c r="S141" s="182" t="s">
        <v>86</v>
      </c>
      <c r="T141" s="182">
        <v>2026</v>
      </c>
      <c r="U141" s="182" t="s">
        <v>136</v>
      </c>
      <c r="V141" s="179">
        <v>3100</v>
      </c>
      <c r="W141" s="179">
        <v>678.96</v>
      </c>
      <c r="X141" s="183">
        <f t="shared" si="8"/>
        <v>3778.96</v>
      </c>
      <c r="Y141" s="179">
        <f t="shared" si="9"/>
        <v>7914.8047000000006</v>
      </c>
    </row>
    <row r="142" spans="1:25" s="181" customFormat="1" hidden="1">
      <c r="A142" s="181" t="s">
        <v>37</v>
      </c>
      <c r="B142" s="72">
        <v>503301</v>
      </c>
      <c r="C142" s="72" t="s">
        <v>170</v>
      </c>
      <c r="D142" s="75" t="s">
        <v>171</v>
      </c>
      <c r="E142" s="71">
        <v>161018</v>
      </c>
      <c r="F142" s="72">
        <v>1212</v>
      </c>
      <c r="G142" s="182" t="s">
        <v>118</v>
      </c>
      <c r="H142" s="178">
        <v>3223</v>
      </c>
      <c r="I142" s="179">
        <v>2844.3150000000001</v>
      </c>
      <c r="J142" s="179">
        <v>28.443149999999999</v>
      </c>
      <c r="K142" s="179">
        <v>0</v>
      </c>
      <c r="L142" s="179">
        <v>0</v>
      </c>
      <c r="M142" s="179">
        <v>948.10500000000002</v>
      </c>
      <c r="N142" s="179">
        <v>0</v>
      </c>
      <c r="O142" s="179">
        <v>0</v>
      </c>
      <c r="P142" s="179">
        <v>0</v>
      </c>
      <c r="Q142" s="179">
        <v>163.28475</v>
      </c>
      <c r="R142" s="183">
        <f t="shared" si="7"/>
        <v>3984.1478999999999</v>
      </c>
      <c r="S142" s="182" t="s">
        <v>86</v>
      </c>
      <c r="T142" s="182">
        <v>2026</v>
      </c>
      <c r="U142" s="182" t="s">
        <v>136</v>
      </c>
      <c r="V142" s="179">
        <v>3100</v>
      </c>
      <c r="W142" s="179">
        <v>678.96</v>
      </c>
      <c r="X142" s="183">
        <f t="shared" si="8"/>
        <v>3778.96</v>
      </c>
      <c r="Y142" s="179">
        <f t="shared" si="9"/>
        <v>7763.1079</v>
      </c>
    </row>
    <row r="143" spans="1:25" s="181" customFormat="1" hidden="1">
      <c r="A143" s="181" t="s">
        <v>37</v>
      </c>
      <c r="B143" s="72">
        <v>503301</v>
      </c>
      <c r="C143" s="72" t="s">
        <v>170</v>
      </c>
      <c r="D143" s="75" t="s">
        <v>171</v>
      </c>
      <c r="E143" s="71">
        <v>161025</v>
      </c>
      <c r="F143" s="72">
        <v>1212</v>
      </c>
      <c r="G143" s="182" t="s">
        <v>118</v>
      </c>
      <c r="H143" s="178">
        <v>4454</v>
      </c>
      <c r="I143" s="179">
        <v>2844.3150000000001</v>
      </c>
      <c r="J143" s="179">
        <v>117.56502000000002</v>
      </c>
      <c r="K143" s="179">
        <v>0</v>
      </c>
      <c r="L143" s="179">
        <v>0</v>
      </c>
      <c r="M143" s="179">
        <v>948.10500000000002</v>
      </c>
      <c r="N143" s="179">
        <v>0</v>
      </c>
      <c r="O143" s="179">
        <v>0</v>
      </c>
      <c r="P143" s="179">
        <v>0</v>
      </c>
      <c r="Q143" s="179">
        <v>163.28475</v>
      </c>
      <c r="R143" s="183">
        <f t="shared" si="7"/>
        <v>4073.2697699999999</v>
      </c>
      <c r="S143" s="182" t="s">
        <v>86</v>
      </c>
      <c r="T143" s="182">
        <v>2026</v>
      </c>
      <c r="U143" s="182" t="s">
        <v>136</v>
      </c>
      <c r="V143" s="179">
        <v>3100</v>
      </c>
      <c r="W143" s="179">
        <v>678.96</v>
      </c>
      <c r="X143" s="183">
        <f t="shared" si="8"/>
        <v>3778.96</v>
      </c>
      <c r="Y143" s="179">
        <f t="shared" si="9"/>
        <v>7852.2297699999999</v>
      </c>
    </row>
    <row r="144" spans="1:25" s="181" customFormat="1" hidden="1">
      <c r="A144" s="181" t="s">
        <v>37</v>
      </c>
      <c r="B144" s="72">
        <v>503301</v>
      </c>
      <c r="C144" s="72" t="s">
        <v>170</v>
      </c>
      <c r="D144" s="75" t="s">
        <v>171</v>
      </c>
      <c r="E144" s="71">
        <v>161027</v>
      </c>
      <c r="F144" s="72">
        <v>1212</v>
      </c>
      <c r="G144" s="182" t="s">
        <v>118</v>
      </c>
      <c r="H144" s="178">
        <v>6368</v>
      </c>
      <c r="I144" s="179">
        <v>2844.3150000000001</v>
      </c>
      <c r="J144" s="179">
        <v>406.26299250000011</v>
      </c>
      <c r="K144" s="179">
        <v>0</v>
      </c>
      <c r="L144" s="179">
        <v>0</v>
      </c>
      <c r="M144" s="179">
        <v>948.10500000000002</v>
      </c>
      <c r="N144" s="179">
        <v>0</v>
      </c>
      <c r="O144" s="179">
        <v>0</v>
      </c>
      <c r="P144" s="179">
        <v>0</v>
      </c>
      <c r="Q144" s="179">
        <v>163.28475</v>
      </c>
      <c r="R144" s="183">
        <f t="shared" si="7"/>
        <v>4361.9677425</v>
      </c>
      <c r="S144" s="182" t="s">
        <v>86</v>
      </c>
      <c r="T144" s="182">
        <v>2026</v>
      </c>
      <c r="U144" s="182" t="s">
        <v>136</v>
      </c>
      <c r="V144" s="179">
        <v>3100</v>
      </c>
      <c r="W144" s="179">
        <v>678.96</v>
      </c>
      <c r="X144" s="183">
        <f t="shared" si="8"/>
        <v>3778.96</v>
      </c>
      <c r="Y144" s="179">
        <f t="shared" si="9"/>
        <v>8140.9277425</v>
      </c>
    </row>
    <row r="145" spans="1:25" s="181" customFormat="1" hidden="1">
      <c r="A145" s="181" t="s">
        <v>37</v>
      </c>
      <c r="B145" s="72">
        <v>503301</v>
      </c>
      <c r="C145" s="72" t="s">
        <v>170</v>
      </c>
      <c r="D145" s="75" t="s">
        <v>171</v>
      </c>
      <c r="E145" s="71">
        <v>161035</v>
      </c>
      <c r="F145" s="72">
        <v>1212</v>
      </c>
      <c r="G145" s="182" t="s">
        <v>118</v>
      </c>
      <c r="H145" s="178">
        <v>4421</v>
      </c>
      <c r="I145" s="179">
        <v>2844.3150000000001</v>
      </c>
      <c r="J145" s="179">
        <v>31.287465000000047</v>
      </c>
      <c r="K145" s="179">
        <v>0</v>
      </c>
      <c r="L145" s="179">
        <v>0</v>
      </c>
      <c r="M145" s="179">
        <v>948.10500000000002</v>
      </c>
      <c r="N145" s="179">
        <v>0</v>
      </c>
      <c r="O145" s="179">
        <v>0</v>
      </c>
      <c r="P145" s="179">
        <v>0</v>
      </c>
      <c r="Q145" s="179">
        <v>163.28475</v>
      </c>
      <c r="R145" s="183">
        <f t="shared" si="7"/>
        <v>3986.9922149999998</v>
      </c>
      <c r="S145" s="182" t="s">
        <v>86</v>
      </c>
      <c r="T145" s="182">
        <v>2026</v>
      </c>
      <c r="U145" s="182" t="s">
        <v>136</v>
      </c>
      <c r="V145" s="179">
        <v>3100</v>
      </c>
      <c r="W145" s="179">
        <v>678.96</v>
      </c>
      <c r="X145" s="183">
        <f t="shared" si="8"/>
        <v>3778.96</v>
      </c>
      <c r="Y145" s="179">
        <f t="shared" si="9"/>
        <v>7765.9522149999993</v>
      </c>
    </row>
    <row r="146" spans="1:25" s="181" customFormat="1" hidden="1">
      <c r="A146" s="181" t="s">
        <v>37</v>
      </c>
      <c r="B146" s="72">
        <v>503301</v>
      </c>
      <c r="C146" s="72" t="s">
        <v>170</v>
      </c>
      <c r="D146" s="75" t="s">
        <v>171</v>
      </c>
      <c r="E146" s="71">
        <v>161036</v>
      </c>
      <c r="F146" s="72">
        <v>1024</v>
      </c>
      <c r="G146" s="182" t="s">
        <v>118</v>
      </c>
      <c r="H146" s="178">
        <v>4367</v>
      </c>
      <c r="I146" s="179">
        <v>2401.866</v>
      </c>
      <c r="J146" s="179">
        <v>303.836049</v>
      </c>
      <c r="K146" s="179">
        <v>0</v>
      </c>
      <c r="L146" s="179">
        <v>0</v>
      </c>
      <c r="M146" s="179">
        <v>948.10500000000002</v>
      </c>
      <c r="N146" s="179">
        <v>0</v>
      </c>
      <c r="O146" s="179">
        <v>0</v>
      </c>
      <c r="P146" s="179">
        <v>0</v>
      </c>
      <c r="Q146" s="179">
        <v>97.444125</v>
      </c>
      <c r="R146" s="183">
        <f t="shared" si="7"/>
        <v>3751.251174</v>
      </c>
      <c r="S146" s="182" t="s">
        <v>86</v>
      </c>
      <c r="T146" s="182">
        <v>2025</v>
      </c>
      <c r="U146" s="182" t="s">
        <v>78</v>
      </c>
      <c r="V146" s="179">
        <v>1850</v>
      </c>
      <c r="W146" s="179">
        <v>405.19</v>
      </c>
      <c r="X146" s="183">
        <f t="shared" si="8"/>
        <v>2255.19</v>
      </c>
      <c r="Y146" s="179">
        <f t="shared" si="9"/>
        <v>6006.4411739999996</v>
      </c>
    </row>
    <row r="147" spans="1:25" s="181" customFormat="1" hidden="1">
      <c r="A147" s="181" t="s">
        <v>37</v>
      </c>
      <c r="B147" s="72">
        <v>503301</v>
      </c>
      <c r="C147" s="72" t="s">
        <v>170</v>
      </c>
      <c r="D147" s="75" t="s">
        <v>171</v>
      </c>
      <c r="E147" s="71">
        <v>161040</v>
      </c>
      <c r="F147" s="72">
        <v>1212</v>
      </c>
      <c r="G147" s="182" t="s">
        <v>118</v>
      </c>
      <c r="H147" s="178">
        <v>5834</v>
      </c>
      <c r="I147" s="179">
        <v>2844.3150000000001</v>
      </c>
      <c r="J147" s="179">
        <v>163.07406000000003</v>
      </c>
      <c r="K147" s="179">
        <v>0</v>
      </c>
      <c r="L147" s="179">
        <v>0</v>
      </c>
      <c r="M147" s="179">
        <v>948.10500000000002</v>
      </c>
      <c r="N147" s="179">
        <v>0</v>
      </c>
      <c r="O147" s="179">
        <v>0</v>
      </c>
      <c r="P147" s="179">
        <v>0</v>
      </c>
      <c r="Q147" s="179">
        <v>163.28475</v>
      </c>
      <c r="R147" s="183">
        <f t="shared" si="7"/>
        <v>4118.7788099999998</v>
      </c>
      <c r="S147" s="182" t="s">
        <v>86</v>
      </c>
      <c r="T147" s="182">
        <v>2026</v>
      </c>
      <c r="U147" s="182" t="s">
        <v>136</v>
      </c>
      <c r="V147" s="179">
        <v>3100</v>
      </c>
      <c r="W147" s="179">
        <v>678.96</v>
      </c>
      <c r="X147" s="183">
        <f t="shared" si="8"/>
        <v>3778.96</v>
      </c>
      <c r="Y147" s="179">
        <f t="shared" si="9"/>
        <v>7897.7388099999998</v>
      </c>
    </row>
    <row r="148" spans="1:25" s="181" customFormat="1" hidden="1">
      <c r="A148" s="181" t="s">
        <v>37</v>
      </c>
      <c r="B148" s="72">
        <v>503301</v>
      </c>
      <c r="C148" s="72" t="s">
        <v>170</v>
      </c>
      <c r="D148" s="75" t="s">
        <v>171</v>
      </c>
      <c r="E148" s="71">
        <v>171008</v>
      </c>
      <c r="F148" s="72">
        <v>1212</v>
      </c>
      <c r="G148" s="182" t="s">
        <v>118</v>
      </c>
      <c r="H148" s="178">
        <v>5511</v>
      </c>
      <c r="I148" s="179">
        <v>2844.3150000000001</v>
      </c>
      <c r="J148" s="179">
        <v>196.73178750000002</v>
      </c>
      <c r="K148" s="179">
        <v>0</v>
      </c>
      <c r="L148" s="179">
        <v>0</v>
      </c>
      <c r="M148" s="179">
        <v>948.10500000000002</v>
      </c>
      <c r="N148" s="179">
        <v>0</v>
      </c>
      <c r="O148" s="179">
        <v>0</v>
      </c>
      <c r="P148" s="179">
        <v>0</v>
      </c>
      <c r="Q148" s="179">
        <v>163.28475</v>
      </c>
      <c r="R148" s="183">
        <f t="shared" si="7"/>
        <v>4152.4365374999998</v>
      </c>
      <c r="S148" s="182" t="s">
        <v>86</v>
      </c>
      <c r="T148" s="182">
        <v>2027</v>
      </c>
      <c r="U148" s="182" t="s">
        <v>136</v>
      </c>
      <c r="V148" s="179">
        <v>3100</v>
      </c>
      <c r="W148" s="179">
        <v>678.96</v>
      </c>
      <c r="X148" s="183">
        <f t="shared" si="8"/>
        <v>3778.96</v>
      </c>
      <c r="Y148" s="179">
        <f t="shared" si="9"/>
        <v>7931.3965374999998</v>
      </c>
    </row>
    <row r="149" spans="1:25" s="181" customFormat="1" hidden="1">
      <c r="A149" s="181" t="s">
        <v>37</v>
      </c>
      <c r="B149" s="72">
        <v>503301</v>
      </c>
      <c r="C149" s="72" t="s">
        <v>170</v>
      </c>
      <c r="D149" s="75" t="s">
        <v>171</v>
      </c>
      <c r="E149" s="71">
        <v>171010</v>
      </c>
      <c r="F149" s="72">
        <v>1212</v>
      </c>
      <c r="G149" s="182" t="s">
        <v>118</v>
      </c>
      <c r="H149" s="178">
        <v>4893</v>
      </c>
      <c r="I149" s="179">
        <v>2844.3150000000001</v>
      </c>
      <c r="J149" s="179">
        <v>353.16911249999998</v>
      </c>
      <c r="K149" s="179">
        <v>0</v>
      </c>
      <c r="L149" s="179">
        <v>0</v>
      </c>
      <c r="M149" s="179">
        <v>948.10500000000002</v>
      </c>
      <c r="N149" s="179">
        <v>0</v>
      </c>
      <c r="O149" s="179">
        <v>0</v>
      </c>
      <c r="P149" s="179">
        <v>0</v>
      </c>
      <c r="Q149" s="179">
        <v>163.28475</v>
      </c>
      <c r="R149" s="183">
        <f t="shared" si="7"/>
        <v>4308.8738624999996</v>
      </c>
      <c r="S149" s="182" t="s">
        <v>86</v>
      </c>
      <c r="T149" s="182">
        <v>2027</v>
      </c>
      <c r="U149" s="182" t="s">
        <v>136</v>
      </c>
      <c r="V149" s="179">
        <v>3100</v>
      </c>
      <c r="W149" s="179">
        <v>678.96</v>
      </c>
      <c r="X149" s="183">
        <f t="shared" si="8"/>
        <v>3778.96</v>
      </c>
      <c r="Y149" s="179">
        <f t="shared" si="9"/>
        <v>8087.8338624999997</v>
      </c>
    </row>
    <row r="150" spans="1:25" s="181" customFormat="1" hidden="1">
      <c r="A150" s="181" t="s">
        <v>37</v>
      </c>
      <c r="B150" s="72">
        <v>503301</v>
      </c>
      <c r="C150" s="72" t="s">
        <v>170</v>
      </c>
      <c r="D150" s="75" t="s">
        <v>171</v>
      </c>
      <c r="E150" s="74">
        <v>181011</v>
      </c>
      <c r="F150" s="72">
        <v>1020</v>
      </c>
      <c r="G150" s="182" t="s">
        <v>118</v>
      </c>
      <c r="H150" s="178">
        <v>3282</v>
      </c>
      <c r="I150" s="179">
        <v>2338.6590000000001</v>
      </c>
      <c r="J150" s="179">
        <v>152.79238799999999</v>
      </c>
      <c r="K150" s="179">
        <v>0</v>
      </c>
      <c r="L150" s="179">
        <v>0</v>
      </c>
      <c r="M150" s="179">
        <v>948.10500000000002</v>
      </c>
      <c r="N150" s="179">
        <v>0</v>
      </c>
      <c r="O150" s="179">
        <v>0</v>
      </c>
      <c r="P150" s="179">
        <v>0</v>
      </c>
      <c r="Q150" s="179">
        <v>115.87949999999999</v>
      </c>
      <c r="R150" s="183">
        <f t="shared" si="7"/>
        <v>3555.435888</v>
      </c>
      <c r="S150" s="182" t="s">
        <v>86</v>
      </c>
      <c r="T150" s="182">
        <v>2028</v>
      </c>
      <c r="U150" s="182" t="s">
        <v>82</v>
      </c>
      <c r="V150" s="179">
        <v>2200</v>
      </c>
      <c r="W150" s="179">
        <v>481.84</v>
      </c>
      <c r="X150" s="183">
        <f t="shared" si="8"/>
        <v>2681.84</v>
      </c>
      <c r="Y150" s="179">
        <f t="shared" si="9"/>
        <v>6237.2758880000001</v>
      </c>
    </row>
    <row r="151" spans="1:25" s="181" customFormat="1" hidden="1">
      <c r="A151" s="181" t="s">
        <v>37</v>
      </c>
      <c r="B151" s="72">
        <v>503301</v>
      </c>
      <c r="C151" s="72" t="s">
        <v>170</v>
      </c>
      <c r="D151" s="75" t="s">
        <v>171</v>
      </c>
      <c r="E151" s="74">
        <v>181013</v>
      </c>
      <c r="F151" s="72">
        <v>1020</v>
      </c>
      <c r="G151" s="182" t="s">
        <v>118</v>
      </c>
      <c r="H151" s="178">
        <v>5284</v>
      </c>
      <c r="I151" s="179">
        <v>2338.6590000000001</v>
      </c>
      <c r="J151" s="179">
        <v>194.10869699999998</v>
      </c>
      <c r="K151" s="179">
        <v>0</v>
      </c>
      <c r="L151" s="179">
        <v>0</v>
      </c>
      <c r="M151" s="179">
        <v>948.10500000000002</v>
      </c>
      <c r="N151" s="179">
        <v>1425.3915915</v>
      </c>
      <c r="O151" s="179">
        <v>0</v>
      </c>
      <c r="P151" s="179">
        <v>0</v>
      </c>
      <c r="Q151" s="179">
        <v>115.87949999999999</v>
      </c>
      <c r="R151" s="183">
        <f t="shared" si="7"/>
        <v>5022.1437885000005</v>
      </c>
      <c r="S151" s="182" t="s">
        <v>86</v>
      </c>
      <c r="T151" s="182">
        <v>2028</v>
      </c>
      <c r="U151" s="182" t="s">
        <v>82</v>
      </c>
      <c r="V151" s="179">
        <v>2200</v>
      </c>
      <c r="W151" s="179">
        <v>481.84</v>
      </c>
      <c r="X151" s="183">
        <f t="shared" si="8"/>
        <v>2681.84</v>
      </c>
      <c r="Y151" s="179">
        <f t="shared" si="9"/>
        <v>7703.9837885000006</v>
      </c>
    </row>
    <row r="152" spans="1:25" s="181" customFormat="1" hidden="1">
      <c r="A152" s="181" t="s">
        <v>37</v>
      </c>
      <c r="B152" s="72">
        <v>503301</v>
      </c>
      <c r="C152" s="72" t="s">
        <v>170</v>
      </c>
      <c r="D152" s="75" t="s">
        <v>171</v>
      </c>
      <c r="E152" s="74">
        <v>181014</v>
      </c>
      <c r="F152" s="72">
        <v>1020</v>
      </c>
      <c r="G152" s="182" t="s">
        <v>118</v>
      </c>
      <c r="H152" s="178">
        <v>2728</v>
      </c>
      <c r="I152" s="179">
        <v>2338.6590000000001</v>
      </c>
      <c r="J152" s="179">
        <v>0</v>
      </c>
      <c r="K152" s="179">
        <v>0</v>
      </c>
      <c r="L152" s="179">
        <v>0</v>
      </c>
      <c r="M152" s="179">
        <v>948.10500000000002</v>
      </c>
      <c r="N152" s="179">
        <v>0</v>
      </c>
      <c r="O152" s="179">
        <v>0</v>
      </c>
      <c r="P152" s="179">
        <v>0</v>
      </c>
      <c r="Q152" s="179">
        <v>115.87949999999999</v>
      </c>
      <c r="R152" s="183">
        <f t="shared" si="7"/>
        <v>3402.6435000000001</v>
      </c>
      <c r="S152" s="182" t="s">
        <v>86</v>
      </c>
      <c r="T152" s="182">
        <v>2028</v>
      </c>
      <c r="U152" s="182" t="s">
        <v>82</v>
      </c>
      <c r="V152" s="179">
        <v>2200</v>
      </c>
      <c r="W152" s="179">
        <v>481.84</v>
      </c>
      <c r="X152" s="183">
        <f t="shared" si="8"/>
        <v>2681.84</v>
      </c>
      <c r="Y152" s="179">
        <f t="shared" si="9"/>
        <v>6084.4835000000003</v>
      </c>
    </row>
    <row r="153" spans="1:25" s="181" customFormat="1" hidden="1">
      <c r="A153" s="181" t="s">
        <v>37</v>
      </c>
      <c r="B153" s="72">
        <v>505911</v>
      </c>
      <c r="C153" s="72" t="s">
        <v>172</v>
      </c>
      <c r="D153" s="70" t="s">
        <v>173</v>
      </c>
      <c r="E153" s="71">
        <v>121014</v>
      </c>
      <c r="F153" s="72">
        <v>1212</v>
      </c>
      <c r="G153" s="182" t="s">
        <v>118</v>
      </c>
      <c r="H153" s="178">
        <v>4247</v>
      </c>
      <c r="I153" s="179">
        <v>2844.3150000000001</v>
      </c>
      <c r="J153" s="179">
        <v>552.52399049999997</v>
      </c>
      <c r="K153" s="179">
        <v>0</v>
      </c>
      <c r="L153" s="179">
        <v>0</v>
      </c>
      <c r="M153" s="179">
        <v>948.10500000000002</v>
      </c>
      <c r="N153" s="179">
        <v>0</v>
      </c>
      <c r="O153" s="179">
        <v>0</v>
      </c>
      <c r="P153" s="179">
        <v>0</v>
      </c>
      <c r="Q153" s="179">
        <v>126.414</v>
      </c>
      <c r="R153" s="183">
        <f t="shared" si="7"/>
        <v>4471.3579904999997</v>
      </c>
      <c r="S153" s="182" t="s">
        <v>86</v>
      </c>
      <c r="T153" s="182">
        <v>2022</v>
      </c>
      <c r="U153" s="182" t="s">
        <v>136</v>
      </c>
      <c r="V153" s="179">
        <v>2400</v>
      </c>
      <c r="W153" s="179">
        <v>525.65</v>
      </c>
      <c r="X153" s="183">
        <f t="shared" si="8"/>
        <v>2925.65</v>
      </c>
      <c r="Y153" s="179">
        <f t="shared" si="9"/>
        <v>7397.0079905000002</v>
      </c>
    </row>
    <row r="154" spans="1:25" s="181" customFormat="1" hidden="1">
      <c r="A154" s="181" t="s">
        <v>37</v>
      </c>
      <c r="B154" s="72">
        <v>505911</v>
      </c>
      <c r="C154" s="72" t="s">
        <v>172</v>
      </c>
      <c r="D154" s="70" t="s">
        <v>173</v>
      </c>
      <c r="E154" s="71">
        <v>161024</v>
      </c>
      <c r="F154" s="72">
        <v>1212</v>
      </c>
      <c r="G154" s="182" t="s">
        <v>118</v>
      </c>
      <c r="H154" s="178">
        <v>5629</v>
      </c>
      <c r="I154" s="179">
        <v>2844.3150000000001</v>
      </c>
      <c r="J154" s="179">
        <v>819.63677250000023</v>
      </c>
      <c r="K154" s="179">
        <v>0</v>
      </c>
      <c r="L154" s="179">
        <v>0</v>
      </c>
      <c r="M154" s="179">
        <v>948.10500000000002</v>
      </c>
      <c r="N154" s="179">
        <v>0</v>
      </c>
      <c r="O154" s="179">
        <v>0</v>
      </c>
      <c r="P154" s="179">
        <v>0</v>
      </c>
      <c r="Q154" s="179">
        <v>163.28475</v>
      </c>
      <c r="R154" s="183">
        <f t="shared" si="7"/>
        <v>4775.3415224999999</v>
      </c>
      <c r="S154" s="182" t="s">
        <v>86</v>
      </c>
      <c r="T154" s="182">
        <v>2026</v>
      </c>
      <c r="U154" s="182" t="s">
        <v>136</v>
      </c>
      <c r="V154" s="179">
        <v>3100</v>
      </c>
      <c r="W154" s="179">
        <v>678.96</v>
      </c>
      <c r="X154" s="183">
        <f t="shared" si="8"/>
        <v>3778.96</v>
      </c>
      <c r="Y154" s="179">
        <f t="shared" si="9"/>
        <v>8554.3015224999999</v>
      </c>
    </row>
    <row r="155" spans="1:25" s="181" customFormat="1" hidden="1">
      <c r="A155" s="181" t="s">
        <v>37</v>
      </c>
      <c r="B155" s="72">
        <v>505911</v>
      </c>
      <c r="C155" s="72" t="s">
        <v>172</v>
      </c>
      <c r="D155" s="70" t="s">
        <v>173</v>
      </c>
      <c r="E155" s="71">
        <v>161039</v>
      </c>
      <c r="F155" s="72">
        <v>1024</v>
      </c>
      <c r="G155" s="182" t="s">
        <v>118</v>
      </c>
      <c r="H155" s="178">
        <v>3743</v>
      </c>
      <c r="I155" s="179">
        <v>2401.866</v>
      </c>
      <c r="J155" s="179">
        <v>300.23325000000006</v>
      </c>
      <c r="K155" s="179">
        <v>0</v>
      </c>
      <c r="L155" s="179">
        <v>0</v>
      </c>
      <c r="M155" s="179">
        <v>948.10500000000002</v>
      </c>
      <c r="N155" s="179">
        <v>0</v>
      </c>
      <c r="O155" s="179">
        <v>0</v>
      </c>
      <c r="P155" s="179">
        <v>0</v>
      </c>
      <c r="Q155" s="179">
        <v>97.444125</v>
      </c>
      <c r="R155" s="183">
        <f t="shared" si="7"/>
        <v>3747.6483750000002</v>
      </c>
      <c r="S155" s="182" t="s">
        <v>86</v>
      </c>
      <c r="T155" s="182">
        <v>2025</v>
      </c>
      <c r="U155" s="182" t="s">
        <v>78</v>
      </c>
      <c r="V155" s="179">
        <v>1850</v>
      </c>
      <c r="W155" s="179">
        <v>405.19</v>
      </c>
      <c r="X155" s="183">
        <f t="shared" si="8"/>
        <v>2255.19</v>
      </c>
      <c r="Y155" s="179">
        <f t="shared" si="9"/>
        <v>6002.8383750000003</v>
      </c>
    </row>
    <row r="156" spans="1:25" s="181" customFormat="1" hidden="1">
      <c r="A156" s="181" t="s">
        <v>37</v>
      </c>
      <c r="B156" s="72">
        <v>503500</v>
      </c>
      <c r="C156" s="72" t="s">
        <v>174</v>
      </c>
      <c r="D156" s="75" t="s">
        <v>175</v>
      </c>
      <c r="E156" s="71">
        <v>161007</v>
      </c>
      <c r="F156" s="72">
        <v>1204</v>
      </c>
      <c r="G156" s="182" t="s">
        <v>118</v>
      </c>
      <c r="H156" s="178">
        <v>1612</v>
      </c>
      <c r="I156" s="179">
        <v>4234.8689999999997</v>
      </c>
      <c r="J156" s="179">
        <v>0</v>
      </c>
      <c r="K156" s="179">
        <v>0</v>
      </c>
      <c r="L156" s="179">
        <v>0</v>
      </c>
      <c r="M156" s="179">
        <v>948.10500000000002</v>
      </c>
      <c r="N156" s="179">
        <v>0</v>
      </c>
      <c r="O156" s="179">
        <v>0</v>
      </c>
      <c r="P156" s="179">
        <v>0</v>
      </c>
      <c r="Q156" s="179">
        <v>152.75024999999999</v>
      </c>
      <c r="R156" s="183">
        <f t="shared" si="7"/>
        <v>5335.7242500000002</v>
      </c>
      <c r="S156" s="182" t="s">
        <v>86</v>
      </c>
      <c r="T156" s="182">
        <v>2026</v>
      </c>
      <c r="U156" s="182" t="s">
        <v>124</v>
      </c>
      <c r="V156" s="179">
        <v>2900</v>
      </c>
      <c r="W156" s="179">
        <v>635.16</v>
      </c>
      <c r="X156" s="183">
        <f t="shared" si="8"/>
        <v>3535.16</v>
      </c>
      <c r="Y156" s="179">
        <f t="shared" si="9"/>
        <v>8870.8842499999992</v>
      </c>
    </row>
    <row r="157" spans="1:25" s="181" customFormat="1" hidden="1">
      <c r="A157" s="181" t="s">
        <v>37</v>
      </c>
      <c r="B157" s="72">
        <v>508300</v>
      </c>
      <c r="C157" s="72" t="s">
        <v>176</v>
      </c>
      <c r="D157" s="70" t="s">
        <v>177</v>
      </c>
      <c r="E157" s="74">
        <v>81040</v>
      </c>
      <c r="F157" s="72">
        <v>1024</v>
      </c>
      <c r="G157" s="182" t="s">
        <v>118</v>
      </c>
      <c r="H157" s="178">
        <v>3787</v>
      </c>
      <c r="I157" s="179">
        <v>2401.866</v>
      </c>
      <c r="J157" s="179">
        <v>334.65999599999992</v>
      </c>
      <c r="K157" s="179">
        <v>0</v>
      </c>
      <c r="L157" s="179">
        <v>0</v>
      </c>
      <c r="M157" s="179">
        <v>948.10500000000002</v>
      </c>
      <c r="N157" s="179">
        <v>2426.390316</v>
      </c>
      <c r="O157" s="179">
        <v>0</v>
      </c>
      <c r="P157" s="179">
        <v>790.08749999999998</v>
      </c>
      <c r="Q157" s="179">
        <v>97.444125</v>
      </c>
      <c r="R157" s="183">
        <f t="shared" si="7"/>
        <v>6998.5529369999995</v>
      </c>
      <c r="S157" s="182" t="s">
        <v>86</v>
      </c>
      <c r="T157" s="182">
        <v>2030</v>
      </c>
      <c r="U157" s="182" t="s">
        <v>78</v>
      </c>
      <c r="V157" s="179">
        <v>1850</v>
      </c>
      <c r="W157" s="179">
        <v>405.19</v>
      </c>
      <c r="X157" s="183">
        <f t="shared" si="8"/>
        <v>2255.19</v>
      </c>
      <c r="Y157" s="179">
        <f t="shared" si="9"/>
        <v>9253.7429369999991</v>
      </c>
    </row>
    <row r="158" spans="1:25" s="181" customFormat="1" hidden="1">
      <c r="A158" s="181" t="s">
        <v>37</v>
      </c>
      <c r="B158" s="72">
        <v>508300</v>
      </c>
      <c r="C158" s="72" t="s">
        <v>178</v>
      </c>
      <c r="D158" s="70" t="s">
        <v>177</v>
      </c>
      <c r="E158" s="77">
        <v>191013</v>
      </c>
      <c r="F158" s="72">
        <v>1212</v>
      </c>
      <c r="G158" s="182" t="s">
        <v>118</v>
      </c>
      <c r="H158" s="178">
        <v>2125</v>
      </c>
      <c r="I158" s="179">
        <v>2844.3150000000001</v>
      </c>
      <c r="J158" s="179">
        <v>121.83149250000004</v>
      </c>
      <c r="K158" s="179">
        <v>0</v>
      </c>
      <c r="L158" s="179">
        <v>0</v>
      </c>
      <c r="M158" s="179">
        <v>948.10500000000002</v>
      </c>
      <c r="N158" s="179">
        <v>0</v>
      </c>
      <c r="O158" s="179">
        <v>0</v>
      </c>
      <c r="P158" s="179">
        <v>0</v>
      </c>
      <c r="Q158" s="179">
        <v>126.414</v>
      </c>
      <c r="R158" s="183">
        <f t="shared" si="7"/>
        <v>4040.6654925000003</v>
      </c>
      <c r="S158" s="182" t="s">
        <v>86</v>
      </c>
      <c r="T158" s="182">
        <v>2029</v>
      </c>
      <c r="U158" s="182" t="s">
        <v>136</v>
      </c>
      <c r="V158" s="179">
        <v>2400</v>
      </c>
      <c r="W158" s="179">
        <v>525.65</v>
      </c>
      <c r="X158" s="183">
        <f t="shared" si="8"/>
        <v>2925.65</v>
      </c>
      <c r="Y158" s="179">
        <f t="shared" si="9"/>
        <v>6966.3154924999999</v>
      </c>
    </row>
    <row r="159" spans="1:25" s="181" customFormat="1" hidden="1">
      <c r="A159" s="181" t="s">
        <v>37</v>
      </c>
      <c r="B159" s="72">
        <v>508300</v>
      </c>
      <c r="C159" s="72" t="s">
        <v>178</v>
      </c>
      <c r="D159" s="70" t="s">
        <v>177</v>
      </c>
      <c r="E159" s="77">
        <v>191015</v>
      </c>
      <c r="F159" s="72">
        <v>1212</v>
      </c>
      <c r="G159" s="182" t="s">
        <v>118</v>
      </c>
      <c r="H159" s="178">
        <v>1679</v>
      </c>
      <c r="I159" s="179">
        <v>2844.3150000000001</v>
      </c>
      <c r="J159" s="179">
        <v>0</v>
      </c>
      <c r="K159" s="179">
        <v>0</v>
      </c>
      <c r="L159" s="179">
        <v>0</v>
      </c>
      <c r="M159" s="179">
        <v>948.10500000000002</v>
      </c>
      <c r="N159" s="179">
        <v>0</v>
      </c>
      <c r="O159" s="179">
        <v>0</v>
      </c>
      <c r="P159" s="179">
        <v>0</v>
      </c>
      <c r="Q159" s="179">
        <v>126.414</v>
      </c>
      <c r="R159" s="183">
        <f t="shared" si="7"/>
        <v>3918.8340000000003</v>
      </c>
      <c r="S159" s="182" t="s">
        <v>86</v>
      </c>
      <c r="T159" s="182">
        <v>2029</v>
      </c>
      <c r="U159" s="182" t="s">
        <v>136</v>
      </c>
      <c r="V159" s="179">
        <v>2400</v>
      </c>
      <c r="W159" s="179">
        <v>525.65</v>
      </c>
      <c r="X159" s="183">
        <f t="shared" si="8"/>
        <v>2925.65</v>
      </c>
      <c r="Y159" s="179">
        <f t="shared" si="9"/>
        <v>6844.4840000000004</v>
      </c>
    </row>
    <row r="160" spans="1:25" s="181" customFormat="1" hidden="1">
      <c r="A160" s="181" t="s">
        <v>37</v>
      </c>
      <c r="B160" s="72">
        <v>508300</v>
      </c>
      <c r="C160" s="72" t="s">
        <v>178</v>
      </c>
      <c r="D160" s="70" t="s">
        <v>177</v>
      </c>
      <c r="E160" s="77">
        <v>191047</v>
      </c>
      <c r="F160" s="72">
        <v>1212</v>
      </c>
      <c r="G160" s="182" t="s">
        <v>118</v>
      </c>
      <c r="H160" s="178">
        <v>3000</v>
      </c>
      <c r="I160" s="179">
        <v>2844.3150000000001</v>
      </c>
      <c r="J160" s="179">
        <v>0</v>
      </c>
      <c r="K160" s="179">
        <v>0</v>
      </c>
      <c r="L160" s="179">
        <v>0</v>
      </c>
      <c r="M160" s="179">
        <v>948.10500000000002</v>
      </c>
      <c r="N160" s="179">
        <v>0</v>
      </c>
      <c r="O160" s="179">
        <v>0</v>
      </c>
      <c r="P160" s="179">
        <v>0</v>
      </c>
      <c r="Q160" s="179">
        <v>126.414</v>
      </c>
      <c r="R160" s="183">
        <f t="shared" si="7"/>
        <v>3918.8340000000003</v>
      </c>
      <c r="S160" s="182" t="s">
        <v>86</v>
      </c>
      <c r="T160" s="182">
        <v>2029</v>
      </c>
      <c r="U160" s="182" t="s">
        <v>136</v>
      </c>
      <c r="V160" s="179">
        <v>2400</v>
      </c>
      <c r="W160" s="179">
        <v>525.65</v>
      </c>
      <c r="X160" s="183">
        <f t="shared" si="8"/>
        <v>2925.65</v>
      </c>
      <c r="Y160" s="179">
        <f t="shared" si="9"/>
        <v>6844.4840000000004</v>
      </c>
    </row>
    <row r="161" spans="1:25" s="181" customFormat="1" hidden="1">
      <c r="A161" s="181" t="s">
        <v>37</v>
      </c>
      <c r="B161" s="72">
        <v>506600</v>
      </c>
      <c r="C161" s="72" t="s">
        <v>179</v>
      </c>
      <c r="D161" s="75" t="s">
        <v>180</v>
      </c>
      <c r="E161" s="72">
        <v>161038</v>
      </c>
      <c r="F161" s="72">
        <v>1247</v>
      </c>
      <c r="G161" s="182" t="s">
        <v>118</v>
      </c>
      <c r="H161" s="178">
        <v>2799</v>
      </c>
      <c r="I161" s="179">
        <v>3918.8339999999998</v>
      </c>
      <c r="J161" s="179">
        <v>52.904258999999968</v>
      </c>
      <c r="K161" s="179">
        <v>0</v>
      </c>
      <c r="L161" s="179">
        <v>0</v>
      </c>
      <c r="M161" s="179">
        <v>948.10500000000002</v>
      </c>
      <c r="N161" s="179">
        <v>0</v>
      </c>
      <c r="O161" s="179">
        <v>0</v>
      </c>
      <c r="P161" s="179">
        <v>0</v>
      </c>
      <c r="Q161" s="179">
        <v>136.9485</v>
      </c>
      <c r="R161" s="183">
        <f t="shared" si="7"/>
        <v>5056.7917589999997</v>
      </c>
      <c r="S161" s="182" t="s">
        <v>86</v>
      </c>
      <c r="T161" s="182">
        <v>2026</v>
      </c>
      <c r="U161" s="182" t="s">
        <v>165</v>
      </c>
      <c r="V161" s="179">
        <v>2600</v>
      </c>
      <c r="W161" s="179">
        <v>569.45000000000005</v>
      </c>
      <c r="X161" s="183">
        <f t="shared" si="8"/>
        <v>3169.45</v>
      </c>
      <c r="Y161" s="179">
        <f t="shared" si="9"/>
        <v>8226.2417590000005</v>
      </c>
    </row>
    <row r="162" spans="1:25" s="181" customFormat="1" hidden="1">
      <c r="A162" s="181" t="s">
        <v>37</v>
      </c>
      <c r="B162" s="72">
        <v>508800</v>
      </c>
      <c r="C162" s="72" t="s">
        <v>181</v>
      </c>
      <c r="D162" s="70" t="s">
        <v>182</v>
      </c>
      <c r="E162" s="74">
        <v>41132</v>
      </c>
      <c r="F162" s="72">
        <v>3007</v>
      </c>
      <c r="G162" s="182" t="s">
        <v>230</v>
      </c>
      <c r="H162" s="178">
        <v>0</v>
      </c>
      <c r="I162" s="179">
        <v>0</v>
      </c>
      <c r="J162" s="179">
        <v>0</v>
      </c>
      <c r="K162" s="179">
        <v>1789.980102</v>
      </c>
      <c r="L162" s="179">
        <v>0</v>
      </c>
      <c r="M162" s="179">
        <v>252.828</v>
      </c>
      <c r="N162" s="179">
        <v>0</v>
      </c>
      <c r="O162" s="179">
        <v>119.52443699999999</v>
      </c>
      <c r="P162" s="179">
        <v>0</v>
      </c>
      <c r="Q162" s="179">
        <v>0</v>
      </c>
      <c r="R162" s="183">
        <f t="shared" si="7"/>
        <v>2162.332539</v>
      </c>
      <c r="S162" s="182" t="s">
        <v>133</v>
      </c>
      <c r="T162" s="182">
        <v>1900</v>
      </c>
      <c r="U162" s="182" t="s">
        <v>419</v>
      </c>
      <c r="V162" s="179">
        <v>0</v>
      </c>
      <c r="W162" s="179">
        <v>0</v>
      </c>
      <c r="X162" s="183">
        <f t="shared" si="8"/>
        <v>0</v>
      </c>
      <c r="Y162" s="179">
        <f t="shared" si="9"/>
        <v>2162.332539</v>
      </c>
    </row>
    <row r="163" spans="1:25" s="181" customFormat="1" hidden="1">
      <c r="A163" s="181" t="s">
        <v>37</v>
      </c>
      <c r="B163" s="72">
        <v>508800</v>
      </c>
      <c r="C163" s="72" t="s">
        <v>181</v>
      </c>
      <c r="D163" s="70" t="s">
        <v>182</v>
      </c>
      <c r="E163" s="71">
        <v>131042</v>
      </c>
      <c r="F163" s="72">
        <v>1247</v>
      </c>
      <c r="G163" s="182" t="s">
        <v>118</v>
      </c>
      <c r="H163" s="178">
        <v>6127</v>
      </c>
      <c r="I163" s="179">
        <v>3918.8339999999998</v>
      </c>
      <c r="J163" s="179">
        <v>427.80604499999998</v>
      </c>
      <c r="K163" s="179">
        <v>0</v>
      </c>
      <c r="L163" s="179">
        <v>0</v>
      </c>
      <c r="M163" s="179">
        <v>948.10500000000002</v>
      </c>
      <c r="N163" s="179">
        <v>0</v>
      </c>
      <c r="O163" s="179">
        <v>0</v>
      </c>
      <c r="P163" s="179">
        <v>0</v>
      </c>
      <c r="Q163" s="179">
        <v>228.22994249999999</v>
      </c>
      <c r="R163" s="183">
        <f t="shared" si="7"/>
        <v>5522.9749874999998</v>
      </c>
      <c r="S163" s="182" t="s">
        <v>86</v>
      </c>
      <c r="T163" s="182">
        <v>2026</v>
      </c>
      <c r="U163" s="182" t="s">
        <v>165</v>
      </c>
      <c r="V163" s="179">
        <v>4333</v>
      </c>
      <c r="W163" s="179">
        <v>949.01</v>
      </c>
      <c r="X163" s="183">
        <f t="shared" si="8"/>
        <v>5282.01</v>
      </c>
      <c r="Y163" s="179">
        <f t="shared" si="9"/>
        <v>10804.9849875</v>
      </c>
    </row>
    <row r="164" spans="1:25" s="181" customFormat="1" hidden="1">
      <c r="A164" s="181" t="s">
        <v>37</v>
      </c>
      <c r="B164" s="72">
        <v>508800</v>
      </c>
      <c r="C164" s="72" t="s">
        <v>181</v>
      </c>
      <c r="D164" s="70" t="s">
        <v>182</v>
      </c>
      <c r="E164" s="71">
        <v>131043</v>
      </c>
      <c r="F164" s="72">
        <v>1247</v>
      </c>
      <c r="G164" s="182" t="s">
        <v>118</v>
      </c>
      <c r="H164" s="178">
        <v>7115</v>
      </c>
      <c r="I164" s="179">
        <v>3918.8339999999998</v>
      </c>
      <c r="J164" s="179">
        <v>1036.5315929999999</v>
      </c>
      <c r="K164" s="179">
        <v>0</v>
      </c>
      <c r="L164" s="179">
        <v>0</v>
      </c>
      <c r="M164" s="179">
        <v>948.10500000000002</v>
      </c>
      <c r="N164" s="179">
        <v>0</v>
      </c>
      <c r="O164" s="179">
        <v>0</v>
      </c>
      <c r="P164" s="179">
        <v>0</v>
      </c>
      <c r="Q164" s="179">
        <v>228.22994249999999</v>
      </c>
      <c r="R164" s="183">
        <f t="shared" si="7"/>
        <v>6131.7005355000001</v>
      </c>
      <c r="S164" s="182" t="s">
        <v>86</v>
      </c>
      <c r="T164" s="182">
        <v>2026</v>
      </c>
      <c r="U164" s="182" t="s">
        <v>165</v>
      </c>
      <c r="V164" s="179">
        <v>4333</v>
      </c>
      <c r="W164" s="179">
        <v>949.01</v>
      </c>
      <c r="X164" s="183">
        <f t="shared" si="8"/>
        <v>5282.01</v>
      </c>
      <c r="Y164" s="179">
        <f t="shared" si="9"/>
        <v>11413.7105355</v>
      </c>
    </row>
    <row r="165" spans="1:25" s="181" customFormat="1" hidden="1">
      <c r="A165" s="181" t="s">
        <v>37</v>
      </c>
      <c r="B165" s="72">
        <v>508800</v>
      </c>
      <c r="C165" s="72" t="s">
        <v>181</v>
      </c>
      <c r="D165" s="70" t="s">
        <v>182</v>
      </c>
      <c r="E165" s="71">
        <v>161066</v>
      </c>
      <c r="F165" s="72">
        <v>1209</v>
      </c>
      <c r="G165" s="182" t="s">
        <v>118</v>
      </c>
      <c r="H165" s="178">
        <v>5584</v>
      </c>
      <c r="I165" s="179">
        <v>3349.971</v>
      </c>
      <c r="J165" s="179">
        <v>685.06906950000018</v>
      </c>
      <c r="K165" s="179">
        <v>0</v>
      </c>
      <c r="L165" s="179">
        <v>0</v>
      </c>
      <c r="M165" s="179">
        <v>948.10500000000002</v>
      </c>
      <c r="N165" s="179">
        <v>0</v>
      </c>
      <c r="O165" s="179">
        <v>0</v>
      </c>
      <c r="P165" s="179">
        <v>0</v>
      </c>
      <c r="Q165" s="179">
        <v>152.75024999999999</v>
      </c>
      <c r="R165" s="183">
        <f t="shared" si="7"/>
        <v>5135.8953195000004</v>
      </c>
      <c r="S165" s="182" t="s">
        <v>86</v>
      </c>
      <c r="T165" s="182">
        <v>2026</v>
      </c>
      <c r="U165" s="182" t="s">
        <v>124</v>
      </c>
      <c r="V165" s="179">
        <v>2900</v>
      </c>
      <c r="W165" s="179">
        <v>635.16</v>
      </c>
      <c r="X165" s="183">
        <f t="shared" si="8"/>
        <v>3535.16</v>
      </c>
      <c r="Y165" s="179">
        <f t="shared" si="9"/>
        <v>8671.0553194999993</v>
      </c>
    </row>
    <row r="166" spans="1:25" s="181" customFormat="1" hidden="1">
      <c r="A166" s="181" t="s">
        <v>37</v>
      </c>
      <c r="B166" s="72">
        <v>506100</v>
      </c>
      <c r="C166" s="72" t="s">
        <v>183</v>
      </c>
      <c r="D166" s="70" t="s">
        <v>184</v>
      </c>
      <c r="E166" s="74">
        <v>81064</v>
      </c>
      <c r="F166" s="72">
        <v>1031</v>
      </c>
      <c r="G166" s="182" t="s">
        <v>118</v>
      </c>
      <c r="H166" s="178">
        <v>2274</v>
      </c>
      <c r="I166" s="179">
        <v>2528.2800000000002</v>
      </c>
      <c r="J166" s="179">
        <v>21.068999999999999</v>
      </c>
      <c r="K166" s="179">
        <v>0</v>
      </c>
      <c r="L166" s="179">
        <v>0</v>
      </c>
      <c r="M166" s="179">
        <v>948.10500000000002</v>
      </c>
      <c r="N166" s="179">
        <v>0</v>
      </c>
      <c r="O166" s="179">
        <v>0</v>
      </c>
      <c r="P166" s="179">
        <v>10534.5</v>
      </c>
      <c r="Q166" s="179">
        <v>136.9485</v>
      </c>
      <c r="R166" s="183">
        <f t="shared" si="7"/>
        <v>14168.9025</v>
      </c>
      <c r="S166" s="182" t="s">
        <v>86</v>
      </c>
      <c r="T166" s="182">
        <v>2030</v>
      </c>
      <c r="U166" s="182" t="s">
        <v>78</v>
      </c>
      <c r="V166" s="179">
        <v>2600</v>
      </c>
      <c r="W166" s="179">
        <v>569.45000000000005</v>
      </c>
      <c r="X166" s="183">
        <f t="shared" si="8"/>
        <v>3169.45</v>
      </c>
      <c r="Y166" s="179">
        <f t="shared" si="9"/>
        <v>17338.352500000001</v>
      </c>
    </row>
    <row r="167" spans="1:25" s="181" customFormat="1" hidden="1">
      <c r="A167" s="181" t="s">
        <v>37</v>
      </c>
      <c r="B167" s="72">
        <v>506410</v>
      </c>
      <c r="C167" s="72" t="s">
        <v>185</v>
      </c>
      <c r="D167" s="70" t="s">
        <v>186</v>
      </c>
      <c r="E167" s="77">
        <v>191014</v>
      </c>
      <c r="F167" s="72">
        <v>1212</v>
      </c>
      <c r="G167" s="182" t="s">
        <v>118</v>
      </c>
      <c r="H167" s="178">
        <v>1595</v>
      </c>
      <c r="I167" s="179">
        <v>2844.3150000000001</v>
      </c>
      <c r="J167" s="179">
        <v>8.058892500000006</v>
      </c>
      <c r="K167" s="179">
        <v>0</v>
      </c>
      <c r="L167" s="179">
        <v>0</v>
      </c>
      <c r="M167" s="179">
        <v>948.10500000000002</v>
      </c>
      <c r="N167" s="179">
        <v>0</v>
      </c>
      <c r="O167" s="179">
        <v>0</v>
      </c>
      <c r="P167" s="179">
        <v>0</v>
      </c>
      <c r="Q167" s="179">
        <v>105.345</v>
      </c>
      <c r="R167" s="183">
        <f t="shared" si="7"/>
        <v>3905.8238925000001</v>
      </c>
      <c r="S167" s="182" t="s">
        <v>86</v>
      </c>
      <c r="T167" s="182">
        <v>2029</v>
      </c>
      <c r="U167" s="182" t="s">
        <v>136</v>
      </c>
      <c r="V167" s="179">
        <v>2000</v>
      </c>
      <c r="W167" s="179">
        <v>438.03999999999996</v>
      </c>
      <c r="X167" s="183">
        <f t="shared" si="8"/>
        <v>2438.04</v>
      </c>
      <c r="Y167" s="179">
        <f t="shared" si="9"/>
        <v>6343.8638924999996</v>
      </c>
    </row>
    <row r="168" spans="1:25" s="181" customFormat="1" hidden="1">
      <c r="A168" s="181" t="s">
        <v>37</v>
      </c>
      <c r="B168" s="72">
        <v>506410</v>
      </c>
      <c r="C168" s="72" t="s">
        <v>185</v>
      </c>
      <c r="D168" s="70" t="s">
        <v>186</v>
      </c>
      <c r="E168" s="77">
        <v>191016</v>
      </c>
      <c r="F168" s="72">
        <v>1212</v>
      </c>
      <c r="G168" s="182" t="s">
        <v>118</v>
      </c>
      <c r="H168" s="178">
        <v>2526</v>
      </c>
      <c r="I168" s="179">
        <v>2844.3150000000001</v>
      </c>
      <c r="J168" s="179">
        <v>141.74169750000001</v>
      </c>
      <c r="K168" s="179">
        <v>0</v>
      </c>
      <c r="L168" s="179">
        <v>0</v>
      </c>
      <c r="M168" s="179">
        <v>948.10500000000002</v>
      </c>
      <c r="N168" s="179">
        <v>0</v>
      </c>
      <c r="O168" s="179">
        <v>0</v>
      </c>
      <c r="P168" s="179">
        <v>0</v>
      </c>
      <c r="Q168" s="179">
        <v>126.414</v>
      </c>
      <c r="R168" s="183">
        <f t="shared" si="7"/>
        <v>4060.5756975000004</v>
      </c>
      <c r="S168" s="182" t="s">
        <v>86</v>
      </c>
      <c r="T168" s="182">
        <v>2029</v>
      </c>
      <c r="U168" s="182" t="s">
        <v>136</v>
      </c>
      <c r="V168" s="179">
        <v>2400</v>
      </c>
      <c r="W168" s="179">
        <v>525.65</v>
      </c>
      <c r="X168" s="183">
        <f t="shared" si="8"/>
        <v>2925.65</v>
      </c>
      <c r="Y168" s="179">
        <f t="shared" si="9"/>
        <v>6986.2256975</v>
      </c>
    </row>
    <row r="169" spans="1:25" s="181" customFormat="1" hidden="1">
      <c r="A169" s="181" t="s">
        <v>37</v>
      </c>
      <c r="B169" s="72">
        <v>508000</v>
      </c>
      <c r="C169" s="72" t="s">
        <v>187</v>
      </c>
      <c r="D169" s="70" t="s">
        <v>188</v>
      </c>
      <c r="E169" s="71">
        <v>131041</v>
      </c>
      <c r="F169" s="72">
        <v>1202</v>
      </c>
      <c r="G169" s="182" t="s">
        <v>118</v>
      </c>
      <c r="H169" s="178">
        <v>1439</v>
      </c>
      <c r="I169" s="179">
        <v>2844.3150000000001</v>
      </c>
      <c r="J169" s="179">
        <v>0</v>
      </c>
      <c r="K169" s="179">
        <v>0</v>
      </c>
      <c r="L169" s="179">
        <v>0</v>
      </c>
      <c r="M169" s="179">
        <v>948.10500000000002</v>
      </c>
      <c r="N169" s="179">
        <v>0</v>
      </c>
      <c r="O169" s="179">
        <v>0</v>
      </c>
      <c r="P169" s="179">
        <v>790.08749999999998</v>
      </c>
      <c r="Q169" s="179">
        <v>210.69</v>
      </c>
      <c r="R169" s="183">
        <f t="shared" si="7"/>
        <v>4793.1974999999993</v>
      </c>
      <c r="S169" s="182" t="s">
        <v>86</v>
      </c>
      <c r="T169" s="182">
        <v>2026</v>
      </c>
      <c r="U169" s="182" t="s">
        <v>93</v>
      </c>
      <c r="V169" s="179">
        <v>4000</v>
      </c>
      <c r="W169" s="179">
        <v>876.06999999999994</v>
      </c>
      <c r="X169" s="183">
        <f t="shared" si="8"/>
        <v>4876.07</v>
      </c>
      <c r="Y169" s="179">
        <f t="shared" si="9"/>
        <v>9669.2674999999981</v>
      </c>
    </row>
    <row r="170" spans="1:25" s="181" customFormat="1" hidden="1">
      <c r="A170" s="181" t="s">
        <v>37</v>
      </c>
      <c r="B170" s="72">
        <v>508000</v>
      </c>
      <c r="C170" s="72" t="s">
        <v>189</v>
      </c>
      <c r="D170" s="70" t="s">
        <v>188</v>
      </c>
      <c r="E170" s="74">
        <v>81042</v>
      </c>
      <c r="F170" s="72">
        <v>1024</v>
      </c>
      <c r="G170" s="182" t="s">
        <v>118</v>
      </c>
      <c r="H170" s="178">
        <v>3345</v>
      </c>
      <c r="I170" s="179">
        <v>2401.866</v>
      </c>
      <c r="J170" s="179">
        <v>0</v>
      </c>
      <c r="K170" s="179">
        <v>0</v>
      </c>
      <c r="L170" s="179">
        <v>0</v>
      </c>
      <c r="M170" s="179">
        <v>948.10500000000002</v>
      </c>
      <c r="N170" s="179">
        <v>0</v>
      </c>
      <c r="O170" s="179">
        <v>0</v>
      </c>
      <c r="P170" s="179">
        <v>790.08749999999998</v>
      </c>
      <c r="Q170" s="179">
        <v>97.444125</v>
      </c>
      <c r="R170" s="183">
        <f t="shared" si="7"/>
        <v>4237.5026250000001</v>
      </c>
      <c r="S170" s="182" t="s">
        <v>86</v>
      </c>
      <c r="T170" s="182">
        <v>2030</v>
      </c>
      <c r="U170" s="182" t="s">
        <v>78</v>
      </c>
      <c r="V170" s="179">
        <v>1850</v>
      </c>
      <c r="W170" s="179">
        <v>405.19</v>
      </c>
      <c r="X170" s="183">
        <f t="shared" si="8"/>
        <v>2255.19</v>
      </c>
      <c r="Y170" s="179">
        <f t="shared" si="9"/>
        <v>6492.6926249999997</v>
      </c>
    </row>
    <row r="171" spans="1:25" s="181" customFormat="1" hidden="1">
      <c r="A171" s="181" t="s">
        <v>37</v>
      </c>
      <c r="B171" s="72">
        <v>508000</v>
      </c>
      <c r="C171" s="72" t="s">
        <v>189</v>
      </c>
      <c r="D171" s="70" t="s">
        <v>188</v>
      </c>
      <c r="E171" s="71">
        <v>141039</v>
      </c>
      <c r="F171" s="72">
        <v>1031</v>
      </c>
      <c r="G171" s="182" t="s">
        <v>118</v>
      </c>
      <c r="H171" s="178">
        <v>5634</v>
      </c>
      <c r="I171" s="179">
        <v>2528.2800000000002</v>
      </c>
      <c r="J171" s="179">
        <v>348.48126000000013</v>
      </c>
      <c r="K171" s="179">
        <v>0</v>
      </c>
      <c r="L171" s="179">
        <v>0</v>
      </c>
      <c r="M171" s="179">
        <v>948.10500000000002</v>
      </c>
      <c r="N171" s="179">
        <v>0</v>
      </c>
      <c r="O171" s="179">
        <v>0</v>
      </c>
      <c r="P171" s="179">
        <v>0</v>
      </c>
      <c r="Q171" s="179">
        <v>136.9485</v>
      </c>
      <c r="R171" s="183">
        <f t="shared" si="7"/>
        <v>3961.8147600000002</v>
      </c>
      <c r="S171" s="182" t="s">
        <v>86</v>
      </c>
      <c r="T171" s="182">
        <v>2024</v>
      </c>
      <c r="U171" s="182" t="s">
        <v>78</v>
      </c>
      <c r="V171" s="179">
        <v>2600</v>
      </c>
      <c r="W171" s="179">
        <v>569.45000000000005</v>
      </c>
      <c r="X171" s="183">
        <f t="shared" si="8"/>
        <v>3169.45</v>
      </c>
      <c r="Y171" s="179">
        <f t="shared" si="9"/>
        <v>7131.26476</v>
      </c>
    </row>
    <row r="172" spans="1:25" s="181" customFormat="1" hidden="1">
      <c r="A172" s="181" t="s">
        <v>37</v>
      </c>
      <c r="B172" s="72">
        <v>508000</v>
      </c>
      <c r="C172" s="72" t="s">
        <v>189</v>
      </c>
      <c r="D172" s="70" t="s">
        <v>188</v>
      </c>
      <c r="E172" s="77">
        <v>191017</v>
      </c>
      <c r="F172" s="72">
        <v>1212</v>
      </c>
      <c r="G172" s="182" t="s">
        <v>118</v>
      </c>
      <c r="H172" s="178">
        <v>2437</v>
      </c>
      <c r="I172" s="179">
        <v>2844.3150000000001</v>
      </c>
      <c r="J172" s="179">
        <v>118.513125</v>
      </c>
      <c r="K172" s="179">
        <v>0</v>
      </c>
      <c r="L172" s="179">
        <v>0</v>
      </c>
      <c r="M172" s="179">
        <v>948.10500000000002</v>
      </c>
      <c r="N172" s="179">
        <v>0</v>
      </c>
      <c r="O172" s="179">
        <v>0</v>
      </c>
      <c r="P172" s="179">
        <v>0</v>
      </c>
      <c r="Q172" s="179">
        <v>126.414</v>
      </c>
      <c r="R172" s="183">
        <f t="shared" si="7"/>
        <v>4037.3471250000002</v>
      </c>
      <c r="S172" s="182" t="s">
        <v>86</v>
      </c>
      <c r="T172" s="182">
        <v>2029</v>
      </c>
      <c r="U172" s="182" t="s">
        <v>136</v>
      </c>
      <c r="V172" s="179">
        <v>2400</v>
      </c>
      <c r="W172" s="179">
        <v>525.65</v>
      </c>
      <c r="X172" s="183">
        <f t="shared" si="8"/>
        <v>2925.65</v>
      </c>
      <c r="Y172" s="179">
        <f t="shared" si="9"/>
        <v>6962.9971249999999</v>
      </c>
    </row>
    <row r="173" spans="1:25" s="181" customFormat="1" hidden="1">
      <c r="A173" s="181" t="s">
        <v>37</v>
      </c>
      <c r="B173" s="72">
        <v>508000</v>
      </c>
      <c r="C173" s="72" t="s">
        <v>189</v>
      </c>
      <c r="D173" s="70" t="s">
        <v>188</v>
      </c>
      <c r="E173" s="77">
        <v>191046</v>
      </c>
      <c r="F173" s="72">
        <v>1212</v>
      </c>
      <c r="G173" s="182" t="s">
        <v>118</v>
      </c>
      <c r="H173" s="178">
        <v>3000</v>
      </c>
      <c r="I173" s="179">
        <v>2844.3150000000001</v>
      </c>
      <c r="J173" s="179">
        <v>0</v>
      </c>
      <c r="K173" s="179">
        <v>0</v>
      </c>
      <c r="L173" s="179">
        <v>0</v>
      </c>
      <c r="M173" s="179">
        <v>948.10500000000002</v>
      </c>
      <c r="N173" s="179">
        <v>0</v>
      </c>
      <c r="O173" s="179">
        <v>0</v>
      </c>
      <c r="P173" s="179">
        <v>0</v>
      </c>
      <c r="Q173" s="179">
        <v>105.345</v>
      </c>
      <c r="R173" s="183">
        <f t="shared" si="7"/>
        <v>3897.7649999999999</v>
      </c>
      <c r="S173" s="182" t="s">
        <v>86</v>
      </c>
      <c r="T173" s="182">
        <v>2029</v>
      </c>
      <c r="U173" s="182" t="s">
        <v>136</v>
      </c>
      <c r="V173" s="179">
        <v>2000</v>
      </c>
      <c r="W173" s="179">
        <v>438.03999999999996</v>
      </c>
      <c r="X173" s="183">
        <f t="shared" si="8"/>
        <v>2438.04</v>
      </c>
      <c r="Y173" s="179">
        <f t="shared" si="9"/>
        <v>6335.8050000000003</v>
      </c>
    </row>
    <row r="174" spans="1:25" s="181" customFormat="1" hidden="1">
      <c r="A174" s="181" t="s">
        <v>37</v>
      </c>
      <c r="B174" s="72">
        <v>507410</v>
      </c>
      <c r="C174" s="72" t="s">
        <v>190</v>
      </c>
      <c r="D174" s="70" t="s">
        <v>191</v>
      </c>
      <c r="E174" s="74">
        <v>81041</v>
      </c>
      <c r="F174" s="72">
        <v>1024</v>
      </c>
      <c r="G174" s="182" t="s">
        <v>118</v>
      </c>
      <c r="H174" s="178">
        <v>2793</v>
      </c>
      <c r="I174" s="179">
        <v>2401.866</v>
      </c>
      <c r="J174" s="179">
        <v>0</v>
      </c>
      <c r="K174" s="179">
        <v>0</v>
      </c>
      <c r="L174" s="179">
        <v>0</v>
      </c>
      <c r="M174" s="179">
        <v>948.10500000000002</v>
      </c>
      <c r="N174" s="179">
        <v>0</v>
      </c>
      <c r="O174" s="179">
        <v>0</v>
      </c>
      <c r="P174" s="179">
        <v>790.08749999999998</v>
      </c>
      <c r="Q174" s="179">
        <v>97.444125</v>
      </c>
      <c r="R174" s="183">
        <f t="shared" si="7"/>
        <v>4237.5026250000001</v>
      </c>
      <c r="S174" s="182" t="s">
        <v>86</v>
      </c>
      <c r="T174" s="182">
        <v>2030</v>
      </c>
      <c r="U174" s="182" t="s">
        <v>78</v>
      </c>
      <c r="V174" s="179">
        <v>1850</v>
      </c>
      <c r="W174" s="179">
        <v>405.19</v>
      </c>
      <c r="X174" s="183">
        <f t="shared" si="8"/>
        <v>2255.19</v>
      </c>
      <c r="Y174" s="179">
        <f t="shared" si="9"/>
        <v>6492.6926249999997</v>
      </c>
    </row>
    <row r="175" spans="1:25" s="181" customFormat="1" hidden="1">
      <c r="A175" s="181" t="s">
        <v>37</v>
      </c>
      <c r="B175" s="72">
        <v>507410</v>
      </c>
      <c r="C175" s="72" t="s">
        <v>190</v>
      </c>
      <c r="D175" s="70" t="s">
        <v>191</v>
      </c>
      <c r="E175" s="74">
        <v>81045</v>
      </c>
      <c r="F175" s="72">
        <v>1020</v>
      </c>
      <c r="G175" s="182" t="s">
        <v>118</v>
      </c>
      <c r="H175" s="178">
        <v>2496</v>
      </c>
      <c r="I175" s="179">
        <v>2338.6590000000001</v>
      </c>
      <c r="J175" s="179">
        <v>0</v>
      </c>
      <c r="K175" s="179">
        <v>0</v>
      </c>
      <c r="L175" s="179">
        <v>0</v>
      </c>
      <c r="M175" s="179">
        <v>948.10500000000002</v>
      </c>
      <c r="N175" s="179">
        <v>0</v>
      </c>
      <c r="O175" s="179">
        <v>0</v>
      </c>
      <c r="P175" s="179">
        <v>790.08749999999998</v>
      </c>
      <c r="Q175" s="179">
        <v>89.54325</v>
      </c>
      <c r="R175" s="183">
        <f t="shared" si="7"/>
        <v>4166.3947500000004</v>
      </c>
      <c r="S175" s="182" t="s">
        <v>86</v>
      </c>
      <c r="T175" s="182">
        <v>2030</v>
      </c>
      <c r="U175" s="182" t="s">
        <v>78</v>
      </c>
      <c r="V175" s="179">
        <v>1700</v>
      </c>
      <c r="W175" s="179">
        <v>372.33</v>
      </c>
      <c r="X175" s="183">
        <f t="shared" si="8"/>
        <v>2072.33</v>
      </c>
      <c r="Y175" s="179">
        <f t="shared" si="9"/>
        <v>6238.7247500000003</v>
      </c>
    </row>
    <row r="176" spans="1:25" s="181" customFormat="1" hidden="1">
      <c r="A176" s="181" t="s">
        <v>37</v>
      </c>
      <c r="B176" s="72">
        <v>506232</v>
      </c>
      <c r="C176" s="72" t="s">
        <v>192</v>
      </c>
      <c r="D176" s="75" t="s">
        <v>193</v>
      </c>
      <c r="E176" s="74">
        <v>61082</v>
      </c>
      <c r="F176" s="72">
        <v>1237</v>
      </c>
      <c r="G176" s="182" t="s">
        <v>118</v>
      </c>
      <c r="H176" s="178">
        <v>564</v>
      </c>
      <c r="I176" s="179">
        <v>4171.6620000000003</v>
      </c>
      <c r="J176" s="179">
        <v>0</v>
      </c>
      <c r="K176" s="179">
        <v>0</v>
      </c>
      <c r="L176" s="179">
        <v>0</v>
      </c>
      <c r="M176" s="179">
        <v>948.10500000000002</v>
      </c>
      <c r="N176" s="179">
        <v>0</v>
      </c>
      <c r="O176" s="179">
        <v>0</v>
      </c>
      <c r="P176" s="179">
        <v>5267.25</v>
      </c>
      <c r="Q176" s="179">
        <v>122.2002</v>
      </c>
      <c r="R176" s="183">
        <f t="shared" si="7"/>
        <v>10509.217199999999</v>
      </c>
      <c r="S176" s="182" t="s">
        <v>86</v>
      </c>
      <c r="T176" s="182">
        <v>2030</v>
      </c>
      <c r="U176" s="182" t="s">
        <v>165</v>
      </c>
      <c r="V176" s="179">
        <v>2320</v>
      </c>
      <c r="W176" s="179">
        <v>508.13</v>
      </c>
      <c r="X176" s="183">
        <f t="shared" si="8"/>
        <v>2828.13</v>
      </c>
      <c r="Y176" s="179">
        <f t="shared" si="9"/>
        <v>13337.3472</v>
      </c>
    </row>
    <row r="177" spans="1:25" s="181" customFormat="1" hidden="1">
      <c r="A177" s="181" t="s">
        <v>37</v>
      </c>
      <c r="B177" s="72">
        <v>506232</v>
      </c>
      <c r="C177" s="72" t="s">
        <v>192</v>
      </c>
      <c r="D177" s="75" t="s">
        <v>193</v>
      </c>
      <c r="E177" s="71">
        <v>161029</v>
      </c>
      <c r="F177" s="72">
        <v>1202</v>
      </c>
      <c r="G177" s="182" t="s">
        <v>118</v>
      </c>
      <c r="H177" s="178">
        <v>3343</v>
      </c>
      <c r="I177" s="179">
        <v>2844.3150000000001</v>
      </c>
      <c r="J177" s="179">
        <v>28.917202500000016</v>
      </c>
      <c r="K177" s="179">
        <v>0</v>
      </c>
      <c r="L177" s="179">
        <v>0</v>
      </c>
      <c r="M177" s="179">
        <v>948.10500000000002</v>
      </c>
      <c r="N177" s="179">
        <v>0</v>
      </c>
      <c r="O177" s="179">
        <v>0</v>
      </c>
      <c r="P177" s="179">
        <v>0</v>
      </c>
      <c r="Q177" s="179">
        <v>263.36250000000001</v>
      </c>
      <c r="R177" s="183">
        <f t="shared" si="7"/>
        <v>4084.6997025000001</v>
      </c>
      <c r="S177" s="182" t="s">
        <v>323</v>
      </c>
      <c r="T177" s="182">
        <v>2026</v>
      </c>
      <c r="U177" s="182" t="s">
        <v>93</v>
      </c>
      <c r="V177" s="179">
        <v>5000</v>
      </c>
      <c r="W177" s="179">
        <v>1095.0899999999999</v>
      </c>
      <c r="X177" s="183">
        <f t="shared" si="8"/>
        <v>6095.09</v>
      </c>
      <c r="Y177" s="179">
        <f t="shared" si="9"/>
        <v>10179.7897025</v>
      </c>
    </row>
    <row r="178" spans="1:25" s="181" customFormat="1" hidden="1">
      <c r="A178" s="181" t="s">
        <v>37</v>
      </c>
      <c r="B178" s="72">
        <v>508201</v>
      </c>
      <c r="C178" s="72" t="s">
        <v>194</v>
      </c>
      <c r="D178" s="70" t="s">
        <v>195</v>
      </c>
      <c r="E178" s="71">
        <v>101053</v>
      </c>
      <c r="F178" s="72">
        <v>1024</v>
      </c>
      <c r="G178" s="182" t="s">
        <v>118</v>
      </c>
      <c r="H178" s="178">
        <v>1412</v>
      </c>
      <c r="I178" s="179">
        <v>2401.866</v>
      </c>
      <c r="J178" s="179">
        <v>0</v>
      </c>
      <c r="K178" s="179">
        <v>0</v>
      </c>
      <c r="L178" s="179">
        <v>0</v>
      </c>
      <c r="M178" s="179">
        <v>948.10500000000002</v>
      </c>
      <c r="N178" s="179">
        <v>0</v>
      </c>
      <c r="O178" s="179">
        <v>0</v>
      </c>
      <c r="P178" s="179">
        <v>790.08749999999998</v>
      </c>
      <c r="Q178" s="179">
        <v>97.444125</v>
      </c>
      <c r="R178" s="183">
        <f t="shared" si="7"/>
        <v>4237.5026250000001</v>
      </c>
      <c r="S178" s="182" t="s">
        <v>86</v>
      </c>
      <c r="T178" s="182">
        <v>2030</v>
      </c>
      <c r="U178" s="182" t="s">
        <v>78</v>
      </c>
      <c r="V178" s="179">
        <v>1850</v>
      </c>
      <c r="W178" s="179">
        <v>405.19</v>
      </c>
      <c r="X178" s="183">
        <f t="shared" si="8"/>
        <v>2255.19</v>
      </c>
      <c r="Y178" s="179">
        <f t="shared" si="9"/>
        <v>6492.6926249999997</v>
      </c>
    </row>
    <row r="179" spans="1:25" s="181" customFormat="1" hidden="1">
      <c r="A179" s="181" t="s">
        <v>37</v>
      </c>
      <c r="B179" s="72">
        <v>508201</v>
      </c>
      <c r="C179" s="72" t="s">
        <v>194</v>
      </c>
      <c r="D179" s="70" t="s">
        <v>195</v>
      </c>
      <c r="E179" s="71">
        <v>101054</v>
      </c>
      <c r="F179" s="72">
        <v>1024</v>
      </c>
      <c r="G179" s="182" t="s">
        <v>118</v>
      </c>
      <c r="H179" s="178">
        <v>3910</v>
      </c>
      <c r="I179" s="179">
        <v>2401.866</v>
      </c>
      <c r="J179" s="179">
        <v>178.13839500000003</v>
      </c>
      <c r="K179" s="179">
        <v>0</v>
      </c>
      <c r="L179" s="179">
        <v>0</v>
      </c>
      <c r="M179" s="179">
        <v>948.10500000000002</v>
      </c>
      <c r="N179" s="179">
        <v>0</v>
      </c>
      <c r="O179" s="179">
        <v>0</v>
      </c>
      <c r="P179" s="179">
        <v>790.08749999999998</v>
      </c>
      <c r="Q179" s="179">
        <v>97.444125</v>
      </c>
      <c r="R179" s="183">
        <f t="shared" si="7"/>
        <v>4415.64102</v>
      </c>
      <c r="S179" s="182" t="s">
        <v>86</v>
      </c>
      <c r="T179" s="182">
        <v>2030</v>
      </c>
      <c r="U179" s="182" t="s">
        <v>78</v>
      </c>
      <c r="V179" s="179">
        <v>1850</v>
      </c>
      <c r="W179" s="179">
        <v>405.19</v>
      </c>
      <c r="X179" s="183">
        <f t="shared" si="8"/>
        <v>2255.19</v>
      </c>
      <c r="Y179" s="179">
        <f t="shared" si="9"/>
        <v>6670.8310199999996</v>
      </c>
    </row>
    <row r="180" spans="1:25" s="181" customFormat="1" hidden="1">
      <c r="A180" s="181" t="s">
        <v>37</v>
      </c>
      <c r="B180" s="72">
        <v>508201</v>
      </c>
      <c r="C180" s="72" t="s">
        <v>194</v>
      </c>
      <c r="D180" s="70" t="s">
        <v>195</v>
      </c>
      <c r="E180" s="77">
        <v>191002</v>
      </c>
      <c r="F180" s="72">
        <v>1024</v>
      </c>
      <c r="G180" s="182" t="s">
        <v>118</v>
      </c>
      <c r="H180" s="178">
        <v>2985</v>
      </c>
      <c r="I180" s="179">
        <v>2401.866</v>
      </c>
      <c r="J180" s="179">
        <v>236.18348999999998</v>
      </c>
      <c r="K180" s="179">
        <v>0</v>
      </c>
      <c r="L180" s="179">
        <v>0</v>
      </c>
      <c r="M180" s="179">
        <v>948.10500000000002</v>
      </c>
      <c r="N180" s="179">
        <v>0</v>
      </c>
      <c r="O180" s="179">
        <v>0</v>
      </c>
      <c r="P180" s="179">
        <v>0</v>
      </c>
      <c r="Q180" s="179">
        <v>89.54325</v>
      </c>
      <c r="R180" s="183">
        <f t="shared" si="7"/>
        <v>3675.6977400000001</v>
      </c>
      <c r="S180" s="182" t="s">
        <v>86</v>
      </c>
      <c r="T180" s="182">
        <v>2029</v>
      </c>
      <c r="U180" s="182" t="s">
        <v>78</v>
      </c>
      <c r="V180" s="179">
        <v>1700</v>
      </c>
      <c r="W180" s="179">
        <v>372.33</v>
      </c>
      <c r="X180" s="183">
        <f t="shared" si="8"/>
        <v>2072.33</v>
      </c>
      <c r="Y180" s="179">
        <f t="shared" si="9"/>
        <v>5748.0277399999995</v>
      </c>
    </row>
    <row r="181" spans="1:25" s="181" customFormat="1" hidden="1">
      <c r="A181" s="181" t="s">
        <v>34</v>
      </c>
      <c r="B181" s="72">
        <v>150000</v>
      </c>
      <c r="C181" s="72" t="s">
        <v>196</v>
      </c>
      <c r="D181" s="70" t="s">
        <v>197</v>
      </c>
      <c r="E181" s="71">
        <v>131012</v>
      </c>
      <c r="F181" s="72">
        <v>1024</v>
      </c>
      <c r="G181" s="182" t="s">
        <v>118</v>
      </c>
      <c r="H181" s="178">
        <v>5420</v>
      </c>
      <c r="I181" s="179">
        <v>2401.866</v>
      </c>
      <c r="J181" s="179">
        <v>308.23946999999993</v>
      </c>
      <c r="K181" s="179">
        <v>0</v>
      </c>
      <c r="L181" s="179">
        <v>0</v>
      </c>
      <c r="M181" s="179">
        <v>948.10500000000002</v>
      </c>
      <c r="N181" s="179">
        <v>0</v>
      </c>
      <c r="O181" s="179">
        <v>0</v>
      </c>
      <c r="P181" s="179">
        <v>0</v>
      </c>
      <c r="Q181" s="179">
        <v>97.444125</v>
      </c>
      <c r="R181" s="183">
        <f t="shared" si="7"/>
        <v>3755.654595</v>
      </c>
      <c r="S181" s="182" t="s">
        <v>86</v>
      </c>
      <c r="T181" s="182">
        <v>2023</v>
      </c>
      <c r="U181" s="182" t="s">
        <v>78</v>
      </c>
      <c r="V181" s="179">
        <v>1850</v>
      </c>
      <c r="W181" s="179">
        <v>679.04</v>
      </c>
      <c r="X181" s="183">
        <f t="shared" si="8"/>
        <v>2529.04</v>
      </c>
      <c r="Y181" s="179">
        <f t="shared" si="9"/>
        <v>6284.6945949999999</v>
      </c>
    </row>
    <row r="182" spans="1:25" s="181" customFormat="1" hidden="1">
      <c r="A182" s="181" t="s">
        <v>34</v>
      </c>
      <c r="B182" s="72">
        <v>155000</v>
      </c>
      <c r="C182" s="72" t="s">
        <v>198</v>
      </c>
      <c r="D182" s="76" t="s">
        <v>199</v>
      </c>
      <c r="E182" s="71">
        <v>171028</v>
      </c>
      <c r="F182" s="72">
        <v>1212</v>
      </c>
      <c r="G182" s="182" t="s">
        <v>118</v>
      </c>
      <c r="H182" s="178">
        <v>7450</v>
      </c>
      <c r="I182" s="179">
        <v>2844.3150000000001</v>
      </c>
      <c r="J182" s="179">
        <v>935.30558250000024</v>
      </c>
      <c r="K182" s="179">
        <v>0</v>
      </c>
      <c r="L182" s="179">
        <v>0</v>
      </c>
      <c r="M182" s="179">
        <v>948.10500000000002</v>
      </c>
      <c r="N182" s="179">
        <v>0</v>
      </c>
      <c r="O182" s="179">
        <v>0</v>
      </c>
      <c r="P182" s="179">
        <v>0</v>
      </c>
      <c r="Q182" s="179">
        <v>210.69</v>
      </c>
      <c r="R182" s="183">
        <f t="shared" si="7"/>
        <v>4938.4155824999998</v>
      </c>
      <c r="S182" s="182" t="s">
        <v>86</v>
      </c>
      <c r="T182" s="182">
        <v>2023</v>
      </c>
      <c r="U182" s="182" t="s">
        <v>136</v>
      </c>
      <c r="V182" s="179">
        <v>4000</v>
      </c>
      <c r="W182" s="179">
        <v>1468.18</v>
      </c>
      <c r="X182" s="183">
        <f t="shared" si="8"/>
        <v>5468.18</v>
      </c>
      <c r="Y182" s="179">
        <f t="shared" si="9"/>
        <v>10406.5955825</v>
      </c>
    </row>
    <row r="183" spans="1:25" s="181" customFormat="1" hidden="1">
      <c r="A183" s="181" t="s">
        <v>34</v>
      </c>
      <c r="B183" s="72">
        <v>151051</v>
      </c>
      <c r="C183" s="72" t="s">
        <v>200</v>
      </c>
      <c r="D183" s="76" t="s">
        <v>201</v>
      </c>
      <c r="E183" s="71">
        <v>171023</v>
      </c>
      <c r="F183" s="72">
        <v>1212</v>
      </c>
      <c r="G183" s="182" t="s">
        <v>118</v>
      </c>
      <c r="H183" s="178">
        <v>7081</v>
      </c>
      <c r="I183" s="179">
        <v>2844.3150000000001</v>
      </c>
      <c r="J183" s="179">
        <v>621.4828275000001</v>
      </c>
      <c r="K183" s="179">
        <v>0</v>
      </c>
      <c r="L183" s="179">
        <v>0</v>
      </c>
      <c r="M183" s="179">
        <v>948.10500000000002</v>
      </c>
      <c r="N183" s="179">
        <v>0</v>
      </c>
      <c r="O183" s="179">
        <v>0</v>
      </c>
      <c r="P183" s="179">
        <v>0</v>
      </c>
      <c r="Q183" s="179">
        <v>210.69</v>
      </c>
      <c r="R183" s="183">
        <f t="shared" si="7"/>
        <v>4624.5928274999997</v>
      </c>
      <c r="S183" s="182" t="s">
        <v>86</v>
      </c>
      <c r="T183" s="182">
        <v>2023</v>
      </c>
      <c r="U183" s="182" t="s">
        <v>136</v>
      </c>
      <c r="V183" s="179">
        <v>4000</v>
      </c>
      <c r="W183" s="179">
        <v>1468.18</v>
      </c>
      <c r="X183" s="183">
        <f t="shared" si="8"/>
        <v>5468.18</v>
      </c>
      <c r="Y183" s="179">
        <f t="shared" si="9"/>
        <v>10092.772827500001</v>
      </c>
    </row>
    <row r="184" spans="1:25" s="181" customFormat="1" hidden="1">
      <c r="A184" s="181" t="s">
        <v>34</v>
      </c>
      <c r="B184" s="72">
        <v>151051</v>
      </c>
      <c r="C184" s="72" t="s">
        <v>202</v>
      </c>
      <c r="D184" s="76" t="s">
        <v>201</v>
      </c>
      <c r="E184" s="71">
        <v>141065</v>
      </c>
      <c r="F184" s="72">
        <v>1024</v>
      </c>
      <c r="G184" s="182" t="s">
        <v>118</v>
      </c>
      <c r="H184" s="178">
        <v>8346</v>
      </c>
      <c r="I184" s="179">
        <v>2401.866</v>
      </c>
      <c r="J184" s="179">
        <v>1025.9970929999999</v>
      </c>
      <c r="K184" s="179">
        <v>0</v>
      </c>
      <c r="L184" s="179">
        <v>0</v>
      </c>
      <c r="M184" s="179">
        <v>948.10500000000002</v>
      </c>
      <c r="N184" s="179">
        <v>0</v>
      </c>
      <c r="O184" s="179">
        <v>0</v>
      </c>
      <c r="P184" s="179">
        <v>790.08749999999998</v>
      </c>
      <c r="Q184" s="179">
        <v>162.3893175</v>
      </c>
      <c r="R184" s="183">
        <f t="shared" si="7"/>
        <v>5328.4449104999994</v>
      </c>
      <c r="S184" s="182" t="s">
        <v>86</v>
      </c>
      <c r="T184" s="182">
        <v>2026</v>
      </c>
      <c r="U184" s="182" t="s">
        <v>78</v>
      </c>
      <c r="V184" s="179">
        <v>3083</v>
      </c>
      <c r="W184" s="179">
        <v>1131.5999999999999</v>
      </c>
      <c r="X184" s="183">
        <f t="shared" si="8"/>
        <v>4214.6000000000004</v>
      </c>
      <c r="Y184" s="179">
        <f t="shared" si="9"/>
        <v>9543.0449105000007</v>
      </c>
    </row>
    <row r="185" spans="1:25" s="181" customFormat="1" hidden="1">
      <c r="A185" s="181" t="s">
        <v>34</v>
      </c>
      <c r="B185" s="72">
        <v>151051</v>
      </c>
      <c r="C185" s="72" t="s">
        <v>202</v>
      </c>
      <c r="D185" s="76" t="s">
        <v>201</v>
      </c>
      <c r="E185" s="71">
        <v>171024</v>
      </c>
      <c r="F185" s="72">
        <v>1024</v>
      </c>
      <c r="G185" s="182" t="s">
        <v>118</v>
      </c>
      <c r="H185" s="178">
        <v>23880</v>
      </c>
      <c r="I185" s="179">
        <v>2401.866</v>
      </c>
      <c r="J185" s="179">
        <v>7157.5606799999996</v>
      </c>
      <c r="K185" s="179">
        <v>0</v>
      </c>
      <c r="L185" s="179">
        <v>0</v>
      </c>
      <c r="M185" s="179">
        <v>948.10500000000002</v>
      </c>
      <c r="N185" s="179">
        <v>0</v>
      </c>
      <c r="O185" s="179">
        <v>0</v>
      </c>
      <c r="P185" s="179">
        <v>0</v>
      </c>
      <c r="Q185" s="179">
        <v>162.3893175</v>
      </c>
      <c r="R185" s="183">
        <f t="shared" si="7"/>
        <v>10669.920997499999</v>
      </c>
      <c r="S185" s="182" t="s">
        <v>86</v>
      </c>
      <c r="T185" s="182">
        <v>2023</v>
      </c>
      <c r="U185" s="182" t="s">
        <v>78</v>
      </c>
      <c r="V185" s="179">
        <v>3083</v>
      </c>
      <c r="W185" s="179">
        <v>1131.5999999999999</v>
      </c>
      <c r="X185" s="183">
        <f t="shared" si="8"/>
        <v>4214.6000000000004</v>
      </c>
      <c r="Y185" s="179">
        <f t="shared" si="9"/>
        <v>14884.5209975</v>
      </c>
    </row>
    <row r="186" spans="1:25" s="181" customFormat="1" hidden="1">
      <c r="A186" s="181" t="s">
        <v>34</v>
      </c>
      <c r="B186" s="72">
        <v>151051</v>
      </c>
      <c r="C186" s="72" t="s">
        <v>202</v>
      </c>
      <c r="D186" s="76" t="s">
        <v>201</v>
      </c>
      <c r="E186" s="77">
        <v>191008</v>
      </c>
      <c r="F186" s="72">
        <v>1024</v>
      </c>
      <c r="G186" s="182" t="s">
        <v>118</v>
      </c>
      <c r="H186" s="178">
        <v>7261</v>
      </c>
      <c r="I186" s="179">
        <v>2401.866</v>
      </c>
      <c r="J186" s="179">
        <v>775.33920000000001</v>
      </c>
      <c r="K186" s="179">
        <v>0</v>
      </c>
      <c r="L186" s="179">
        <v>0</v>
      </c>
      <c r="M186" s="179">
        <v>948.10500000000002</v>
      </c>
      <c r="N186" s="179">
        <v>0</v>
      </c>
      <c r="O186" s="179">
        <v>0</v>
      </c>
      <c r="P186" s="179">
        <v>0</v>
      </c>
      <c r="Q186" s="179">
        <v>162.3893175</v>
      </c>
      <c r="R186" s="183">
        <f t="shared" si="7"/>
        <v>4287.6995175000002</v>
      </c>
      <c r="S186" s="182" t="s">
        <v>86</v>
      </c>
      <c r="T186" s="182">
        <v>2025</v>
      </c>
      <c r="U186" s="182" t="s">
        <v>78</v>
      </c>
      <c r="V186" s="179">
        <v>3083</v>
      </c>
      <c r="W186" s="179">
        <v>1131.5999999999999</v>
      </c>
      <c r="X186" s="183">
        <f t="shared" si="8"/>
        <v>4214.6000000000004</v>
      </c>
      <c r="Y186" s="179">
        <f t="shared" si="9"/>
        <v>8502.2995174999996</v>
      </c>
    </row>
    <row r="187" spans="1:25" s="75" customFormat="1" hidden="1">
      <c r="A187" s="181" t="s">
        <v>34</v>
      </c>
      <c r="B187" s="72">
        <v>151051</v>
      </c>
      <c r="C187" s="72" t="s">
        <v>202</v>
      </c>
      <c r="D187" s="76" t="s">
        <v>201</v>
      </c>
      <c r="E187" s="77">
        <v>191009</v>
      </c>
      <c r="F187" s="72">
        <v>1024</v>
      </c>
      <c r="G187" s="182" t="s">
        <v>118</v>
      </c>
      <c r="H187" s="178">
        <v>7261</v>
      </c>
      <c r="I187" s="179">
        <v>2401.866</v>
      </c>
      <c r="J187" s="179">
        <v>775.33920000000001</v>
      </c>
      <c r="K187" s="179">
        <v>0</v>
      </c>
      <c r="L187" s="179">
        <v>0</v>
      </c>
      <c r="M187" s="179">
        <v>948.10500000000002</v>
      </c>
      <c r="N187" s="179">
        <v>0</v>
      </c>
      <c r="O187" s="179">
        <v>0</v>
      </c>
      <c r="P187" s="179">
        <v>0</v>
      </c>
      <c r="Q187" s="179">
        <v>162.3893175</v>
      </c>
      <c r="R187" s="183">
        <f t="shared" si="7"/>
        <v>4287.6995175000002</v>
      </c>
      <c r="S187" s="182" t="s">
        <v>86</v>
      </c>
      <c r="T187" s="182">
        <v>2025</v>
      </c>
      <c r="U187" s="182" t="s">
        <v>78</v>
      </c>
      <c r="V187" s="179">
        <v>3083</v>
      </c>
      <c r="W187" s="179">
        <v>1131.5999999999999</v>
      </c>
      <c r="X187" s="183">
        <f t="shared" si="8"/>
        <v>4214.6000000000004</v>
      </c>
      <c r="Y187" s="179">
        <f t="shared" si="9"/>
        <v>8502.2995174999996</v>
      </c>
    </row>
    <row r="188" spans="1:25" s="181" customFormat="1" hidden="1">
      <c r="A188" s="181" t="s">
        <v>34</v>
      </c>
      <c r="B188" s="72">
        <v>151051</v>
      </c>
      <c r="C188" s="72" t="s">
        <v>202</v>
      </c>
      <c r="D188" s="76" t="s">
        <v>201</v>
      </c>
      <c r="E188" s="77">
        <v>191010</v>
      </c>
      <c r="F188" s="72">
        <v>1024</v>
      </c>
      <c r="G188" s="182" t="s">
        <v>118</v>
      </c>
      <c r="H188" s="178">
        <v>7261</v>
      </c>
      <c r="I188" s="179">
        <v>2401.866</v>
      </c>
      <c r="J188" s="179">
        <v>775.33920000000001</v>
      </c>
      <c r="K188" s="179">
        <v>0</v>
      </c>
      <c r="L188" s="179">
        <v>0</v>
      </c>
      <c r="M188" s="179">
        <v>948.10500000000002</v>
      </c>
      <c r="N188" s="179">
        <v>0</v>
      </c>
      <c r="O188" s="179">
        <v>0</v>
      </c>
      <c r="P188" s="179">
        <v>0</v>
      </c>
      <c r="Q188" s="179">
        <v>162.3893175</v>
      </c>
      <c r="R188" s="183">
        <f t="shared" si="7"/>
        <v>4287.6995175000002</v>
      </c>
      <c r="S188" s="182" t="s">
        <v>86</v>
      </c>
      <c r="T188" s="182">
        <v>2025</v>
      </c>
      <c r="U188" s="182" t="s">
        <v>78</v>
      </c>
      <c r="V188" s="179">
        <v>3083</v>
      </c>
      <c r="W188" s="179">
        <v>1131.5999999999999</v>
      </c>
      <c r="X188" s="183">
        <f t="shared" si="8"/>
        <v>4214.6000000000004</v>
      </c>
      <c r="Y188" s="179">
        <f t="shared" si="9"/>
        <v>8502.2995174999996</v>
      </c>
    </row>
    <row r="189" spans="1:25" s="181" customFormat="1" hidden="1">
      <c r="A189" s="181" t="s">
        <v>34</v>
      </c>
      <c r="B189" s="72">
        <v>151051</v>
      </c>
      <c r="C189" s="72" t="s">
        <v>202</v>
      </c>
      <c r="D189" s="76" t="s">
        <v>201</v>
      </c>
      <c r="E189" s="77">
        <v>191011</v>
      </c>
      <c r="F189" s="72">
        <v>1024</v>
      </c>
      <c r="G189" s="182" t="s">
        <v>118</v>
      </c>
      <c r="H189" s="178">
        <v>7261</v>
      </c>
      <c r="I189" s="179">
        <v>2401.866</v>
      </c>
      <c r="J189" s="179">
        <v>775.33920000000001</v>
      </c>
      <c r="K189" s="179">
        <v>0</v>
      </c>
      <c r="L189" s="179">
        <v>0</v>
      </c>
      <c r="M189" s="179">
        <v>948.10500000000002</v>
      </c>
      <c r="N189" s="179">
        <v>0</v>
      </c>
      <c r="O189" s="179">
        <v>0</v>
      </c>
      <c r="P189" s="179">
        <v>0</v>
      </c>
      <c r="Q189" s="179">
        <v>162.3893175</v>
      </c>
      <c r="R189" s="183">
        <f t="shared" si="7"/>
        <v>4287.6995175000002</v>
      </c>
      <c r="S189" s="182" t="s">
        <v>86</v>
      </c>
      <c r="T189" s="182">
        <v>2025</v>
      </c>
      <c r="U189" s="182" t="s">
        <v>78</v>
      </c>
      <c r="V189" s="179">
        <v>3083</v>
      </c>
      <c r="W189" s="179">
        <v>1131.5999999999999</v>
      </c>
      <c r="X189" s="183">
        <f t="shared" si="8"/>
        <v>4214.6000000000004</v>
      </c>
      <c r="Y189" s="179">
        <f t="shared" si="9"/>
        <v>8502.2995174999996</v>
      </c>
    </row>
    <row r="190" spans="1:25" s="181" customFormat="1" hidden="1">
      <c r="A190" s="181" t="s">
        <v>34</v>
      </c>
      <c r="B190" s="72" t="s">
        <v>203</v>
      </c>
      <c r="C190" s="72" t="s">
        <v>204</v>
      </c>
      <c r="D190" s="76" t="s">
        <v>205</v>
      </c>
      <c r="E190" s="74">
        <v>131031</v>
      </c>
      <c r="F190" s="72">
        <v>1024</v>
      </c>
      <c r="G190" s="182" t="s">
        <v>118</v>
      </c>
      <c r="H190" s="178">
        <v>8010</v>
      </c>
      <c r="I190" s="179">
        <v>2401.866</v>
      </c>
      <c r="J190" s="179">
        <v>986.3663039999999</v>
      </c>
      <c r="K190" s="179">
        <v>0</v>
      </c>
      <c r="L190" s="179">
        <v>0</v>
      </c>
      <c r="M190" s="179">
        <v>948.10500000000002</v>
      </c>
      <c r="N190" s="179">
        <v>0</v>
      </c>
      <c r="O190" s="179">
        <v>0</v>
      </c>
      <c r="P190" s="179">
        <v>790.08749999999998</v>
      </c>
      <c r="Q190" s="179">
        <v>162.3893175</v>
      </c>
      <c r="R190" s="183">
        <f t="shared" si="7"/>
        <v>5288.8141215000005</v>
      </c>
      <c r="S190" s="182" t="s">
        <v>86</v>
      </c>
      <c r="T190" s="182">
        <v>2026</v>
      </c>
      <c r="U190" s="182" t="s">
        <v>78</v>
      </c>
      <c r="V190" s="179">
        <v>3083</v>
      </c>
      <c r="W190" s="179">
        <v>1131.5999999999999</v>
      </c>
      <c r="X190" s="183">
        <f t="shared" si="8"/>
        <v>4214.6000000000004</v>
      </c>
      <c r="Y190" s="179">
        <f t="shared" si="9"/>
        <v>9503.4141215000018</v>
      </c>
    </row>
    <row r="191" spans="1:25" s="181" customFormat="1">
      <c r="A191" s="181" t="s">
        <v>41</v>
      </c>
      <c r="B191" s="72">
        <v>600000</v>
      </c>
      <c r="C191" s="72" t="s">
        <v>206</v>
      </c>
      <c r="D191" s="75" t="s">
        <v>207</v>
      </c>
      <c r="E191" s="74">
        <v>41092</v>
      </c>
      <c r="F191" s="72">
        <v>1212</v>
      </c>
      <c r="G191" s="182" t="s">
        <v>118</v>
      </c>
      <c r="H191" s="178">
        <v>11182</v>
      </c>
      <c r="I191" s="179">
        <v>2844.3150000000001</v>
      </c>
      <c r="J191" s="179">
        <v>2990.3231700000001</v>
      </c>
      <c r="K191" s="179">
        <v>0</v>
      </c>
      <c r="L191" s="179">
        <v>0</v>
      </c>
      <c r="M191" s="179">
        <v>948.10500000000002</v>
      </c>
      <c r="N191" s="179">
        <v>0</v>
      </c>
      <c r="O191" s="179">
        <v>210.69</v>
      </c>
      <c r="P191" s="179">
        <v>0</v>
      </c>
      <c r="Q191" s="179">
        <v>0</v>
      </c>
      <c r="R191" s="183">
        <f t="shared" si="7"/>
        <v>6993.4331699999993</v>
      </c>
      <c r="S191" s="182" t="s">
        <v>277</v>
      </c>
      <c r="T191" s="182">
        <v>2011</v>
      </c>
      <c r="U191" s="182" t="s">
        <v>419</v>
      </c>
      <c r="V191" s="179">
        <v>0</v>
      </c>
      <c r="W191" s="179">
        <v>0</v>
      </c>
      <c r="X191" s="183">
        <f t="shared" si="8"/>
        <v>0</v>
      </c>
      <c r="Y191" s="179">
        <f t="shared" si="9"/>
        <v>6993.4331699999993</v>
      </c>
    </row>
    <row r="192" spans="1:25" s="181" customFormat="1">
      <c r="A192" s="181" t="s">
        <v>41</v>
      </c>
      <c r="B192" s="72">
        <v>600000</v>
      </c>
      <c r="C192" s="72" t="s">
        <v>206</v>
      </c>
      <c r="D192" s="75" t="s">
        <v>207</v>
      </c>
      <c r="E192" s="71">
        <v>151068</v>
      </c>
      <c r="F192" s="72">
        <v>1212</v>
      </c>
      <c r="G192" s="182" t="s">
        <v>118</v>
      </c>
      <c r="H192" s="178">
        <v>4069</v>
      </c>
      <c r="I192" s="179">
        <v>2844.3150000000001</v>
      </c>
      <c r="J192" s="179">
        <v>4.7405249999999999</v>
      </c>
      <c r="K192" s="179">
        <v>0</v>
      </c>
      <c r="L192" s="179">
        <v>0</v>
      </c>
      <c r="M192" s="179">
        <v>948.10500000000002</v>
      </c>
      <c r="N192" s="179">
        <v>0</v>
      </c>
      <c r="O192" s="179">
        <v>0</v>
      </c>
      <c r="P192" s="179">
        <v>0</v>
      </c>
      <c r="Q192" s="179">
        <v>163.28475</v>
      </c>
      <c r="R192" s="183">
        <f t="shared" si="7"/>
        <v>3960.445275</v>
      </c>
      <c r="S192" s="182" t="s">
        <v>86</v>
      </c>
      <c r="T192" s="182">
        <v>2025</v>
      </c>
      <c r="U192" s="182" t="s">
        <v>136</v>
      </c>
      <c r="V192" s="179">
        <v>3100</v>
      </c>
      <c r="W192" s="179">
        <v>271.89999999999998</v>
      </c>
      <c r="X192" s="183">
        <f t="shared" si="8"/>
        <v>3371.9</v>
      </c>
      <c r="Y192" s="179">
        <f t="shared" si="9"/>
        <v>7332.3452749999997</v>
      </c>
    </row>
    <row r="193" spans="1:25" s="181" customFormat="1">
      <c r="A193" s="181" t="s">
        <v>41</v>
      </c>
      <c r="B193" s="72">
        <v>600000</v>
      </c>
      <c r="C193" s="72" t="s">
        <v>206</v>
      </c>
      <c r="D193" s="75" t="s">
        <v>207</v>
      </c>
      <c r="E193" s="71">
        <v>151072</v>
      </c>
      <c r="F193" s="72">
        <v>1212</v>
      </c>
      <c r="G193" s="182" t="s">
        <v>118</v>
      </c>
      <c r="H193" s="178">
        <v>12986</v>
      </c>
      <c r="I193" s="179">
        <v>2844.3150000000001</v>
      </c>
      <c r="J193" s="179">
        <v>3548.7570149999997</v>
      </c>
      <c r="K193" s="179">
        <v>0</v>
      </c>
      <c r="L193" s="179">
        <v>0</v>
      </c>
      <c r="M193" s="179">
        <v>948.10500000000002</v>
      </c>
      <c r="N193" s="179">
        <v>0</v>
      </c>
      <c r="O193" s="179">
        <v>790.08749999999998</v>
      </c>
      <c r="P193" s="179">
        <v>0</v>
      </c>
      <c r="Q193" s="179">
        <v>163.28475</v>
      </c>
      <c r="R193" s="183">
        <f t="shared" si="7"/>
        <v>8294.5492649999997</v>
      </c>
      <c r="S193" s="182" t="s">
        <v>86</v>
      </c>
      <c r="T193" s="182">
        <v>2025</v>
      </c>
      <c r="U193" s="182" t="s">
        <v>136</v>
      </c>
      <c r="V193" s="179">
        <v>3100</v>
      </c>
      <c r="W193" s="179">
        <v>271.89999999999998</v>
      </c>
      <c r="X193" s="183">
        <f t="shared" si="8"/>
        <v>3371.9</v>
      </c>
      <c r="Y193" s="179">
        <f t="shared" si="9"/>
        <v>11666.449264999999</v>
      </c>
    </row>
    <row r="194" spans="1:25" s="181" customFormat="1">
      <c r="A194" s="181" t="s">
        <v>41</v>
      </c>
      <c r="B194" s="72">
        <v>600000</v>
      </c>
      <c r="C194" s="72" t="s">
        <v>206</v>
      </c>
      <c r="D194" s="75" t="s">
        <v>207</v>
      </c>
      <c r="E194" s="71">
        <v>161052</v>
      </c>
      <c r="F194" s="72">
        <v>1035</v>
      </c>
      <c r="G194" s="182" t="s">
        <v>118</v>
      </c>
      <c r="H194" s="178">
        <v>9776</v>
      </c>
      <c r="I194" s="179">
        <v>3349.971</v>
      </c>
      <c r="J194" s="179">
        <v>2108.2484160000004</v>
      </c>
      <c r="K194" s="179">
        <v>0</v>
      </c>
      <c r="L194" s="179">
        <v>0</v>
      </c>
      <c r="M194" s="179">
        <v>948.10500000000002</v>
      </c>
      <c r="N194" s="179">
        <v>0</v>
      </c>
      <c r="O194" s="179">
        <v>0</v>
      </c>
      <c r="P194" s="179">
        <v>0</v>
      </c>
      <c r="Q194" s="179">
        <v>0</v>
      </c>
      <c r="R194" s="183">
        <f t="shared" si="7"/>
        <v>6406.3244159999995</v>
      </c>
      <c r="S194" s="182" t="s">
        <v>259</v>
      </c>
      <c r="T194" s="182">
        <v>2017</v>
      </c>
      <c r="U194" s="182" t="s">
        <v>419</v>
      </c>
      <c r="V194" s="179">
        <v>0</v>
      </c>
      <c r="W194" s="179">
        <v>0</v>
      </c>
      <c r="X194" s="183">
        <f t="shared" si="8"/>
        <v>0</v>
      </c>
      <c r="Y194" s="179">
        <f t="shared" si="9"/>
        <v>6406.3244159999995</v>
      </c>
    </row>
    <row r="195" spans="1:25" s="181" customFormat="1">
      <c r="A195" s="181" t="s">
        <v>41</v>
      </c>
      <c r="B195" s="72">
        <v>601080</v>
      </c>
      <c r="C195" s="72" t="s">
        <v>208</v>
      </c>
      <c r="D195" s="76" t="s">
        <v>209</v>
      </c>
      <c r="E195" s="74">
        <v>91026</v>
      </c>
      <c r="F195" s="72">
        <v>1024</v>
      </c>
      <c r="G195" s="182" t="s">
        <v>118</v>
      </c>
      <c r="H195" s="178">
        <v>6617</v>
      </c>
      <c r="I195" s="179">
        <v>2401.866</v>
      </c>
      <c r="J195" s="179">
        <v>688.93523100000004</v>
      </c>
      <c r="K195" s="179">
        <v>0</v>
      </c>
      <c r="L195" s="179">
        <v>0</v>
      </c>
      <c r="M195" s="179">
        <v>948.10500000000002</v>
      </c>
      <c r="N195" s="179">
        <v>0</v>
      </c>
      <c r="O195" s="179">
        <v>0</v>
      </c>
      <c r="P195" s="179">
        <v>790.08749999999998</v>
      </c>
      <c r="Q195" s="179">
        <v>97.444125</v>
      </c>
      <c r="R195" s="183">
        <f t="shared" ref="R195:R258" si="10">SUM(I195:Q195)</f>
        <v>4926.4378559999996</v>
      </c>
      <c r="S195" s="182" t="s">
        <v>86</v>
      </c>
      <c r="T195" s="182">
        <v>2030</v>
      </c>
      <c r="U195" s="182" t="s">
        <v>78</v>
      </c>
      <c r="V195" s="179">
        <v>1850</v>
      </c>
      <c r="W195" s="179">
        <v>162.26999999999998</v>
      </c>
      <c r="X195" s="183">
        <f t="shared" ref="X195:X258" si="11">SUM(V195:W195)</f>
        <v>2012.27</v>
      </c>
      <c r="Y195" s="179">
        <f t="shared" ref="Y195:Y258" si="12">SUM(R195,X195)</f>
        <v>6938.7078559999991</v>
      </c>
    </row>
    <row r="196" spans="1:25" s="181" customFormat="1">
      <c r="A196" s="181" t="s">
        <v>41</v>
      </c>
      <c r="B196" s="72">
        <v>601080</v>
      </c>
      <c r="C196" s="72" t="s">
        <v>208</v>
      </c>
      <c r="D196" s="76" t="s">
        <v>209</v>
      </c>
      <c r="E196" s="71">
        <v>121030</v>
      </c>
      <c r="F196" s="72">
        <v>3000</v>
      </c>
      <c r="G196" s="182" t="s">
        <v>230</v>
      </c>
      <c r="H196" s="178">
        <v>0</v>
      </c>
      <c r="I196" s="179">
        <v>0</v>
      </c>
      <c r="J196" s="179">
        <v>0</v>
      </c>
      <c r="K196" s="179">
        <v>300.8758545</v>
      </c>
      <c r="L196" s="179">
        <v>329.60343600000004</v>
      </c>
      <c r="M196" s="179">
        <v>948.10500000000002</v>
      </c>
      <c r="N196" s="179">
        <v>0</v>
      </c>
      <c r="O196" s="179">
        <v>0</v>
      </c>
      <c r="P196" s="179">
        <v>0</v>
      </c>
      <c r="Q196" s="179">
        <v>0</v>
      </c>
      <c r="R196" s="183">
        <f t="shared" si="10"/>
        <v>1578.5842905</v>
      </c>
      <c r="S196" s="182" t="s">
        <v>133</v>
      </c>
      <c r="T196" s="182">
        <v>1900</v>
      </c>
      <c r="U196" s="182" t="s">
        <v>419</v>
      </c>
      <c r="V196" s="179">
        <v>0</v>
      </c>
      <c r="W196" s="179">
        <v>0</v>
      </c>
      <c r="X196" s="183">
        <f t="shared" si="11"/>
        <v>0</v>
      </c>
      <c r="Y196" s="179">
        <f t="shared" si="12"/>
        <v>1578.5842905</v>
      </c>
    </row>
    <row r="197" spans="1:25" s="181" customFormat="1">
      <c r="A197" s="181" t="s">
        <v>41</v>
      </c>
      <c r="B197" s="72">
        <v>601090</v>
      </c>
      <c r="C197" s="72" t="s">
        <v>210</v>
      </c>
      <c r="D197" s="75" t="s">
        <v>211</v>
      </c>
      <c r="E197" s="72">
        <v>111032</v>
      </c>
      <c r="F197" s="72">
        <v>1212</v>
      </c>
      <c r="G197" s="182" t="s">
        <v>118</v>
      </c>
      <c r="H197" s="178">
        <v>14015</v>
      </c>
      <c r="I197" s="179">
        <v>2844.3150000000001</v>
      </c>
      <c r="J197" s="179">
        <v>4036.5570375000002</v>
      </c>
      <c r="K197" s="179">
        <v>0</v>
      </c>
      <c r="L197" s="179">
        <v>0</v>
      </c>
      <c r="M197" s="179">
        <v>948.10500000000002</v>
      </c>
      <c r="N197" s="179">
        <v>0</v>
      </c>
      <c r="O197" s="179">
        <v>0</v>
      </c>
      <c r="P197" s="179">
        <v>5267.25</v>
      </c>
      <c r="Q197" s="179">
        <v>210.69</v>
      </c>
      <c r="R197" s="183">
        <f t="shared" si="10"/>
        <v>13306.917037500001</v>
      </c>
      <c r="S197" s="182" t="s">
        <v>86</v>
      </c>
      <c r="T197" s="182">
        <v>2026</v>
      </c>
      <c r="U197" s="182" t="s">
        <v>136</v>
      </c>
      <c r="V197" s="179">
        <v>4000</v>
      </c>
      <c r="W197" s="179">
        <v>350.84</v>
      </c>
      <c r="X197" s="183">
        <f t="shared" si="11"/>
        <v>4350.84</v>
      </c>
      <c r="Y197" s="179">
        <f t="shared" si="12"/>
        <v>17657.7570375</v>
      </c>
    </row>
    <row r="198" spans="1:25" s="181" customFormat="1">
      <c r="A198" s="181" t="s">
        <v>41</v>
      </c>
      <c r="B198" s="72">
        <v>601200</v>
      </c>
      <c r="C198" s="72" t="s">
        <v>212</v>
      </c>
      <c r="D198" s="76" t="s">
        <v>213</v>
      </c>
      <c r="E198" s="74">
        <v>81073</v>
      </c>
      <c r="F198" s="72">
        <v>1031</v>
      </c>
      <c r="G198" s="182" t="s">
        <v>118</v>
      </c>
      <c r="H198" s="178">
        <v>1170</v>
      </c>
      <c r="I198" s="179">
        <v>2528.2800000000002</v>
      </c>
      <c r="J198" s="179">
        <v>0</v>
      </c>
      <c r="K198" s="179">
        <v>0</v>
      </c>
      <c r="L198" s="179">
        <v>0</v>
      </c>
      <c r="M198" s="179">
        <v>948.10500000000002</v>
      </c>
      <c r="N198" s="179">
        <v>0</v>
      </c>
      <c r="O198" s="179">
        <v>0</v>
      </c>
      <c r="P198" s="179">
        <v>0</v>
      </c>
      <c r="Q198" s="179">
        <v>0</v>
      </c>
      <c r="R198" s="183">
        <f t="shared" si="10"/>
        <v>3476.3850000000002</v>
      </c>
      <c r="S198" s="182" t="s">
        <v>277</v>
      </c>
      <c r="T198" s="182">
        <v>2015</v>
      </c>
      <c r="U198" s="182" t="s">
        <v>419</v>
      </c>
      <c r="V198" s="179">
        <v>0</v>
      </c>
      <c r="W198" s="179">
        <v>0</v>
      </c>
      <c r="X198" s="183">
        <f t="shared" si="11"/>
        <v>0</v>
      </c>
      <c r="Y198" s="179">
        <f t="shared" si="12"/>
        <v>3476.3850000000002</v>
      </c>
    </row>
    <row r="199" spans="1:25" s="181" customFormat="1">
      <c r="A199" s="181" t="s">
        <v>41</v>
      </c>
      <c r="B199" s="72">
        <v>601200</v>
      </c>
      <c r="C199" s="72" t="s">
        <v>212</v>
      </c>
      <c r="D199" s="75" t="s">
        <v>213</v>
      </c>
      <c r="E199" s="73">
        <v>121034</v>
      </c>
      <c r="F199" s="72">
        <v>1212</v>
      </c>
      <c r="G199" s="182" t="s">
        <v>118</v>
      </c>
      <c r="H199" s="178">
        <v>4671</v>
      </c>
      <c r="I199" s="179">
        <v>2844.3150000000001</v>
      </c>
      <c r="J199" s="179">
        <v>93.388342500000036</v>
      </c>
      <c r="K199" s="179">
        <v>0</v>
      </c>
      <c r="L199" s="179">
        <v>0</v>
      </c>
      <c r="M199" s="179">
        <v>948.10500000000002</v>
      </c>
      <c r="N199" s="179">
        <v>0</v>
      </c>
      <c r="O199" s="179">
        <v>0</v>
      </c>
      <c r="P199" s="179">
        <v>0</v>
      </c>
      <c r="Q199" s="179">
        <v>0</v>
      </c>
      <c r="R199" s="183">
        <f t="shared" si="10"/>
        <v>3885.8083425</v>
      </c>
      <c r="S199" s="182" t="s">
        <v>133</v>
      </c>
      <c r="T199" s="182">
        <v>1900</v>
      </c>
      <c r="U199" s="182" t="s">
        <v>419</v>
      </c>
      <c r="V199" s="179">
        <v>0</v>
      </c>
      <c r="W199" s="179">
        <v>0</v>
      </c>
      <c r="X199" s="183">
        <f t="shared" si="11"/>
        <v>0</v>
      </c>
      <c r="Y199" s="179">
        <f t="shared" si="12"/>
        <v>3885.8083425</v>
      </c>
    </row>
    <row r="200" spans="1:25" s="181" customFormat="1">
      <c r="A200" s="181" t="s">
        <v>41</v>
      </c>
      <c r="B200" s="72">
        <v>601200</v>
      </c>
      <c r="C200" s="72" t="s">
        <v>212</v>
      </c>
      <c r="D200" s="75" t="s">
        <v>213</v>
      </c>
      <c r="E200" s="72">
        <v>141004</v>
      </c>
      <c r="F200" s="72">
        <v>1020</v>
      </c>
      <c r="G200" s="182" t="s">
        <v>118</v>
      </c>
      <c r="H200" s="178">
        <v>16696</v>
      </c>
      <c r="I200" s="179">
        <v>2338.6590000000001</v>
      </c>
      <c r="J200" s="179">
        <v>5579.2608209999999</v>
      </c>
      <c r="K200" s="179">
        <v>0</v>
      </c>
      <c r="L200" s="179">
        <v>0</v>
      </c>
      <c r="M200" s="179">
        <v>948.10500000000002</v>
      </c>
      <c r="N200" s="179">
        <v>0</v>
      </c>
      <c r="O200" s="179">
        <v>0</v>
      </c>
      <c r="P200" s="179">
        <v>0</v>
      </c>
      <c r="Q200" s="179">
        <v>89.54325</v>
      </c>
      <c r="R200" s="183">
        <f t="shared" si="10"/>
        <v>8955.5680709999997</v>
      </c>
      <c r="S200" s="182" t="s">
        <v>86</v>
      </c>
      <c r="T200" s="182">
        <v>2025</v>
      </c>
      <c r="U200" s="182" t="s">
        <v>78</v>
      </c>
      <c r="V200" s="179">
        <v>1700</v>
      </c>
      <c r="W200" s="179">
        <v>149.10999999999999</v>
      </c>
      <c r="X200" s="183">
        <f t="shared" si="11"/>
        <v>1849.11</v>
      </c>
      <c r="Y200" s="179">
        <f t="shared" si="12"/>
        <v>10804.678071</v>
      </c>
    </row>
    <row r="201" spans="1:25" s="181" customFormat="1">
      <c r="A201" s="181" t="s">
        <v>41</v>
      </c>
      <c r="B201" s="72">
        <v>601203</v>
      </c>
      <c r="C201" s="72" t="s">
        <v>214</v>
      </c>
      <c r="D201" s="75" t="s">
        <v>215</v>
      </c>
      <c r="E201" s="74">
        <v>41063</v>
      </c>
      <c r="F201" s="72">
        <v>1031</v>
      </c>
      <c r="G201" s="182" t="s">
        <v>118</v>
      </c>
      <c r="H201" s="178">
        <v>723</v>
      </c>
      <c r="I201" s="179">
        <v>2528.2800000000002</v>
      </c>
      <c r="J201" s="179">
        <v>0</v>
      </c>
      <c r="K201" s="179">
        <v>0</v>
      </c>
      <c r="L201" s="179">
        <v>0</v>
      </c>
      <c r="M201" s="179">
        <v>948.10500000000002</v>
      </c>
      <c r="N201" s="179">
        <v>0</v>
      </c>
      <c r="O201" s="179">
        <v>0</v>
      </c>
      <c r="P201" s="179">
        <v>0</v>
      </c>
      <c r="Q201" s="179">
        <v>0</v>
      </c>
      <c r="R201" s="183">
        <f t="shared" si="10"/>
        <v>3476.3850000000002</v>
      </c>
      <c r="S201" s="182" t="s">
        <v>277</v>
      </c>
      <c r="T201" s="182">
        <v>2012</v>
      </c>
      <c r="U201" s="182" t="s">
        <v>419</v>
      </c>
      <c r="V201" s="179">
        <v>0</v>
      </c>
      <c r="W201" s="179">
        <v>0</v>
      </c>
      <c r="X201" s="183">
        <f t="shared" si="11"/>
        <v>0</v>
      </c>
      <c r="Y201" s="179">
        <f t="shared" si="12"/>
        <v>3476.3850000000002</v>
      </c>
    </row>
    <row r="202" spans="1:25" s="181" customFormat="1">
      <c r="A202" s="181" t="s">
        <v>41</v>
      </c>
      <c r="B202" s="72">
        <v>601203</v>
      </c>
      <c r="C202" s="72" t="s">
        <v>214</v>
      </c>
      <c r="D202" s="75" t="s">
        <v>215</v>
      </c>
      <c r="E202" s="74">
        <v>81048</v>
      </c>
      <c r="F202" s="72">
        <v>9020</v>
      </c>
      <c r="G202" s="182" t="s">
        <v>230</v>
      </c>
      <c r="H202" s="178">
        <v>0</v>
      </c>
      <c r="I202" s="179">
        <v>0</v>
      </c>
      <c r="J202" s="179">
        <v>0</v>
      </c>
      <c r="K202" s="179">
        <v>478.20309300000002</v>
      </c>
      <c r="L202" s="179">
        <v>453.64717350000001</v>
      </c>
      <c r="M202" s="179">
        <v>948.10500000000002</v>
      </c>
      <c r="N202" s="179">
        <v>0</v>
      </c>
      <c r="O202" s="179">
        <v>0</v>
      </c>
      <c r="P202" s="179">
        <v>790.08749999999998</v>
      </c>
      <c r="Q202" s="179">
        <v>136.9485</v>
      </c>
      <c r="R202" s="183">
        <f t="shared" si="10"/>
        <v>2806.9912665000002</v>
      </c>
      <c r="S202" s="182" t="s">
        <v>86</v>
      </c>
      <c r="T202" s="182">
        <v>2030</v>
      </c>
      <c r="U202" s="182" t="s">
        <v>421</v>
      </c>
      <c r="V202" s="179">
        <v>2600</v>
      </c>
      <c r="W202" s="179">
        <v>228.04999999999998</v>
      </c>
      <c r="X202" s="183">
        <f t="shared" si="11"/>
        <v>2828.05</v>
      </c>
      <c r="Y202" s="179">
        <f t="shared" si="12"/>
        <v>5635.0412665000003</v>
      </c>
    </row>
    <row r="203" spans="1:25" s="181" customFormat="1">
      <c r="A203" s="181" t="s">
        <v>41</v>
      </c>
      <c r="B203" s="72">
        <v>601203</v>
      </c>
      <c r="C203" s="72" t="s">
        <v>214</v>
      </c>
      <c r="D203" s="75" t="s">
        <v>215</v>
      </c>
      <c r="E203" s="74">
        <v>81079</v>
      </c>
      <c r="F203" s="72">
        <v>1031</v>
      </c>
      <c r="G203" s="182" t="s">
        <v>118</v>
      </c>
      <c r="H203" s="178">
        <v>1254</v>
      </c>
      <c r="I203" s="179">
        <v>2528.2800000000002</v>
      </c>
      <c r="J203" s="179">
        <v>47.19456000000001</v>
      </c>
      <c r="K203" s="179">
        <v>0</v>
      </c>
      <c r="L203" s="179">
        <v>0</v>
      </c>
      <c r="M203" s="179">
        <v>948.10500000000002</v>
      </c>
      <c r="N203" s="179">
        <v>0</v>
      </c>
      <c r="O203" s="179">
        <v>0</v>
      </c>
      <c r="P203" s="179">
        <v>0</v>
      </c>
      <c r="Q203" s="179">
        <v>0</v>
      </c>
      <c r="R203" s="183">
        <f t="shared" si="10"/>
        <v>3523.5795600000001</v>
      </c>
      <c r="S203" s="182" t="s">
        <v>277</v>
      </c>
      <c r="T203" s="182">
        <v>2015</v>
      </c>
      <c r="U203" s="182" t="s">
        <v>419</v>
      </c>
      <c r="V203" s="179">
        <v>0</v>
      </c>
      <c r="W203" s="179">
        <v>0</v>
      </c>
      <c r="X203" s="183">
        <f t="shared" si="11"/>
        <v>0</v>
      </c>
      <c r="Y203" s="179">
        <f t="shared" si="12"/>
        <v>3523.5795600000001</v>
      </c>
    </row>
    <row r="204" spans="1:25" s="181" customFormat="1">
      <c r="A204" s="181" t="s">
        <v>41</v>
      </c>
      <c r="B204" s="72">
        <v>601203</v>
      </c>
      <c r="C204" s="72" t="s">
        <v>214</v>
      </c>
      <c r="D204" s="75" t="s">
        <v>215</v>
      </c>
      <c r="E204" s="74">
        <v>91028</v>
      </c>
      <c r="F204" s="72">
        <v>1024</v>
      </c>
      <c r="G204" s="182" t="s">
        <v>118</v>
      </c>
      <c r="H204" s="178">
        <v>2581</v>
      </c>
      <c r="I204" s="179">
        <v>2401.866</v>
      </c>
      <c r="J204" s="179">
        <v>214.967007</v>
      </c>
      <c r="K204" s="179">
        <v>0</v>
      </c>
      <c r="L204" s="179">
        <v>0</v>
      </c>
      <c r="M204" s="179">
        <v>948.10500000000002</v>
      </c>
      <c r="N204" s="179">
        <v>0</v>
      </c>
      <c r="O204" s="179">
        <v>0</v>
      </c>
      <c r="P204" s="179">
        <v>790.08749999999998</v>
      </c>
      <c r="Q204" s="179">
        <v>97.444125</v>
      </c>
      <c r="R204" s="183">
        <f t="shared" si="10"/>
        <v>4452.4696320000003</v>
      </c>
      <c r="S204" s="182" t="s">
        <v>86</v>
      </c>
      <c r="T204" s="182">
        <v>2030</v>
      </c>
      <c r="U204" s="182" t="s">
        <v>78</v>
      </c>
      <c r="V204" s="179">
        <v>1850</v>
      </c>
      <c r="W204" s="179">
        <v>162.26999999999998</v>
      </c>
      <c r="X204" s="183">
        <f t="shared" si="11"/>
        <v>2012.27</v>
      </c>
      <c r="Y204" s="179">
        <f t="shared" si="12"/>
        <v>6464.7396320000007</v>
      </c>
    </row>
    <row r="205" spans="1:25" s="181" customFormat="1">
      <c r="A205" s="181" t="s">
        <v>41</v>
      </c>
      <c r="B205" s="72">
        <v>601203</v>
      </c>
      <c r="C205" s="72" t="s">
        <v>214</v>
      </c>
      <c r="D205" s="75" t="s">
        <v>215</v>
      </c>
      <c r="E205" s="71">
        <v>101004</v>
      </c>
      <c r="F205" s="72">
        <v>1202</v>
      </c>
      <c r="G205" s="182" t="s">
        <v>118</v>
      </c>
      <c r="H205" s="178">
        <v>7210</v>
      </c>
      <c r="I205" s="179">
        <v>2844.3150000000001</v>
      </c>
      <c r="J205" s="179">
        <v>1672.45722</v>
      </c>
      <c r="K205" s="179">
        <v>0</v>
      </c>
      <c r="L205" s="179">
        <v>0</v>
      </c>
      <c r="M205" s="179">
        <v>948.10500000000002</v>
      </c>
      <c r="N205" s="179">
        <v>0</v>
      </c>
      <c r="O205" s="179">
        <v>1191.9786750000001</v>
      </c>
      <c r="P205" s="179">
        <v>0</v>
      </c>
      <c r="Q205" s="179">
        <v>0</v>
      </c>
      <c r="R205" s="183">
        <f t="shared" si="10"/>
        <v>6656.8558950000006</v>
      </c>
      <c r="S205" s="182" t="s">
        <v>277</v>
      </c>
      <c r="T205" s="182">
        <v>2017</v>
      </c>
      <c r="U205" s="182" t="s">
        <v>419</v>
      </c>
      <c r="V205" s="179">
        <v>0</v>
      </c>
      <c r="W205" s="179">
        <v>0</v>
      </c>
      <c r="X205" s="183">
        <f t="shared" si="11"/>
        <v>0</v>
      </c>
      <c r="Y205" s="179">
        <f t="shared" si="12"/>
        <v>6656.8558950000006</v>
      </c>
    </row>
    <row r="206" spans="1:25" s="181" customFormat="1">
      <c r="A206" s="181" t="s">
        <v>41</v>
      </c>
      <c r="B206" s="72">
        <v>601203</v>
      </c>
      <c r="C206" s="72" t="s">
        <v>214</v>
      </c>
      <c r="D206" s="75" t="s">
        <v>215</v>
      </c>
      <c r="E206" s="71">
        <v>101010</v>
      </c>
      <c r="F206" s="72">
        <v>1024</v>
      </c>
      <c r="G206" s="182" t="s">
        <v>118</v>
      </c>
      <c r="H206" s="178">
        <v>14385</v>
      </c>
      <c r="I206" s="179">
        <v>2401.866</v>
      </c>
      <c r="J206" s="179">
        <v>3874.2098579999997</v>
      </c>
      <c r="K206" s="179">
        <v>0</v>
      </c>
      <c r="L206" s="179">
        <v>0</v>
      </c>
      <c r="M206" s="179">
        <v>948.10500000000002</v>
      </c>
      <c r="N206" s="179">
        <v>0</v>
      </c>
      <c r="O206" s="179">
        <v>526.72500000000002</v>
      </c>
      <c r="P206" s="179">
        <v>0</v>
      </c>
      <c r="Q206" s="179">
        <v>0</v>
      </c>
      <c r="R206" s="183">
        <f t="shared" si="10"/>
        <v>7750.9058580000001</v>
      </c>
      <c r="S206" s="182" t="s">
        <v>277</v>
      </c>
      <c r="T206" s="182">
        <v>2021</v>
      </c>
      <c r="U206" s="182" t="s">
        <v>419</v>
      </c>
      <c r="V206" s="179">
        <v>0</v>
      </c>
      <c r="W206" s="179">
        <v>0</v>
      </c>
      <c r="X206" s="183">
        <f t="shared" si="11"/>
        <v>0</v>
      </c>
      <c r="Y206" s="179">
        <f t="shared" si="12"/>
        <v>7750.9058580000001</v>
      </c>
    </row>
    <row r="207" spans="1:25" s="181" customFormat="1">
      <c r="A207" s="181" t="s">
        <v>41</v>
      </c>
      <c r="B207" s="72">
        <v>601203</v>
      </c>
      <c r="C207" s="72" t="s">
        <v>214</v>
      </c>
      <c r="D207" s="75" t="s">
        <v>215</v>
      </c>
      <c r="E207" s="71">
        <v>101024</v>
      </c>
      <c r="F207" s="72">
        <v>1202</v>
      </c>
      <c r="G207" s="182" t="s">
        <v>118</v>
      </c>
      <c r="H207" s="178">
        <v>3418</v>
      </c>
      <c r="I207" s="179">
        <v>2844.3150000000001</v>
      </c>
      <c r="J207" s="179">
        <v>739.52189999999996</v>
      </c>
      <c r="K207" s="179">
        <v>0</v>
      </c>
      <c r="L207" s="179">
        <v>0</v>
      </c>
      <c r="M207" s="179">
        <v>948.10500000000002</v>
      </c>
      <c r="N207" s="179">
        <v>0</v>
      </c>
      <c r="O207" s="179">
        <v>0</v>
      </c>
      <c r="P207" s="179">
        <v>0</v>
      </c>
      <c r="Q207" s="179">
        <v>0</v>
      </c>
      <c r="R207" s="183">
        <f t="shared" si="10"/>
        <v>4531.9418999999998</v>
      </c>
      <c r="S207" s="182" t="s">
        <v>277</v>
      </c>
      <c r="T207" s="182">
        <v>2016</v>
      </c>
      <c r="U207" s="182" t="s">
        <v>419</v>
      </c>
      <c r="V207" s="179">
        <v>0</v>
      </c>
      <c r="W207" s="179">
        <v>0</v>
      </c>
      <c r="X207" s="183">
        <f t="shared" si="11"/>
        <v>0</v>
      </c>
      <c r="Y207" s="179">
        <f t="shared" si="12"/>
        <v>4531.9418999999998</v>
      </c>
    </row>
    <row r="208" spans="1:25" s="181" customFormat="1">
      <c r="A208" s="181" t="s">
        <v>41</v>
      </c>
      <c r="B208" s="72">
        <v>601203</v>
      </c>
      <c r="C208" s="72" t="s">
        <v>214</v>
      </c>
      <c r="D208" s="76" t="s">
        <v>215</v>
      </c>
      <c r="E208" s="71">
        <v>101039</v>
      </c>
      <c r="F208" s="72">
        <v>1024</v>
      </c>
      <c r="G208" s="182" t="s">
        <v>118</v>
      </c>
      <c r="H208" s="178">
        <v>5037</v>
      </c>
      <c r="I208" s="179">
        <v>2401.866</v>
      </c>
      <c r="J208" s="179">
        <v>1075.2353460000002</v>
      </c>
      <c r="K208" s="179">
        <v>0</v>
      </c>
      <c r="L208" s="179">
        <v>0</v>
      </c>
      <c r="M208" s="179">
        <v>948.10500000000002</v>
      </c>
      <c r="N208" s="179">
        <v>0</v>
      </c>
      <c r="O208" s="179">
        <v>0</v>
      </c>
      <c r="P208" s="179">
        <v>0</v>
      </c>
      <c r="Q208" s="179">
        <v>97.444125</v>
      </c>
      <c r="R208" s="183">
        <f t="shared" si="10"/>
        <v>4522.6504710000008</v>
      </c>
      <c r="S208" s="182" t="s">
        <v>86</v>
      </c>
      <c r="T208" s="182">
        <v>2021</v>
      </c>
      <c r="U208" s="182" t="s">
        <v>78</v>
      </c>
      <c r="V208" s="179">
        <v>1850</v>
      </c>
      <c r="W208" s="179">
        <v>162.26999999999998</v>
      </c>
      <c r="X208" s="183">
        <f t="shared" si="11"/>
        <v>2012.27</v>
      </c>
      <c r="Y208" s="179">
        <f t="shared" si="12"/>
        <v>6534.9204710000013</v>
      </c>
    </row>
    <row r="209" spans="1:25" s="181" customFormat="1">
      <c r="A209" s="181" t="s">
        <v>41</v>
      </c>
      <c r="B209" s="72">
        <v>601203</v>
      </c>
      <c r="C209" s="72" t="s">
        <v>214</v>
      </c>
      <c r="D209" s="76" t="s">
        <v>215</v>
      </c>
      <c r="E209" s="71">
        <v>101068</v>
      </c>
      <c r="F209" s="72">
        <v>1024</v>
      </c>
      <c r="G209" s="182" t="s">
        <v>118</v>
      </c>
      <c r="H209" s="178">
        <v>2230</v>
      </c>
      <c r="I209" s="179">
        <v>2401.866</v>
      </c>
      <c r="J209" s="179">
        <v>18.013994999999994</v>
      </c>
      <c r="K209" s="179">
        <v>0</v>
      </c>
      <c r="L209" s="179">
        <v>0</v>
      </c>
      <c r="M209" s="179">
        <v>948.10500000000002</v>
      </c>
      <c r="N209" s="179">
        <v>0</v>
      </c>
      <c r="O209" s="179">
        <v>0</v>
      </c>
      <c r="P209" s="179">
        <v>0</v>
      </c>
      <c r="Q209" s="179">
        <v>0</v>
      </c>
      <c r="R209" s="183">
        <f t="shared" si="10"/>
        <v>3367.9849949999998</v>
      </c>
      <c r="S209" s="182" t="s">
        <v>133</v>
      </c>
      <c r="T209" s="182">
        <v>1900</v>
      </c>
      <c r="U209" s="182" t="s">
        <v>419</v>
      </c>
      <c r="V209" s="179">
        <v>0</v>
      </c>
      <c r="W209" s="179">
        <v>0</v>
      </c>
      <c r="X209" s="183">
        <f t="shared" si="11"/>
        <v>0</v>
      </c>
      <c r="Y209" s="179">
        <f t="shared" si="12"/>
        <v>3367.9849949999998</v>
      </c>
    </row>
    <row r="210" spans="1:25" s="181" customFormat="1">
      <c r="A210" s="181" t="s">
        <v>41</v>
      </c>
      <c r="B210" s="72">
        <v>601203</v>
      </c>
      <c r="C210" s="72" t="s">
        <v>214</v>
      </c>
      <c r="D210" s="76" t="s">
        <v>215</v>
      </c>
      <c r="E210" s="71">
        <v>101069</v>
      </c>
      <c r="F210" s="72">
        <v>1024</v>
      </c>
      <c r="G210" s="182" t="s">
        <v>118</v>
      </c>
      <c r="H210" s="178">
        <v>2090</v>
      </c>
      <c r="I210" s="179">
        <v>2401.866</v>
      </c>
      <c r="J210" s="179">
        <v>204.15861000000001</v>
      </c>
      <c r="K210" s="179">
        <v>0</v>
      </c>
      <c r="L210" s="179">
        <v>0</v>
      </c>
      <c r="M210" s="179">
        <v>948.10500000000002</v>
      </c>
      <c r="N210" s="179">
        <v>0</v>
      </c>
      <c r="O210" s="179">
        <v>0</v>
      </c>
      <c r="P210" s="179">
        <v>0</v>
      </c>
      <c r="Q210" s="179">
        <v>0</v>
      </c>
      <c r="R210" s="183">
        <f t="shared" si="10"/>
        <v>3554.12961</v>
      </c>
      <c r="S210" s="182" t="s">
        <v>277</v>
      </c>
      <c r="T210" s="182">
        <v>2015</v>
      </c>
      <c r="U210" s="182" t="s">
        <v>419</v>
      </c>
      <c r="V210" s="179">
        <v>0</v>
      </c>
      <c r="W210" s="179">
        <v>0</v>
      </c>
      <c r="X210" s="183">
        <f t="shared" si="11"/>
        <v>0</v>
      </c>
      <c r="Y210" s="179">
        <f t="shared" si="12"/>
        <v>3554.12961</v>
      </c>
    </row>
    <row r="211" spans="1:25" s="181" customFormat="1">
      <c r="A211" s="181" t="s">
        <v>41</v>
      </c>
      <c r="B211" s="72">
        <v>601203</v>
      </c>
      <c r="C211" s="72" t="s">
        <v>214</v>
      </c>
      <c r="D211" s="75" t="s">
        <v>215</v>
      </c>
      <c r="E211" s="71">
        <v>151045</v>
      </c>
      <c r="F211" s="72">
        <v>1024</v>
      </c>
      <c r="G211" s="182" t="s">
        <v>118</v>
      </c>
      <c r="H211" s="178">
        <v>5060</v>
      </c>
      <c r="I211" s="179">
        <v>2401.866</v>
      </c>
      <c r="J211" s="179">
        <v>806.626665</v>
      </c>
      <c r="K211" s="179">
        <v>0</v>
      </c>
      <c r="L211" s="179">
        <v>0</v>
      </c>
      <c r="M211" s="179">
        <v>948.10500000000002</v>
      </c>
      <c r="N211" s="179">
        <v>0</v>
      </c>
      <c r="O211" s="179">
        <v>0</v>
      </c>
      <c r="P211" s="179">
        <v>0</v>
      </c>
      <c r="Q211" s="179">
        <v>0</v>
      </c>
      <c r="R211" s="183">
        <f t="shared" si="10"/>
        <v>4156.5976649999993</v>
      </c>
      <c r="S211" s="182" t="s">
        <v>133</v>
      </c>
      <c r="T211" s="182">
        <v>1900</v>
      </c>
      <c r="U211" s="182" t="s">
        <v>419</v>
      </c>
      <c r="V211" s="179">
        <v>0</v>
      </c>
      <c r="W211" s="179">
        <v>0</v>
      </c>
      <c r="X211" s="183">
        <f t="shared" si="11"/>
        <v>0</v>
      </c>
      <c r="Y211" s="179">
        <f t="shared" si="12"/>
        <v>4156.5976649999993</v>
      </c>
    </row>
    <row r="212" spans="1:25" s="181" customFormat="1">
      <c r="A212" s="181" t="s">
        <v>41</v>
      </c>
      <c r="B212" s="72">
        <v>601203</v>
      </c>
      <c r="C212" s="72" t="s">
        <v>214</v>
      </c>
      <c r="D212" s="75" t="s">
        <v>215</v>
      </c>
      <c r="E212" s="71">
        <v>171011</v>
      </c>
      <c r="F212" s="72">
        <v>1226</v>
      </c>
      <c r="G212" s="182" t="s">
        <v>118</v>
      </c>
      <c r="H212" s="178">
        <v>4310</v>
      </c>
      <c r="I212" s="179">
        <v>4677.3180000000002</v>
      </c>
      <c r="J212" s="179">
        <v>169.16300099999998</v>
      </c>
      <c r="K212" s="179">
        <v>0</v>
      </c>
      <c r="L212" s="179">
        <v>0</v>
      </c>
      <c r="M212" s="179">
        <v>948.10500000000002</v>
      </c>
      <c r="N212" s="179">
        <v>0</v>
      </c>
      <c r="O212" s="179">
        <v>0</v>
      </c>
      <c r="P212" s="179">
        <v>0</v>
      </c>
      <c r="Q212" s="179">
        <v>131.68125000000001</v>
      </c>
      <c r="R212" s="183">
        <f t="shared" si="10"/>
        <v>5926.2672509999993</v>
      </c>
      <c r="S212" s="182" t="s">
        <v>86</v>
      </c>
      <c r="T212" s="182">
        <v>2027</v>
      </c>
      <c r="U212" s="182" t="s">
        <v>93</v>
      </c>
      <c r="V212" s="179">
        <v>2500</v>
      </c>
      <c r="W212" s="179">
        <v>219.28</v>
      </c>
      <c r="X212" s="183">
        <f t="shared" si="11"/>
        <v>2719.28</v>
      </c>
      <c r="Y212" s="179">
        <f t="shared" si="12"/>
        <v>8645.547251</v>
      </c>
    </row>
    <row r="213" spans="1:25" s="181" customFormat="1">
      <c r="A213" s="181" t="s">
        <v>41</v>
      </c>
      <c r="B213" s="72">
        <v>601203</v>
      </c>
      <c r="C213" s="72" t="s">
        <v>214</v>
      </c>
      <c r="D213" s="75" t="s">
        <v>215</v>
      </c>
      <c r="E213" s="71">
        <v>981061</v>
      </c>
      <c r="F213" s="72">
        <v>1205</v>
      </c>
      <c r="G213" s="182" t="s">
        <v>118</v>
      </c>
      <c r="H213" s="178">
        <v>1806</v>
      </c>
      <c r="I213" s="179">
        <v>5182.9740000000002</v>
      </c>
      <c r="J213" s="179">
        <v>0</v>
      </c>
      <c r="K213" s="179">
        <v>0</v>
      </c>
      <c r="L213" s="179">
        <v>0</v>
      </c>
      <c r="M213" s="179">
        <v>948.10500000000002</v>
      </c>
      <c r="N213" s="179">
        <v>0</v>
      </c>
      <c r="O213" s="179">
        <v>0</v>
      </c>
      <c r="P213" s="179">
        <v>0</v>
      </c>
      <c r="Q213" s="179">
        <v>0</v>
      </c>
      <c r="R213" s="183">
        <f t="shared" si="10"/>
        <v>6131.0789999999997</v>
      </c>
      <c r="S213" s="182" t="s">
        <v>277</v>
      </c>
      <c r="T213" s="182">
        <v>2008</v>
      </c>
      <c r="U213" s="182" t="s">
        <v>419</v>
      </c>
      <c r="V213" s="179">
        <v>0</v>
      </c>
      <c r="W213" s="179">
        <v>0</v>
      </c>
      <c r="X213" s="183">
        <f t="shared" si="11"/>
        <v>0</v>
      </c>
      <c r="Y213" s="179">
        <f t="shared" si="12"/>
        <v>6131.0789999999997</v>
      </c>
    </row>
    <row r="214" spans="1:25" s="181" customFormat="1">
      <c r="A214" s="181" t="s">
        <v>41</v>
      </c>
      <c r="B214" s="72">
        <v>601217</v>
      </c>
      <c r="C214" s="72" t="s">
        <v>216</v>
      </c>
      <c r="D214" s="70" t="s">
        <v>217</v>
      </c>
      <c r="E214" s="73">
        <v>81087</v>
      </c>
      <c r="F214" s="72">
        <v>1024</v>
      </c>
      <c r="G214" s="182" t="s">
        <v>118</v>
      </c>
      <c r="H214" s="178">
        <v>1128</v>
      </c>
      <c r="I214" s="179">
        <v>2401.866</v>
      </c>
      <c r="J214" s="179">
        <v>0</v>
      </c>
      <c r="K214" s="179">
        <v>0</v>
      </c>
      <c r="L214" s="179">
        <v>0</v>
      </c>
      <c r="M214" s="179">
        <v>948.10500000000002</v>
      </c>
      <c r="N214" s="179">
        <v>0</v>
      </c>
      <c r="O214" s="179">
        <v>0</v>
      </c>
      <c r="P214" s="179">
        <v>790.08749999999998</v>
      </c>
      <c r="Q214" s="179">
        <v>139.21341750000002</v>
      </c>
      <c r="R214" s="183">
        <f t="shared" si="10"/>
        <v>4279.2719175000002</v>
      </c>
      <c r="S214" s="182" t="s">
        <v>86</v>
      </c>
      <c r="T214" s="182">
        <v>2027</v>
      </c>
      <c r="U214" s="182" t="s">
        <v>78</v>
      </c>
      <c r="V214" s="179">
        <v>2643</v>
      </c>
      <c r="W214" s="179">
        <v>231.82</v>
      </c>
      <c r="X214" s="183">
        <f t="shared" si="11"/>
        <v>2874.82</v>
      </c>
      <c r="Y214" s="179">
        <f t="shared" si="12"/>
        <v>7154.0919174999999</v>
      </c>
    </row>
    <row r="215" spans="1:25" s="181" customFormat="1">
      <c r="A215" s="181" t="s">
        <v>41</v>
      </c>
      <c r="B215" s="72">
        <v>601217</v>
      </c>
      <c r="C215" s="72" t="s">
        <v>216</v>
      </c>
      <c r="D215" s="70" t="s">
        <v>217</v>
      </c>
      <c r="E215" s="72">
        <v>131024</v>
      </c>
      <c r="F215" s="72">
        <v>1024</v>
      </c>
      <c r="G215" s="182" t="s">
        <v>118</v>
      </c>
      <c r="H215" s="178">
        <v>8210</v>
      </c>
      <c r="I215" s="179">
        <v>2401.866</v>
      </c>
      <c r="J215" s="179">
        <v>1144.0888379999999</v>
      </c>
      <c r="K215" s="179">
        <v>0</v>
      </c>
      <c r="L215" s="179">
        <v>0</v>
      </c>
      <c r="M215" s="179">
        <v>948.10500000000002</v>
      </c>
      <c r="N215" s="179">
        <v>0</v>
      </c>
      <c r="O215" s="179">
        <v>0</v>
      </c>
      <c r="P215" s="179">
        <v>0</v>
      </c>
      <c r="Q215" s="179">
        <v>97.444125</v>
      </c>
      <c r="R215" s="183">
        <f t="shared" si="10"/>
        <v>4591.5039629999992</v>
      </c>
      <c r="S215" s="182" t="s">
        <v>86</v>
      </c>
      <c r="T215" s="182">
        <v>2023</v>
      </c>
      <c r="U215" s="182" t="s">
        <v>78</v>
      </c>
      <c r="V215" s="179">
        <v>1850</v>
      </c>
      <c r="W215" s="179">
        <v>162.26999999999998</v>
      </c>
      <c r="X215" s="183">
        <f t="shared" si="11"/>
        <v>2012.27</v>
      </c>
      <c r="Y215" s="179">
        <f t="shared" si="12"/>
        <v>6603.7739629999996</v>
      </c>
    </row>
    <row r="216" spans="1:25" s="181" customFormat="1">
      <c r="A216" s="181" t="s">
        <v>41</v>
      </c>
      <c r="B216" s="72">
        <v>601350</v>
      </c>
      <c r="C216" s="72" t="s">
        <v>218</v>
      </c>
      <c r="D216" s="76" t="s">
        <v>219</v>
      </c>
      <c r="E216" s="74">
        <v>31032</v>
      </c>
      <c r="F216" s="72">
        <v>1335</v>
      </c>
      <c r="G216" s="182" t="s">
        <v>230</v>
      </c>
      <c r="H216" s="178">
        <v>0</v>
      </c>
      <c r="I216" s="179">
        <v>0</v>
      </c>
      <c r="J216" s="179">
        <v>0</v>
      </c>
      <c r="K216" s="179">
        <v>1339.3247264999998</v>
      </c>
      <c r="L216" s="179">
        <v>333.55387350000001</v>
      </c>
      <c r="M216" s="179">
        <v>948.10500000000002</v>
      </c>
      <c r="N216" s="179">
        <v>0</v>
      </c>
      <c r="O216" s="179">
        <v>0</v>
      </c>
      <c r="P216" s="179">
        <v>0</v>
      </c>
      <c r="Q216" s="179">
        <v>0</v>
      </c>
      <c r="R216" s="183">
        <f t="shared" si="10"/>
        <v>2620.9835999999996</v>
      </c>
      <c r="S216" s="182" t="s">
        <v>277</v>
      </c>
      <c r="T216" s="182">
        <v>2012</v>
      </c>
      <c r="U216" s="182" t="s">
        <v>419</v>
      </c>
      <c r="V216" s="179">
        <v>0</v>
      </c>
      <c r="W216" s="179">
        <v>0</v>
      </c>
      <c r="X216" s="183">
        <f t="shared" si="11"/>
        <v>0</v>
      </c>
      <c r="Y216" s="179">
        <f t="shared" si="12"/>
        <v>2620.9835999999996</v>
      </c>
    </row>
    <row r="217" spans="1:25" s="181" customFormat="1">
      <c r="A217" s="181" t="s">
        <v>41</v>
      </c>
      <c r="B217" s="72">
        <v>601350</v>
      </c>
      <c r="C217" s="72" t="s">
        <v>218</v>
      </c>
      <c r="D217" s="76" t="s">
        <v>219</v>
      </c>
      <c r="E217" s="71">
        <v>121002</v>
      </c>
      <c r="F217" s="72">
        <v>1202</v>
      </c>
      <c r="G217" s="182" t="s">
        <v>118</v>
      </c>
      <c r="H217" s="178">
        <v>13748</v>
      </c>
      <c r="I217" s="179">
        <v>2844.3150000000001</v>
      </c>
      <c r="J217" s="179">
        <v>3672.9587699999997</v>
      </c>
      <c r="K217" s="179">
        <v>0</v>
      </c>
      <c r="L217" s="179">
        <v>0</v>
      </c>
      <c r="M217" s="179">
        <v>948.10500000000002</v>
      </c>
      <c r="N217" s="179">
        <v>0</v>
      </c>
      <c r="O217" s="179">
        <v>0</v>
      </c>
      <c r="P217" s="179">
        <v>0</v>
      </c>
      <c r="Q217" s="179">
        <v>131.68125000000001</v>
      </c>
      <c r="R217" s="183">
        <f t="shared" si="10"/>
        <v>7597.060019999999</v>
      </c>
      <c r="S217" s="182" t="s">
        <v>86</v>
      </c>
      <c r="T217" s="182">
        <v>2023</v>
      </c>
      <c r="U217" s="182" t="s">
        <v>93</v>
      </c>
      <c r="V217" s="179">
        <v>2500</v>
      </c>
      <c r="W217" s="179">
        <v>219.28</v>
      </c>
      <c r="X217" s="183">
        <f t="shared" si="11"/>
        <v>2719.28</v>
      </c>
      <c r="Y217" s="179">
        <f t="shared" si="12"/>
        <v>10316.34002</v>
      </c>
    </row>
    <row r="218" spans="1:25" s="181" customFormat="1">
      <c r="A218" s="181" t="s">
        <v>41</v>
      </c>
      <c r="B218" s="72">
        <v>601350</v>
      </c>
      <c r="C218" s="72" t="s">
        <v>218</v>
      </c>
      <c r="D218" s="76" t="s">
        <v>219</v>
      </c>
      <c r="E218" s="77">
        <v>191024</v>
      </c>
      <c r="F218" s="72">
        <v>1340</v>
      </c>
      <c r="G218" s="182" t="s">
        <v>230</v>
      </c>
      <c r="H218" s="178">
        <v>0</v>
      </c>
      <c r="I218" s="179">
        <v>0</v>
      </c>
      <c r="J218" s="179">
        <v>0</v>
      </c>
      <c r="K218" s="179">
        <v>5267.25</v>
      </c>
      <c r="L218" s="179">
        <v>4213.8</v>
      </c>
      <c r="M218" s="179">
        <v>948.10500000000002</v>
      </c>
      <c r="N218" s="179">
        <v>0</v>
      </c>
      <c r="O218" s="179">
        <v>0</v>
      </c>
      <c r="P218" s="179">
        <v>0</v>
      </c>
      <c r="Q218" s="179">
        <v>289.69875000000002</v>
      </c>
      <c r="R218" s="183">
        <f t="shared" si="10"/>
        <v>10718.853749999998</v>
      </c>
      <c r="S218" s="182" t="s">
        <v>86</v>
      </c>
      <c r="T218" s="182">
        <v>2029</v>
      </c>
      <c r="U218" s="182" t="s">
        <v>242</v>
      </c>
      <c r="V218" s="179">
        <v>5500</v>
      </c>
      <c r="W218" s="179">
        <v>482.4</v>
      </c>
      <c r="X218" s="183">
        <f t="shared" si="11"/>
        <v>5982.4</v>
      </c>
      <c r="Y218" s="179">
        <f t="shared" si="12"/>
        <v>16701.253749999996</v>
      </c>
    </row>
    <row r="219" spans="1:25" s="181" customFormat="1">
      <c r="A219" s="181" t="s">
        <v>41</v>
      </c>
      <c r="B219" s="72">
        <v>601390</v>
      </c>
      <c r="C219" s="72" t="s">
        <v>220</v>
      </c>
      <c r="D219" s="76" t="s">
        <v>221</v>
      </c>
      <c r="E219" s="74">
        <v>1414</v>
      </c>
      <c r="F219" s="72">
        <v>1202</v>
      </c>
      <c r="G219" s="182" t="s">
        <v>118</v>
      </c>
      <c r="H219" s="178">
        <v>5139</v>
      </c>
      <c r="I219" s="179">
        <v>2844.3150000000001</v>
      </c>
      <c r="J219" s="179">
        <v>153.11895750000008</v>
      </c>
      <c r="K219" s="179">
        <v>0</v>
      </c>
      <c r="L219" s="179">
        <v>0</v>
      </c>
      <c r="M219" s="179">
        <v>948.10500000000002</v>
      </c>
      <c r="N219" s="179">
        <v>563.59574999999995</v>
      </c>
      <c r="O219" s="179">
        <v>0</v>
      </c>
      <c r="P219" s="179">
        <v>790.08749999999998</v>
      </c>
      <c r="Q219" s="179">
        <v>131.68125000000001</v>
      </c>
      <c r="R219" s="183">
        <f t="shared" si="10"/>
        <v>5430.9034574999996</v>
      </c>
      <c r="S219" s="182" t="s">
        <v>86</v>
      </c>
      <c r="T219" s="182">
        <v>2030</v>
      </c>
      <c r="U219" s="182" t="s">
        <v>93</v>
      </c>
      <c r="V219" s="179">
        <v>2500</v>
      </c>
      <c r="W219" s="179">
        <v>219.28</v>
      </c>
      <c r="X219" s="183">
        <f t="shared" si="11"/>
        <v>2719.28</v>
      </c>
      <c r="Y219" s="179">
        <f t="shared" si="12"/>
        <v>8150.1834574999993</v>
      </c>
    </row>
    <row r="220" spans="1:25" s="181" customFormat="1">
      <c r="A220" s="181" t="s">
        <v>41</v>
      </c>
      <c r="B220" s="72">
        <v>601390</v>
      </c>
      <c r="C220" s="72" t="s">
        <v>220</v>
      </c>
      <c r="D220" s="76" t="s">
        <v>221</v>
      </c>
      <c r="E220" s="71">
        <v>111031</v>
      </c>
      <c r="F220" s="72">
        <v>1212</v>
      </c>
      <c r="G220" s="182" t="s">
        <v>118</v>
      </c>
      <c r="H220" s="178">
        <v>1470</v>
      </c>
      <c r="I220" s="179">
        <v>2844.3150000000001</v>
      </c>
      <c r="J220" s="179">
        <v>0</v>
      </c>
      <c r="K220" s="179">
        <v>0</v>
      </c>
      <c r="L220" s="179">
        <v>0</v>
      </c>
      <c r="M220" s="179">
        <v>948.10500000000002</v>
      </c>
      <c r="N220" s="179">
        <v>0</v>
      </c>
      <c r="O220" s="179">
        <v>0</v>
      </c>
      <c r="P220" s="179">
        <v>0</v>
      </c>
      <c r="Q220" s="179">
        <v>163.28475</v>
      </c>
      <c r="R220" s="183">
        <f t="shared" si="10"/>
        <v>3955.7047499999999</v>
      </c>
      <c r="S220" s="182" t="s">
        <v>86</v>
      </c>
      <c r="T220" s="182">
        <v>2021</v>
      </c>
      <c r="U220" s="182" t="s">
        <v>136</v>
      </c>
      <c r="V220" s="179">
        <v>3100</v>
      </c>
      <c r="W220" s="179">
        <v>271.89999999999998</v>
      </c>
      <c r="X220" s="183">
        <f t="shared" si="11"/>
        <v>3371.9</v>
      </c>
      <c r="Y220" s="179">
        <f t="shared" si="12"/>
        <v>7327.6047500000004</v>
      </c>
    </row>
    <row r="221" spans="1:25" s="188" customFormat="1">
      <c r="A221" s="181" t="s">
        <v>41</v>
      </c>
      <c r="B221" s="72">
        <v>601390</v>
      </c>
      <c r="C221" s="72" t="s">
        <v>220</v>
      </c>
      <c r="D221" s="76" t="s">
        <v>221</v>
      </c>
      <c r="E221" s="71">
        <v>161064</v>
      </c>
      <c r="F221" s="72">
        <v>1212</v>
      </c>
      <c r="G221" s="182" t="s">
        <v>118</v>
      </c>
      <c r="H221" s="178">
        <v>10650</v>
      </c>
      <c r="I221" s="179">
        <v>2844.3150000000001</v>
      </c>
      <c r="J221" s="179">
        <v>2204.3441250000001</v>
      </c>
      <c r="K221" s="179">
        <v>0</v>
      </c>
      <c r="L221" s="179">
        <v>0</v>
      </c>
      <c r="M221" s="179">
        <v>948.10500000000002</v>
      </c>
      <c r="N221" s="179">
        <v>0</v>
      </c>
      <c r="O221" s="179">
        <v>0</v>
      </c>
      <c r="P221" s="179">
        <v>0</v>
      </c>
      <c r="Q221" s="179">
        <v>126.414</v>
      </c>
      <c r="R221" s="183">
        <f t="shared" si="10"/>
        <v>6123.1781249999995</v>
      </c>
      <c r="S221" s="182" t="s">
        <v>86</v>
      </c>
      <c r="T221" s="182">
        <v>2026</v>
      </c>
      <c r="U221" s="182" t="s">
        <v>136</v>
      </c>
      <c r="V221" s="179">
        <v>2400</v>
      </c>
      <c r="W221" s="179">
        <v>210.51</v>
      </c>
      <c r="X221" s="183">
        <f t="shared" si="11"/>
        <v>2610.5100000000002</v>
      </c>
      <c r="Y221" s="179">
        <f t="shared" si="12"/>
        <v>8733.6881250000006</v>
      </c>
    </row>
    <row r="222" spans="1:25" s="181" customFormat="1">
      <c r="A222" s="181" t="s">
        <v>41</v>
      </c>
      <c r="B222" s="72">
        <v>601390</v>
      </c>
      <c r="C222" s="72" t="s">
        <v>220</v>
      </c>
      <c r="D222" s="76" t="s">
        <v>221</v>
      </c>
      <c r="E222" s="77">
        <v>181048</v>
      </c>
      <c r="F222" s="72">
        <v>1340</v>
      </c>
      <c r="G222" s="182" t="s">
        <v>230</v>
      </c>
      <c r="H222" s="178">
        <v>0</v>
      </c>
      <c r="I222" s="179">
        <v>0</v>
      </c>
      <c r="J222" s="179">
        <v>0</v>
      </c>
      <c r="K222" s="179">
        <v>5267.25</v>
      </c>
      <c r="L222" s="179">
        <v>4213.8</v>
      </c>
      <c r="M222" s="179">
        <v>948.10500000000002</v>
      </c>
      <c r="N222" s="179">
        <v>0</v>
      </c>
      <c r="O222" s="179">
        <v>0</v>
      </c>
      <c r="P222" s="179">
        <v>0</v>
      </c>
      <c r="Q222" s="179">
        <v>365.02042499999999</v>
      </c>
      <c r="R222" s="183">
        <f t="shared" si="10"/>
        <v>10794.175424999999</v>
      </c>
      <c r="S222" s="182" t="s">
        <v>86</v>
      </c>
      <c r="T222" s="182">
        <v>2029</v>
      </c>
      <c r="U222" s="182" t="s">
        <v>242</v>
      </c>
      <c r="V222" s="179">
        <v>6930</v>
      </c>
      <c r="W222" s="179">
        <v>607.83000000000004</v>
      </c>
      <c r="X222" s="183">
        <f t="shared" si="11"/>
        <v>7537.83</v>
      </c>
      <c r="Y222" s="179">
        <f t="shared" si="12"/>
        <v>18332.005424999999</v>
      </c>
    </row>
    <row r="223" spans="1:25" s="181" customFormat="1">
      <c r="A223" s="181" t="s">
        <v>41</v>
      </c>
      <c r="B223" s="72">
        <v>601752</v>
      </c>
      <c r="C223" s="72" t="s">
        <v>222</v>
      </c>
      <c r="D223" s="76" t="s">
        <v>223</v>
      </c>
      <c r="E223" s="71">
        <v>161072</v>
      </c>
      <c r="F223" s="72">
        <v>1202</v>
      </c>
      <c r="G223" s="182" t="s">
        <v>118</v>
      </c>
      <c r="H223" s="178">
        <v>1341</v>
      </c>
      <c r="I223" s="179">
        <v>2844.3150000000001</v>
      </c>
      <c r="J223" s="179">
        <v>0</v>
      </c>
      <c r="K223" s="179">
        <v>0</v>
      </c>
      <c r="L223" s="179">
        <v>0</v>
      </c>
      <c r="M223" s="179">
        <v>948.10500000000002</v>
      </c>
      <c r="N223" s="179">
        <v>0</v>
      </c>
      <c r="O223" s="179">
        <v>0</v>
      </c>
      <c r="P223" s="179">
        <v>0</v>
      </c>
      <c r="Q223" s="179">
        <v>131.68125000000001</v>
      </c>
      <c r="R223" s="183">
        <f t="shared" si="10"/>
        <v>3924.1012500000002</v>
      </c>
      <c r="S223" s="182" t="s">
        <v>86</v>
      </c>
      <c r="T223" s="182">
        <v>2027</v>
      </c>
      <c r="U223" s="182" t="s">
        <v>93</v>
      </c>
      <c r="V223" s="179">
        <v>2500</v>
      </c>
      <c r="W223" s="179">
        <v>219.28</v>
      </c>
      <c r="X223" s="183">
        <f t="shared" si="11"/>
        <v>2719.28</v>
      </c>
      <c r="Y223" s="179">
        <f t="shared" si="12"/>
        <v>6643.3812500000004</v>
      </c>
    </row>
    <row r="224" spans="1:25" s="181" customFormat="1">
      <c r="A224" s="181" t="s">
        <v>41</v>
      </c>
      <c r="B224" s="72">
        <v>601400</v>
      </c>
      <c r="C224" s="72" t="s">
        <v>224</v>
      </c>
      <c r="D224" s="76" t="s">
        <v>225</v>
      </c>
      <c r="E224" s="71">
        <v>101071</v>
      </c>
      <c r="F224" s="72">
        <v>1024</v>
      </c>
      <c r="G224" s="182" t="s">
        <v>118</v>
      </c>
      <c r="H224" s="178">
        <v>3028</v>
      </c>
      <c r="I224" s="179">
        <v>2401.866</v>
      </c>
      <c r="J224" s="179">
        <v>0</v>
      </c>
      <c r="K224" s="179">
        <v>0</v>
      </c>
      <c r="L224" s="179">
        <v>0</v>
      </c>
      <c r="M224" s="179">
        <v>948.10500000000002</v>
      </c>
      <c r="N224" s="179">
        <v>0</v>
      </c>
      <c r="O224" s="179">
        <v>0</v>
      </c>
      <c r="P224" s="179">
        <v>790.08749999999998</v>
      </c>
      <c r="Q224" s="179">
        <v>97.444125</v>
      </c>
      <c r="R224" s="183">
        <f t="shared" si="10"/>
        <v>4237.5026250000001</v>
      </c>
      <c r="S224" s="182" t="s">
        <v>86</v>
      </c>
      <c r="T224" s="182">
        <v>2030</v>
      </c>
      <c r="U224" s="182" t="s">
        <v>78</v>
      </c>
      <c r="V224" s="179">
        <v>1850</v>
      </c>
      <c r="W224" s="179">
        <v>162.26999999999998</v>
      </c>
      <c r="X224" s="183">
        <f t="shared" si="11"/>
        <v>2012.27</v>
      </c>
      <c r="Y224" s="179">
        <f t="shared" si="12"/>
        <v>6249.7726249999996</v>
      </c>
    </row>
    <row r="225" spans="1:25" s="181" customFormat="1">
      <c r="A225" s="181" t="s">
        <v>41</v>
      </c>
      <c r="B225" s="72">
        <v>601400</v>
      </c>
      <c r="C225" s="72" t="s">
        <v>224</v>
      </c>
      <c r="D225" s="76" t="s">
        <v>225</v>
      </c>
      <c r="E225" s="71">
        <v>151056</v>
      </c>
      <c r="F225" s="72">
        <v>1212</v>
      </c>
      <c r="G225" s="182" t="s">
        <v>118</v>
      </c>
      <c r="H225" s="178">
        <v>5361</v>
      </c>
      <c r="I225" s="179">
        <v>2844.3150000000001</v>
      </c>
      <c r="J225" s="179">
        <v>182.03616000000008</v>
      </c>
      <c r="K225" s="179">
        <v>0</v>
      </c>
      <c r="L225" s="179">
        <v>0</v>
      </c>
      <c r="M225" s="179">
        <v>948.10500000000002</v>
      </c>
      <c r="N225" s="179">
        <v>2292.3072000000002</v>
      </c>
      <c r="O225" s="179">
        <v>526.72500000000002</v>
      </c>
      <c r="P225" s="179">
        <v>0</v>
      </c>
      <c r="Q225" s="179">
        <v>163.28475</v>
      </c>
      <c r="R225" s="183">
        <f t="shared" si="10"/>
        <v>6956.773110000001</v>
      </c>
      <c r="S225" s="182" t="s">
        <v>86</v>
      </c>
      <c r="T225" s="182">
        <v>2025</v>
      </c>
      <c r="U225" s="182" t="s">
        <v>136</v>
      </c>
      <c r="V225" s="179">
        <v>3100</v>
      </c>
      <c r="W225" s="179">
        <v>271.89999999999998</v>
      </c>
      <c r="X225" s="183">
        <f t="shared" si="11"/>
        <v>3371.9</v>
      </c>
      <c r="Y225" s="179">
        <f t="shared" si="12"/>
        <v>10328.673110000002</v>
      </c>
    </row>
    <row r="226" spans="1:25" s="75" customFormat="1">
      <c r="A226" s="181" t="s">
        <v>41</v>
      </c>
      <c r="B226" s="72">
        <v>601400</v>
      </c>
      <c r="C226" s="72" t="s">
        <v>224</v>
      </c>
      <c r="D226" s="76" t="s">
        <v>225</v>
      </c>
      <c r="E226" s="77">
        <v>191025</v>
      </c>
      <c r="F226" s="72">
        <v>1212</v>
      </c>
      <c r="G226" s="182" t="s">
        <v>118</v>
      </c>
      <c r="H226" s="178">
        <v>1447</v>
      </c>
      <c r="I226" s="179">
        <v>2844.3150000000001</v>
      </c>
      <c r="J226" s="179">
        <v>188.19884250000004</v>
      </c>
      <c r="K226" s="179">
        <v>0</v>
      </c>
      <c r="L226" s="179">
        <v>0</v>
      </c>
      <c r="M226" s="179">
        <v>948.10500000000002</v>
      </c>
      <c r="N226" s="179">
        <v>0</v>
      </c>
      <c r="O226" s="179">
        <v>0</v>
      </c>
      <c r="P226" s="179">
        <v>0</v>
      </c>
      <c r="Q226" s="179">
        <v>163.28475</v>
      </c>
      <c r="R226" s="183">
        <f t="shared" si="10"/>
        <v>4143.9035924999998</v>
      </c>
      <c r="S226" s="182" t="s">
        <v>86</v>
      </c>
      <c r="T226" s="182">
        <v>2029</v>
      </c>
      <c r="U226" s="182" t="s">
        <v>136</v>
      </c>
      <c r="V226" s="179">
        <v>3100</v>
      </c>
      <c r="W226" s="179">
        <v>271.89999999999998</v>
      </c>
      <c r="X226" s="183">
        <f t="shared" si="11"/>
        <v>3371.9</v>
      </c>
      <c r="Y226" s="179">
        <f t="shared" si="12"/>
        <v>7515.8035925000004</v>
      </c>
    </row>
    <row r="227" spans="1:25" s="181" customFormat="1">
      <c r="A227" s="181" t="s">
        <v>41</v>
      </c>
      <c r="B227" s="72">
        <v>601405</v>
      </c>
      <c r="C227" s="72" t="s">
        <v>226</v>
      </c>
      <c r="D227" s="75" t="s">
        <v>227</v>
      </c>
      <c r="E227" s="71">
        <v>121031</v>
      </c>
      <c r="F227" s="72">
        <v>1212</v>
      </c>
      <c r="G227" s="182" t="s">
        <v>118</v>
      </c>
      <c r="H227" s="178">
        <v>12241</v>
      </c>
      <c r="I227" s="179">
        <v>2844.3150000000001</v>
      </c>
      <c r="J227" s="179">
        <v>3274.2806175000005</v>
      </c>
      <c r="K227" s="179">
        <v>0</v>
      </c>
      <c r="L227" s="179">
        <v>0</v>
      </c>
      <c r="M227" s="179">
        <v>948.10500000000002</v>
      </c>
      <c r="N227" s="179">
        <v>0</v>
      </c>
      <c r="O227" s="179">
        <v>0</v>
      </c>
      <c r="P227" s="179">
        <v>0</v>
      </c>
      <c r="Q227" s="179">
        <v>0</v>
      </c>
      <c r="R227" s="183">
        <f t="shared" si="10"/>
        <v>7066.7006175000006</v>
      </c>
      <c r="S227" s="182" t="s">
        <v>133</v>
      </c>
      <c r="T227" s="182">
        <v>1900</v>
      </c>
      <c r="U227" s="182" t="s">
        <v>419</v>
      </c>
      <c r="V227" s="179">
        <v>0</v>
      </c>
      <c r="W227" s="179">
        <v>0</v>
      </c>
      <c r="X227" s="183">
        <f t="shared" si="11"/>
        <v>0</v>
      </c>
      <c r="Y227" s="179">
        <f t="shared" si="12"/>
        <v>7066.7006175000006</v>
      </c>
    </row>
    <row r="228" spans="1:25" s="181" customFormat="1">
      <c r="A228" s="181" t="s">
        <v>41</v>
      </c>
      <c r="B228" s="72">
        <v>601405</v>
      </c>
      <c r="C228" s="72" t="s">
        <v>226</v>
      </c>
      <c r="D228" s="75" t="s">
        <v>227</v>
      </c>
      <c r="E228" s="74">
        <v>171062</v>
      </c>
      <c r="F228" s="72">
        <v>1212</v>
      </c>
      <c r="G228" s="182" t="s">
        <v>118</v>
      </c>
      <c r="H228" s="178">
        <v>11061</v>
      </c>
      <c r="I228" s="179">
        <v>2844.3150000000001</v>
      </c>
      <c r="J228" s="179">
        <v>2610.1330650000004</v>
      </c>
      <c r="K228" s="179">
        <v>0</v>
      </c>
      <c r="L228" s="179">
        <v>0</v>
      </c>
      <c r="M228" s="179">
        <v>948.10500000000002</v>
      </c>
      <c r="N228" s="179">
        <v>0</v>
      </c>
      <c r="O228" s="179">
        <v>0</v>
      </c>
      <c r="P228" s="179">
        <v>0</v>
      </c>
      <c r="Q228" s="179">
        <v>163.28475</v>
      </c>
      <c r="R228" s="183">
        <f t="shared" si="10"/>
        <v>6565.8378149999999</v>
      </c>
      <c r="S228" s="182" t="s">
        <v>86</v>
      </c>
      <c r="T228" s="182">
        <v>2028</v>
      </c>
      <c r="U228" s="182" t="s">
        <v>136</v>
      </c>
      <c r="V228" s="179">
        <v>3100</v>
      </c>
      <c r="W228" s="179">
        <v>271.89999999999998</v>
      </c>
      <c r="X228" s="183">
        <f t="shared" si="11"/>
        <v>3371.9</v>
      </c>
      <c r="Y228" s="179">
        <f t="shared" si="12"/>
        <v>9937.7378150000004</v>
      </c>
    </row>
    <row r="229" spans="1:25" s="181" customFormat="1">
      <c r="A229" s="181" t="s">
        <v>41</v>
      </c>
      <c r="B229" s="72">
        <v>601040</v>
      </c>
      <c r="C229" s="72" t="s">
        <v>228</v>
      </c>
      <c r="D229" s="75" t="s">
        <v>229</v>
      </c>
      <c r="E229" s="74">
        <v>71029</v>
      </c>
      <c r="F229" s="72">
        <v>1031</v>
      </c>
      <c r="G229" s="182" t="s">
        <v>118</v>
      </c>
      <c r="H229" s="178">
        <v>6382</v>
      </c>
      <c r="I229" s="179">
        <v>2528.2800000000002</v>
      </c>
      <c r="J229" s="179">
        <v>768.59712000000013</v>
      </c>
      <c r="K229" s="179">
        <v>0</v>
      </c>
      <c r="L229" s="179">
        <v>0</v>
      </c>
      <c r="M229" s="179">
        <v>948.10500000000002</v>
      </c>
      <c r="N229" s="179">
        <v>0</v>
      </c>
      <c r="O229" s="179">
        <v>0</v>
      </c>
      <c r="P229" s="179">
        <v>0</v>
      </c>
      <c r="Q229" s="179">
        <v>0</v>
      </c>
      <c r="R229" s="183">
        <f t="shared" si="10"/>
        <v>4244.9821200000006</v>
      </c>
      <c r="S229" s="182" t="s">
        <v>277</v>
      </c>
      <c r="T229" s="182">
        <v>2013</v>
      </c>
      <c r="U229" s="182" t="s">
        <v>419</v>
      </c>
      <c r="V229" s="179">
        <v>0</v>
      </c>
      <c r="W229" s="179">
        <v>0</v>
      </c>
      <c r="X229" s="183">
        <f t="shared" si="11"/>
        <v>0</v>
      </c>
      <c r="Y229" s="179">
        <f t="shared" si="12"/>
        <v>4244.9821200000006</v>
      </c>
    </row>
    <row r="230" spans="1:25" s="181" customFormat="1">
      <c r="A230" s="181" t="s">
        <v>41</v>
      </c>
      <c r="B230" s="72">
        <v>601040</v>
      </c>
      <c r="C230" s="72" t="s">
        <v>228</v>
      </c>
      <c r="D230" s="75" t="s">
        <v>229</v>
      </c>
      <c r="E230" s="74">
        <v>81050</v>
      </c>
      <c r="F230" s="72">
        <v>9020</v>
      </c>
      <c r="G230" s="182" t="s">
        <v>230</v>
      </c>
      <c r="H230" s="178">
        <v>0</v>
      </c>
      <c r="I230" s="179">
        <v>0</v>
      </c>
      <c r="J230" s="179">
        <v>0</v>
      </c>
      <c r="K230" s="179">
        <v>4721.6893140000002</v>
      </c>
      <c r="L230" s="179">
        <v>293.87041200000004</v>
      </c>
      <c r="M230" s="179">
        <v>252.828</v>
      </c>
      <c r="N230" s="179">
        <v>0</v>
      </c>
      <c r="O230" s="179">
        <v>0</v>
      </c>
      <c r="P230" s="179">
        <v>0</v>
      </c>
      <c r="Q230" s="179">
        <v>0</v>
      </c>
      <c r="R230" s="183">
        <f t="shared" si="10"/>
        <v>5268.3877260000008</v>
      </c>
      <c r="S230" s="182" t="s">
        <v>277</v>
      </c>
      <c r="T230" s="182">
        <v>2015</v>
      </c>
      <c r="U230" s="182" t="s">
        <v>419</v>
      </c>
      <c r="V230" s="179">
        <v>0</v>
      </c>
      <c r="W230" s="179">
        <v>0</v>
      </c>
      <c r="X230" s="183">
        <f t="shared" si="11"/>
        <v>0</v>
      </c>
      <c r="Y230" s="179">
        <f t="shared" si="12"/>
        <v>5268.3877260000008</v>
      </c>
    </row>
    <row r="231" spans="1:25" s="181" customFormat="1">
      <c r="A231" s="181" t="s">
        <v>41</v>
      </c>
      <c r="B231" s="72">
        <v>601040</v>
      </c>
      <c r="C231" s="72" t="s">
        <v>228</v>
      </c>
      <c r="D231" s="75" t="s">
        <v>229</v>
      </c>
      <c r="E231" s="74">
        <v>81081</v>
      </c>
      <c r="F231" s="72">
        <v>1031</v>
      </c>
      <c r="G231" s="182" t="s">
        <v>118</v>
      </c>
      <c r="H231" s="178">
        <v>6692</v>
      </c>
      <c r="I231" s="179">
        <v>2528.2800000000002</v>
      </c>
      <c r="J231" s="179">
        <v>839.81034</v>
      </c>
      <c r="K231" s="179">
        <v>0</v>
      </c>
      <c r="L231" s="179">
        <v>0</v>
      </c>
      <c r="M231" s="179">
        <v>948.10500000000002</v>
      </c>
      <c r="N231" s="179">
        <v>0</v>
      </c>
      <c r="O231" s="179">
        <v>0</v>
      </c>
      <c r="P231" s="179">
        <v>790.08749999999998</v>
      </c>
      <c r="Q231" s="179">
        <v>228.22994249999999</v>
      </c>
      <c r="R231" s="183">
        <f t="shared" si="10"/>
        <v>5334.5127825</v>
      </c>
      <c r="S231" s="182" t="s">
        <v>86</v>
      </c>
      <c r="T231" s="182">
        <v>2026</v>
      </c>
      <c r="U231" s="182" t="s">
        <v>78</v>
      </c>
      <c r="V231" s="179">
        <v>4333</v>
      </c>
      <c r="W231" s="179">
        <v>380.05</v>
      </c>
      <c r="X231" s="183">
        <f t="shared" si="11"/>
        <v>4713.05</v>
      </c>
      <c r="Y231" s="179">
        <f t="shared" si="12"/>
        <v>10047.562782500001</v>
      </c>
    </row>
    <row r="232" spans="1:25" s="181" customFormat="1">
      <c r="A232" s="181" t="s">
        <v>41</v>
      </c>
      <c r="B232" s="72">
        <v>601040</v>
      </c>
      <c r="C232" s="72" t="s">
        <v>228</v>
      </c>
      <c r="D232" s="75" t="s">
        <v>229</v>
      </c>
      <c r="E232" s="74">
        <v>81109</v>
      </c>
      <c r="F232" s="72">
        <v>9020</v>
      </c>
      <c r="G232" s="182" t="s">
        <v>230</v>
      </c>
      <c r="H232" s="178">
        <v>0</v>
      </c>
      <c r="I232" s="179">
        <v>0</v>
      </c>
      <c r="J232" s="179">
        <v>0</v>
      </c>
      <c r="K232" s="179">
        <v>1698.393159</v>
      </c>
      <c r="L232" s="179">
        <v>0</v>
      </c>
      <c r="M232" s="179">
        <v>252.828</v>
      </c>
      <c r="N232" s="179">
        <v>0</v>
      </c>
      <c r="O232" s="179">
        <v>0</v>
      </c>
      <c r="P232" s="179">
        <v>0</v>
      </c>
      <c r="Q232" s="179">
        <v>0</v>
      </c>
      <c r="R232" s="183">
        <f t="shared" si="10"/>
        <v>1951.2211589999999</v>
      </c>
      <c r="S232" s="182" t="s">
        <v>277</v>
      </c>
      <c r="T232" s="182">
        <v>2015</v>
      </c>
      <c r="U232" s="182" t="s">
        <v>419</v>
      </c>
      <c r="V232" s="179">
        <v>0</v>
      </c>
      <c r="W232" s="179">
        <v>0</v>
      </c>
      <c r="X232" s="183">
        <f t="shared" si="11"/>
        <v>0</v>
      </c>
      <c r="Y232" s="179">
        <f t="shared" si="12"/>
        <v>1951.2211589999999</v>
      </c>
    </row>
    <row r="233" spans="1:25" s="181" customFormat="1">
      <c r="A233" s="181" t="s">
        <v>41</v>
      </c>
      <c r="B233" s="72">
        <v>601040</v>
      </c>
      <c r="C233" s="72" t="s">
        <v>228</v>
      </c>
      <c r="D233" s="75" t="s">
        <v>229</v>
      </c>
      <c r="E233" s="74">
        <v>81112</v>
      </c>
      <c r="F233" s="72">
        <v>9020</v>
      </c>
      <c r="G233" s="182" t="s">
        <v>230</v>
      </c>
      <c r="H233" s="178">
        <v>980</v>
      </c>
      <c r="I233" s="179">
        <v>0</v>
      </c>
      <c r="J233" s="179">
        <v>54.610847999999976</v>
      </c>
      <c r="K233" s="179">
        <v>2762.5672800000002</v>
      </c>
      <c r="L233" s="179">
        <v>121.58919900000001</v>
      </c>
      <c r="M233" s="179">
        <v>252.828</v>
      </c>
      <c r="N233" s="179">
        <v>0</v>
      </c>
      <c r="O233" s="179">
        <v>0</v>
      </c>
      <c r="P233" s="179">
        <v>4076.809362</v>
      </c>
      <c r="Q233" s="179">
        <v>0</v>
      </c>
      <c r="R233" s="183">
        <f t="shared" si="10"/>
        <v>7268.404689</v>
      </c>
      <c r="S233" s="182" t="s">
        <v>133</v>
      </c>
      <c r="T233" s="182">
        <v>1900</v>
      </c>
      <c r="U233" s="182" t="s">
        <v>419</v>
      </c>
      <c r="V233" s="179">
        <v>0</v>
      </c>
      <c r="W233" s="179">
        <v>0</v>
      </c>
      <c r="X233" s="183">
        <f t="shared" si="11"/>
        <v>0</v>
      </c>
      <c r="Y233" s="179">
        <f t="shared" si="12"/>
        <v>7268.404689</v>
      </c>
    </row>
    <row r="234" spans="1:25" s="181" customFormat="1">
      <c r="A234" s="181" t="s">
        <v>41</v>
      </c>
      <c r="B234" s="72">
        <v>601040</v>
      </c>
      <c r="C234" s="72" t="s">
        <v>228</v>
      </c>
      <c r="D234" s="75" t="s">
        <v>229</v>
      </c>
      <c r="E234" s="74">
        <v>91033</v>
      </c>
      <c r="F234" s="72">
        <v>3007</v>
      </c>
      <c r="G234" s="182" t="s">
        <v>230</v>
      </c>
      <c r="H234" s="178">
        <v>0</v>
      </c>
      <c r="I234" s="179">
        <v>0</v>
      </c>
      <c r="J234" s="179">
        <v>0</v>
      </c>
      <c r="K234" s="179">
        <v>0</v>
      </c>
      <c r="L234" s="179">
        <v>0</v>
      </c>
      <c r="M234" s="179">
        <v>252.828</v>
      </c>
      <c r="N234" s="179">
        <v>0</v>
      </c>
      <c r="O234" s="179">
        <v>0</v>
      </c>
      <c r="P234" s="179">
        <v>0</v>
      </c>
      <c r="Q234" s="179">
        <v>0</v>
      </c>
      <c r="R234" s="183">
        <f t="shared" si="10"/>
        <v>252.828</v>
      </c>
      <c r="S234" s="182" t="s">
        <v>133</v>
      </c>
      <c r="T234" s="182">
        <v>1900</v>
      </c>
      <c r="U234" s="182" t="s">
        <v>419</v>
      </c>
      <c r="V234" s="179">
        <v>0</v>
      </c>
      <c r="W234" s="179">
        <v>0</v>
      </c>
      <c r="X234" s="183">
        <f t="shared" si="11"/>
        <v>0</v>
      </c>
      <c r="Y234" s="179">
        <f t="shared" si="12"/>
        <v>252.828</v>
      </c>
    </row>
    <row r="235" spans="1:25" s="181" customFormat="1">
      <c r="A235" s="181" t="s">
        <v>41</v>
      </c>
      <c r="B235" s="72">
        <v>601040</v>
      </c>
      <c r="C235" s="72" t="s">
        <v>228</v>
      </c>
      <c r="D235" s="75" t="s">
        <v>229</v>
      </c>
      <c r="E235" s="71">
        <v>141066</v>
      </c>
      <c r="F235" s="72">
        <v>3000</v>
      </c>
      <c r="G235" s="182" t="s">
        <v>230</v>
      </c>
      <c r="H235" s="178">
        <v>0</v>
      </c>
      <c r="I235" s="179">
        <v>0</v>
      </c>
      <c r="J235" s="179">
        <v>0</v>
      </c>
      <c r="K235" s="179">
        <v>1872.3177540000001</v>
      </c>
      <c r="L235" s="179">
        <v>2356.8204780000001</v>
      </c>
      <c r="M235" s="179">
        <v>948.10500000000002</v>
      </c>
      <c r="N235" s="179">
        <v>0</v>
      </c>
      <c r="O235" s="179">
        <v>1395.0311624999999</v>
      </c>
      <c r="P235" s="179">
        <v>0</v>
      </c>
      <c r="Q235" s="179">
        <v>0</v>
      </c>
      <c r="R235" s="183">
        <f t="shared" si="10"/>
        <v>6572.2743945000002</v>
      </c>
      <c r="S235" s="182" t="s">
        <v>133</v>
      </c>
      <c r="T235" s="182">
        <v>1900</v>
      </c>
      <c r="U235" s="182" t="s">
        <v>419</v>
      </c>
      <c r="V235" s="179">
        <v>0</v>
      </c>
      <c r="W235" s="179">
        <v>0</v>
      </c>
      <c r="X235" s="183">
        <f t="shared" si="11"/>
        <v>0</v>
      </c>
      <c r="Y235" s="179">
        <f t="shared" si="12"/>
        <v>6572.2743945000002</v>
      </c>
    </row>
    <row r="236" spans="1:25" s="181" customFormat="1">
      <c r="A236" s="181" t="s">
        <v>41</v>
      </c>
      <c r="B236" s="72">
        <v>601040</v>
      </c>
      <c r="C236" s="72" t="s">
        <v>228</v>
      </c>
      <c r="D236" s="75" t="s">
        <v>229</v>
      </c>
      <c r="E236" s="71">
        <v>151048</v>
      </c>
      <c r="F236" s="72">
        <v>1212</v>
      </c>
      <c r="G236" s="182" t="s">
        <v>118</v>
      </c>
      <c r="H236" s="178">
        <v>8227</v>
      </c>
      <c r="I236" s="179">
        <v>2844.3150000000001</v>
      </c>
      <c r="J236" s="179">
        <v>1653.0210674999998</v>
      </c>
      <c r="K236" s="179">
        <v>0</v>
      </c>
      <c r="L236" s="179">
        <v>0</v>
      </c>
      <c r="M236" s="179">
        <v>948.10500000000002</v>
      </c>
      <c r="N236" s="179">
        <v>0</v>
      </c>
      <c r="O236" s="179">
        <v>0</v>
      </c>
      <c r="P236" s="179">
        <v>0</v>
      </c>
      <c r="Q236" s="179">
        <v>163.28475</v>
      </c>
      <c r="R236" s="183">
        <f t="shared" si="10"/>
        <v>5608.7258174999997</v>
      </c>
      <c r="S236" s="182" t="s">
        <v>86</v>
      </c>
      <c r="T236" s="182">
        <v>2025</v>
      </c>
      <c r="U236" s="182" t="s">
        <v>136</v>
      </c>
      <c r="V236" s="179">
        <v>3100</v>
      </c>
      <c r="W236" s="179">
        <v>271.89999999999998</v>
      </c>
      <c r="X236" s="183">
        <f t="shared" si="11"/>
        <v>3371.9</v>
      </c>
      <c r="Y236" s="179">
        <f t="shared" si="12"/>
        <v>8980.6258175000003</v>
      </c>
    </row>
    <row r="237" spans="1:25" s="181" customFormat="1">
      <c r="A237" s="181" t="s">
        <v>41</v>
      </c>
      <c r="B237" s="72">
        <v>601040</v>
      </c>
      <c r="C237" s="72" t="s">
        <v>228</v>
      </c>
      <c r="D237" s="75" t="s">
        <v>229</v>
      </c>
      <c r="E237" s="71">
        <v>151049</v>
      </c>
      <c r="F237" s="72">
        <v>1035</v>
      </c>
      <c r="G237" s="182" t="s">
        <v>118</v>
      </c>
      <c r="H237" s="178">
        <v>10311</v>
      </c>
      <c r="I237" s="179">
        <v>3349.971</v>
      </c>
      <c r="J237" s="179">
        <v>2457.2037284999997</v>
      </c>
      <c r="K237" s="179">
        <v>0</v>
      </c>
      <c r="L237" s="179">
        <v>0</v>
      </c>
      <c r="M237" s="179">
        <v>948.10500000000002</v>
      </c>
      <c r="N237" s="179">
        <v>0</v>
      </c>
      <c r="O237" s="179">
        <v>526.72500000000002</v>
      </c>
      <c r="P237" s="179">
        <v>0</v>
      </c>
      <c r="Q237" s="179">
        <v>0</v>
      </c>
      <c r="R237" s="183">
        <f t="shared" si="10"/>
        <v>7282.0047285000001</v>
      </c>
      <c r="S237" s="182" t="s">
        <v>133</v>
      </c>
      <c r="T237" s="182">
        <v>1900</v>
      </c>
      <c r="U237" s="182" t="s">
        <v>419</v>
      </c>
      <c r="V237" s="179">
        <v>0</v>
      </c>
      <c r="W237" s="179">
        <v>0</v>
      </c>
      <c r="X237" s="183">
        <f t="shared" si="11"/>
        <v>0</v>
      </c>
      <c r="Y237" s="179">
        <f t="shared" si="12"/>
        <v>7282.0047285000001</v>
      </c>
    </row>
    <row r="238" spans="1:25" s="181" customFormat="1">
      <c r="A238" s="181" t="s">
        <v>41</v>
      </c>
      <c r="B238" s="72">
        <v>601040</v>
      </c>
      <c r="C238" s="72" t="s">
        <v>228</v>
      </c>
      <c r="D238" s="75" t="s">
        <v>229</v>
      </c>
      <c r="E238" s="74">
        <v>171030</v>
      </c>
      <c r="F238" s="72">
        <v>1204</v>
      </c>
      <c r="G238" s="182" t="s">
        <v>118</v>
      </c>
      <c r="H238" s="178">
        <v>5497</v>
      </c>
      <c r="I238" s="179">
        <v>4234.8689999999997</v>
      </c>
      <c r="J238" s="179">
        <v>1230.2294445000002</v>
      </c>
      <c r="K238" s="179">
        <v>0</v>
      </c>
      <c r="L238" s="179">
        <v>0</v>
      </c>
      <c r="M238" s="179">
        <v>948.10500000000002</v>
      </c>
      <c r="N238" s="179">
        <v>0</v>
      </c>
      <c r="O238" s="179">
        <v>0</v>
      </c>
      <c r="P238" s="179">
        <v>0</v>
      </c>
      <c r="Q238" s="179">
        <v>152.75024999999999</v>
      </c>
      <c r="R238" s="183">
        <f t="shared" si="10"/>
        <v>6565.9536944999991</v>
      </c>
      <c r="S238" s="182" t="s">
        <v>86</v>
      </c>
      <c r="T238" s="182">
        <v>2027</v>
      </c>
      <c r="U238" s="182" t="s">
        <v>124</v>
      </c>
      <c r="V238" s="179">
        <v>2900</v>
      </c>
      <c r="W238" s="179">
        <v>254.35999999999999</v>
      </c>
      <c r="X238" s="183">
        <f t="shared" si="11"/>
        <v>3154.36</v>
      </c>
      <c r="Y238" s="179">
        <f t="shared" si="12"/>
        <v>9720.3136944999987</v>
      </c>
    </row>
    <row r="239" spans="1:25" s="181" customFormat="1">
      <c r="A239" s="181" t="s">
        <v>41</v>
      </c>
      <c r="B239" s="72">
        <v>601040</v>
      </c>
      <c r="C239" s="72" t="s">
        <v>228</v>
      </c>
      <c r="D239" s="75" t="s">
        <v>229</v>
      </c>
      <c r="E239" s="74">
        <v>171031</v>
      </c>
      <c r="F239" s="72">
        <v>1204</v>
      </c>
      <c r="G239" s="182" t="s">
        <v>118</v>
      </c>
      <c r="H239" s="178">
        <v>6835</v>
      </c>
      <c r="I239" s="179">
        <v>4234.8689999999997</v>
      </c>
      <c r="J239" s="179">
        <v>1379.155671</v>
      </c>
      <c r="K239" s="179">
        <v>0</v>
      </c>
      <c r="L239" s="179">
        <v>0</v>
      </c>
      <c r="M239" s="179">
        <v>948.10500000000002</v>
      </c>
      <c r="N239" s="179">
        <v>0</v>
      </c>
      <c r="O239" s="179">
        <v>0</v>
      </c>
      <c r="P239" s="179">
        <v>0</v>
      </c>
      <c r="Q239" s="179">
        <v>152.75024999999999</v>
      </c>
      <c r="R239" s="183">
        <f t="shared" si="10"/>
        <v>6714.8799209999988</v>
      </c>
      <c r="S239" s="182" t="s">
        <v>86</v>
      </c>
      <c r="T239" s="182">
        <v>2027</v>
      </c>
      <c r="U239" s="182" t="s">
        <v>124</v>
      </c>
      <c r="V239" s="179">
        <v>2900</v>
      </c>
      <c r="W239" s="179">
        <v>254.35999999999999</v>
      </c>
      <c r="X239" s="183">
        <f t="shared" si="11"/>
        <v>3154.36</v>
      </c>
      <c r="Y239" s="179">
        <f t="shared" si="12"/>
        <v>9869.2399209999985</v>
      </c>
    </row>
    <row r="240" spans="1:25" s="181" customFormat="1">
      <c r="A240" s="181" t="s">
        <v>41</v>
      </c>
      <c r="B240" s="72">
        <v>601040</v>
      </c>
      <c r="C240" s="72" t="s">
        <v>228</v>
      </c>
      <c r="D240" s="75" t="s">
        <v>229</v>
      </c>
      <c r="E240" s="77">
        <v>181031</v>
      </c>
      <c r="F240" s="72">
        <v>1212</v>
      </c>
      <c r="G240" s="182" t="s">
        <v>118</v>
      </c>
      <c r="H240" s="178">
        <v>5960</v>
      </c>
      <c r="I240" s="179">
        <v>2844.3150000000001</v>
      </c>
      <c r="J240" s="179">
        <v>939.09800250000001</v>
      </c>
      <c r="K240" s="179">
        <v>0</v>
      </c>
      <c r="L240" s="179">
        <v>0</v>
      </c>
      <c r="M240" s="179">
        <v>948.10500000000002</v>
      </c>
      <c r="N240" s="179">
        <v>0</v>
      </c>
      <c r="O240" s="179">
        <v>0</v>
      </c>
      <c r="P240" s="179">
        <v>0</v>
      </c>
      <c r="Q240" s="179">
        <v>163.28475</v>
      </c>
      <c r="R240" s="183">
        <f t="shared" si="10"/>
        <v>4894.8027524999998</v>
      </c>
      <c r="S240" s="182" t="s">
        <v>86</v>
      </c>
      <c r="T240" s="182">
        <v>2029</v>
      </c>
      <c r="U240" s="182" t="s">
        <v>136</v>
      </c>
      <c r="V240" s="179">
        <v>3100</v>
      </c>
      <c r="W240" s="179">
        <v>271.89999999999998</v>
      </c>
      <c r="X240" s="183">
        <f t="shared" si="11"/>
        <v>3371.9</v>
      </c>
      <c r="Y240" s="179">
        <f t="shared" si="12"/>
        <v>8266.7027524999994</v>
      </c>
    </row>
    <row r="241" spans="1:25" s="181" customFormat="1">
      <c r="A241" s="181" t="s">
        <v>41</v>
      </c>
      <c r="B241" s="72">
        <v>601410</v>
      </c>
      <c r="C241" s="72" t="s">
        <v>231</v>
      </c>
      <c r="D241" s="76" t="s">
        <v>232</v>
      </c>
      <c r="E241" s="74">
        <v>61102</v>
      </c>
      <c r="F241" s="72">
        <v>1202</v>
      </c>
      <c r="G241" s="182" t="s">
        <v>118</v>
      </c>
      <c r="H241" s="178">
        <v>2261</v>
      </c>
      <c r="I241" s="179">
        <v>2844.3150000000001</v>
      </c>
      <c r="J241" s="179">
        <v>98.602919999999997</v>
      </c>
      <c r="K241" s="179">
        <v>0</v>
      </c>
      <c r="L241" s="179">
        <v>0</v>
      </c>
      <c r="M241" s="179">
        <v>948.10500000000002</v>
      </c>
      <c r="N241" s="179">
        <v>0</v>
      </c>
      <c r="O241" s="179">
        <v>0</v>
      </c>
      <c r="P241" s="179">
        <v>10534.5</v>
      </c>
      <c r="Q241" s="179">
        <v>131.68125000000001</v>
      </c>
      <c r="R241" s="183">
        <f t="shared" si="10"/>
        <v>14557.204169999999</v>
      </c>
      <c r="S241" s="182" t="s">
        <v>86</v>
      </c>
      <c r="T241" s="182">
        <v>2030</v>
      </c>
      <c r="U241" s="182" t="s">
        <v>93</v>
      </c>
      <c r="V241" s="179">
        <v>2500</v>
      </c>
      <c r="W241" s="179">
        <v>219.28</v>
      </c>
      <c r="X241" s="183">
        <f t="shared" si="11"/>
        <v>2719.28</v>
      </c>
      <c r="Y241" s="179">
        <f t="shared" si="12"/>
        <v>17276.48417</v>
      </c>
    </row>
    <row r="242" spans="1:25" s="181" customFormat="1">
      <c r="A242" s="181" t="s">
        <v>41</v>
      </c>
      <c r="B242" s="72">
        <v>601410</v>
      </c>
      <c r="C242" s="72" t="s">
        <v>231</v>
      </c>
      <c r="D242" s="76" t="s">
        <v>232</v>
      </c>
      <c r="E242" s="74">
        <v>81092</v>
      </c>
      <c r="F242" s="72">
        <v>1031</v>
      </c>
      <c r="G242" s="182" t="s">
        <v>118</v>
      </c>
      <c r="H242" s="178">
        <v>3066</v>
      </c>
      <c r="I242" s="179">
        <v>2528.2800000000002</v>
      </c>
      <c r="J242" s="179">
        <v>44.666280000000008</v>
      </c>
      <c r="K242" s="179">
        <v>0</v>
      </c>
      <c r="L242" s="179">
        <v>0</v>
      </c>
      <c r="M242" s="179">
        <v>948.10500000000002</v>
      </c>
      <c r="N242" s="179">
        <v>0</v>
      </c>
      <c r="O242" s="179">
        <v>0</v>
      </c>
      <c r="P242" s="179">
        <v>0</v>
      </c>
      <c r="Q242" s="179">
        <v>136.9485</v>
      </c>
      <c r="R242" s="183">
        <f t="shared" si="10"/>
        <v>3657.9997800000001</v>
      </c>
      <c r="S242" s="182" t="s">
        <v>86</v>
      </c>
      <c r="T242" s="182">
        <v>2027</v>
      </c>
      <c r="U242" s="182" t="s">
        <v>78</v>
      </c>
      <c r="V242" s="179">
        <v>2600</v>
      </c>
      <c r="W242" s="179">
        <v>228.04999999999998</v>
      </c>
      <c r="X242" s="183">
        <f t="shared" si="11"/>
        <v>2828.05</v>
      </c>
      <c r="Y242" s="179">
        <f t="shared" si="12"/>
        <v>6486.0497800000003</v>
      </c>
    </row>
    <row r="243" spans="1:25" s="181" customFormat="1">
      <c r="A243" s="181" t="s">
        <v>41</v>
      </c>
      <c r="B243" s="72">
        <v>601410</v>
      </c>
      <c r="C243" s="72" t="s">
        <v>231</v>
      </c>
      <c r="D243" s="76" t="s">
        <v>232</v>
      </c>
      <c r="E243" s="74">
        <v>81093</v>
      </c>
      <c r="F243" s="72">
        <v>1031</v>
      </c>
      <c r="G243" s="182" t="s">
        <v>118</v>
      </c>
      <c r="H243" s="178">
        <v>4810</v>
      </c>
      <c r="I243" s="179">
        <v>2528.2800000000002</v>
      </c>
      <c r="J243" s="179">
        <v>684.32112000000018</v>
      </c>
      <c r="K243" s="179">
        <v>0</v>
      </c>
      <c r="L243" s="179">
        <v>0</v>
      </c>
      <c r="M243" s="179">
        <v>948.10500000000002</v>
      </c>
      <c r="N243" s="179">
        <v>0</v>
      </c>
      <c r="O243" s="179">
        <v>0</v>
      </c>
      <c r="P243" s="179">
        <v>0</v>
      </c>
      <c r="Q243" s="179">
        <v>136.9485</v>
      </c>
      <c r="R243" s="183">
        <f t="shared" si="10"/>
        <v>4297.6546200000012</v>
      </c>
      <c r="S243" s="182" t="s">
        <v>86</v>
      </c>
      <c r="T243" s="182">
        <v>2027</v>
      </c>
      <c r="U243" s="182" t="s">
        <v>78</v>
      </c>
      <c r="V243" s="179">
        <v>2600</v>
      </c>
      <c r="W243" s="179">
        <v>228.04999999999998</v>
      </c>
      <c r="X243" s="183">
        <f t="shared" si="11"/>
        <v>2828.05</v>
      </c>
      <c r="Y243" s="179">
        <f t="shared" si="12"/>
        <v>7125.7046200000013</v>
      </c>
    </row>
    <row r="244" spans="1:25" s="181" customFormat="1">
      <c r="A244" s="181" t="s">
        <v>41</v>
      </c>
      <c r="B244" s="72">
        <v>601410</v>
      </c>
      <c r="C244" s="72" t="s">
        <v>231</v>
      </c>
      <c r="D244" s="76" t="s">
        <v>232</v>
      </c>
      <c r="E244" s="71">
        <v>121010</v>
      </c>
      <c r="F244" s="72">
        <v>1248</v>
      </c>
      <c r="G244" s="182" t="s">
        <v>118</v>
      </c>
      <c r="H244" s="178">
        <v>8407</v>
      </c>
      <c r="I244" s="179">
        <v>2907.5219999999999</v>
      </c>
      <c r="J244" s="179">
        <v>1260.8953740000004</v>
      </c>
      <c r="K244" s="179">
        <v>0</v>
      </c>
      <c r="L244" s="179">
        <v>0</v>
      </c>
      <c r="M244" s="179">
        <v>948.10500000000002</v>
      </c>
      <c r="N244" s="179">
        <v>0</v>
      </c>
      <c r="O244" s="179">
        <v>0</v>
      </c>
      <c r="P244" s="179">
        <v>4213.8</v>
      </c>
      <c r="Q244" s="179">
        <v>516.19050000000004</v>
      </c>
      <c r="R244" s="183">
        <f t="shared" si="10"/>
        <v>9846.512874</v>
      </c>
      <c r="S244" s="182" t="s">
        <v>86</v>
      </c>
      <c r="T244" s="182">
        <v>2025</v>
      </c>
      <c r="U244" s="182" t="s">
        <v>165</v>
      </c>
      <c r="V244" s="179">
        <v>9800</v>
      </c>
      <c r="W244" s="179">
        <v>859.55</v>
      </c>
      <c r="X244" s="183">
        <f t="shared" si="11"/>
        <v>10659.55</v>
      </c>
      <c r="Y244" s="179">
        <f t="shared" si="12"/>
        <v>20506.062873999999</v>
      </c>
    </row>
    <row r="245" spans="1:25" s="181" customFormat="1">
      <c r="A245" s="181" t="s">
        <v>41</v>
      </c>
      <c r="B245" s="72">
        <v>601410</v>
      </c>
      <c r="C245" s="72" t="s">
        <v>231</v>
      </c>
      <c r="D245" s="76" t="s">
        <v>232</v>
      </c>
      <c r="E245" s="71">
        <v>131005</v>
      </c>
      <c r="F245" s="72">
        <v>1248</v>
      </c>
      <c r="G245" s="182" t="s">
        <v>118</v>
      </c>
      <c r="H245" s="178">
        <v>18870</v>
      </c>
      <c r="I245" s="179">
        <v>2907.5219999999999</v>
      </c>
      <c r="J245" s="179">
        <v>6478.9281899999996</v>
      </c>
      <c r="K245" s="179">
        <v>0</v>
      </c>
      <c r="L245" s="179">
        <v>0</v>
      </c>
      <c r="M245" s="179">
        <v>948.10500000000002</v>
      </c>
      <c r="N245" s="179">
        <v>0</v>
      </c>
      <c r="O245" s="179">
        <v>0</v>
      </c>
      <c r="P245" s="179">
        <v>4213.8</v>
      </c>
      <c r="Q245" s="179">
        <v>516.19050000000004</v>
      </c>
      <c r="R245" s="183">
        <f t="shared" si="10"/>
        <v>15064.545689999999</v>
      </c>
      <c r="S245" s="182" t="s">
        <v>86</v>
      </c>
      <c r="T245" s="182">
        <v>2025</v>
      </c>
      <c r="U245" s="182" t="s">
        <v>165</v>
      </c>
      <c r="V245" s="179">
        <v>9800</v>
      </c>
      <c r="W245" s="179">
        <v>859.55</v>
      </c>
      <c r="X245" s="183">
        <f t="shared" si="11"/>
        <v>10659.55</v>
      </c>
      <c r="Y245" s="179">
        <f t="shared" si="12"/>
        <v>25724.095689999998</v>
      </c>
    </row>
    <row r="246" spans="1:25" s="181" customFormat="1">
      <c r="A246" s="181" t="s">
        <v>41</v>
      </c>
      <c r="B246" s="72">
        <v>601410</v>
      </c>
      <c r="C246" s="72" t="s">
        <v>231</v>
      </c>
      <c r="D246" s="76" t="s">
        <v>232</v>
      </c>
      <c r="E246" s="71">
        <v>151057</v>
      </c>
      <c r="F246" s="72">
        <v>1212</v>
      </c>
      <c r="G246" s="182" t="s">
        <v>118</v>
      </c>
      <c r="H246" s="178">
        <v>7942</v>
      </c>
      <c r="I246" s="179">
        <v>2844.3150000000001</v>
      </c>
      <c r="J246" s="179">
        <v>1281.3639075000003</v>
      </c>
      <c r="K246" s="179">
        <v>0</v>
      </c>
      <c r="L246" s="179">
        <v>0</v>
      </c>
      <c r="M246" s="179">
        <v>948.10500000000002</v>
      </c>
      <c r="N246" s="179">
        <v>0</v>
      </c>
      <c r="O246" s="179">
        <v>579.39750000000004</v>
      </c>
      <c r="P246" s="179">
        <v>0</v>
      </c>
      <c r="Q246" s="179">
        <v>163.28475</v>
      </c>
      <c r="R246" s="183">
        <f t="shared" si="10"/>
        <v>5816.4661575000009</v>
      </c>
      <c r="S246" s="182" t="s">
        <v>86</v>
      </c>
      <c r="T246" s="182">
        <v>2025</v>
      </c>
      <c r="U246" s="182" t="s">
        <v>136</v>
      </c>
      <c r="V246" s="179">
        <v>3100</v>
      </c>
      <c r="W246" s="179">
        <v>271.89999999999998</v>
      </c>
      <c r="X246" s="183">
        <f t="shared" si="11"/>
        <v>3371.9</v>
      </c>
      <c r="Y246" s="179">
        <f t="shared" si="12"/>
        <v>9188.3661575000006</v>
      </c>
    </row>
    <row r="247" spans="1:25" s="181" customFormat="1">
      <c r="A247" s="181" t="s">
        <v>41</v>
      </c>
      <c r="B247" s="72">
        <v>601422</v>
      </c>
      <c r="C247" s="72" t="s">
        <v>233</v>
      </c>
      <c r="D247" s="76" t="s">
        <v>234</v>
      </c>
      <c r="E247" s="74">
        <v>41066</v>
      </c>
      <c r="F247" s="72">
        <v>1031</v>
      </c>
      <c r="G247" s="182" t="s">
        <v>118</v>
      </c>
      <c r="H247" s="178">
        <v>2129</v>
      </c>
      <c r="I247" s="179">
        <v>2528.2800000000002</v>
      </c>
      <c r="J247" s="179">
        <v>0</v>
      </c>
      <c r="K247" s="179">
        <v>0</v>
      </c>
      <c r="L247" s="179">
        <v>0</v>
      </c>
      <c r="M247" s="179">
        <v>948.10500000000002</v>
      </c>
      <c r="N247" s="179">
        <v>0</v>
      </c>
      <c r="O247" s="179">
        <v>0</v>
      </c>
      <c r="P247" s="179">
        <v>0</v>
      </c>
      <c r="Q247" s="179">
        <v>0</v>
      </c>
      <c r="R247" s="183">
        <f t="shared" si="10"/>
        <v>3476.3850000000002</v>
      </c>
      <c r="S247" s="182" t="s">
        <v>277</v>
      </c>
      <c r="T247" s="182">
        <v>2012</v>
      </c>
      <c r="U247" s="182" t="s">
        <v>419</v>
      </c>
      <c r="V247" s="179">
        <v>0</v>
      </c>
      <c r="W247" s="179">
        <v>0</v>
      </c>
      <c r="X247" s="183">
        <f t="shared" si="11"/>
        <v>0</v>
      </c>
      <c r="Y247" s="179">
        <f t="shared" si="12"/>
        <v>3476.3850000000002</v>
      </c>
    </row>
    <row r="248" spans="1:25" s="181" customFormat="1">
      <c r="A248" s="181" t="s">
        <v>41</v>
      </c>
      <c r="B248" s="72">
        <v>601422</v>
      </c>
      <c r="C248" s="72" t="s">
        <v>233</v>
      </c>
      <c r="D248" s="76" t="s">
        <v>234</v>
      </c>
      <c r="E248" s="74">
        <v>71030</v>
      </c>
      <c r="F248" s="72">
        <v>1248</v>
      </c>
      <c r="G248" s="182" t="s">
        <v>118</v>
      </c>
      <c r="H248" s="178">
        <v>1828</v>
      </c>
      <c r="I248" s="179">
        <v>2907.5219999999999</v>
      </c>
      <c r="J248" s="179">
        <v>69.780528000000004</v>
      </c>
      <c r="K248" s="179">
        <v>0</v>
      </c>
      <c r="L248" s="179">
        <v>0</v>
      </c>
      <c r="M248" s="179">
        <v>948.10500000000002</v>
      </c>
      <c r="N248" s="179">
        <v>0</v>
      </c>
      <c r="O248" s="179">
        <v>0</v>
      </c>
      <c r="P248" s="179">
        <v>0</v>
      </c>
      <c r="Q248" s="179">
        <v>0</v>
      </c>
      <c r="R248" s="183">
        <f t="shared" si="10"/>
        <v>3925.4075280000002</v>
      </c>
      <c r="S248" s="182" t="s">
        <v>277</v>
      </c>
      <c r="T248" s="182">
        <v>2012</v>
      </c>
      <c r="U248" s="182" t="s">
        <v>419</v>
      </c>
      <c r="V248" s="179">
        <v>0</v>
      </c>
      <c r="W248" s="179">
        <v>0</v>
      </c>
      <c r="X248" s="183">
        <f t="shared" si="11"/>
        <v>0</v>
      </c>
      <c r="Y248" s="179">
        <f t="shared" si="12"/>
        <v>3925.4075280000002</v>
      </c>
    </row>
    <row r="249" spans="1:25" s="75" customFormat="1">
      <c r="A249" s="181" t="s">
        <v>41</v>
      </c>
      <c r="B249" s="72">
        <v>601422</v>
      </c>
      <c r="C249" s="72" t="s">
        <v>233</v>
      </c>
      <c r="D249" s="76" t="s">
        <v>234</v>
      </c>
      <c r="E249" s="74">
        <v>81080</v>
      </c>
      <c r="F249" s="72">
        <v>1031</v>
      </c>
      <c r="G249" s="182" t="s">
        <v>118</v>
      </c>
      <c r="H249" s="178">
        <v>3465</v>
      </c>
      <c r="I249" s="179">
        <v>2528.2800000000002</v>
      </c>
      <c r="J249" s="179">
        <v>93.124980000000036</v>
      </c>
      <c r="K249" s="179">
        <v>0</v>
      </c>
      <c r="L249" s="179">
        <v>0</v>
      </c>
      <c r="M249" s="179">
        <v>948.10500000000002</v>
      </c>
      <c r="N249" s="179">
        <v>1085.327397</v>
      </c>
      <c r="O249" s="179">
        <v>0</v>
      </c>
      <c r="P249" s="179">
        <v>0</v>
      </c>
      <c r="Q249" s="179">
        <v>228.22994249999999</v>
      </c>
      <c r="R249" s="183">
        <f t="shared" si="10"/>
        <v>4883.0673194999999</v>
      </c>
      <c r="S249" s="182" t="s">
        <v>86</v>
      </c>
      <c r="T249" s="182">
        <v>2026</v>
      </c>
      <c r="U249" s="182" t="s">
        <v>78</v>
      </c>
      <c r="V249" s="179">
        <v>4333</v>
      </c>
      <c r="W249" s="179">
        <v>380.05</v>
      </c>
      <c r="X249" s="183">
        <f t="shared" si="11"/>
        <v>4713.05</v>
      </c>
      <c r="Y249" s="179">
        <f t="shared" si="12"/>
        <v>9596.117319500001</v>
      </c>
    </row>
    <row r="250" spans="1:25" s="181" customFormat="1">
      <c r="A250" s="181" t="s">
        <v>41</v>
      </c>
      <c r="B250" s="72">
        <v>601422</v>
      </c>
      <c r="C250" s="72" t="s">
        <v>233</v>
      </c>
      <c r="D250" s="76" t="s">
        <v>234</v>
      </c>
      <c r="E250" s="71">
        <v>111038</v>
      </c>
      <c r="F250" s="72">
        <v>1031</v>
      </c>
      <c r="G250" s="182" t="s">
        <v>118</v>
      </c>
      <c r="H250" s="178">
        <v>7333</v>
      </c>
      <c r="I250" s="179">
        <v>2528.2800000000002</v>
      </c>
      <c r="J250" s="179">
        <v>681.79284000000018</v>
      </c>
      <c r="K250" s="179">
        <v>0</v>
      </c>
      <c r="L250" s="179">
        <v>0</v>
      </c>
      <c r="M250" s="179">
        <v>948.10500000000002</v>
      </c>
      <c r="N250" s="179">
        <v>0</v>
      </c>
      <c r="O250" s="179">
        <v>0</v>
      </c>
      <c r="P250" s="179">
        <v>0</v>
      </c>
      <c r="Q250" s="179">
        <v>136.9485</v>
      </c>
      <c r="R250" s="183">
        <f t="shared" si="10"/>
        <v>4295.1263400000007</v>
      </c>
      <c r="S250" s="182" t="s">
        <v>86</v>
      </c>
      <c r="T250" s="182">
        <v>2021</v>
      </c>
      <c r="U250" s="182" t="s">
        <v>78</v>
      </c>
      <c r="V250" s="179">
        <v>2600</v>
      </c>
      <c r="W250" s="179">
        <v>228.04999999999998</v>
      </c>
      <c r="X250" s="183">
        <f t="shared" si="11"/>
        <v>2828.05</v>
      </c>
      <c r="Y250" s="179">
        <f t="shared" si="12"/>
        <v>7123.1763400000009</v>
      </c>
    </row>
    <row r="251" spans="1:25" s="181" customFormat="1">
      <c r="A251" s="181" t="s">
        <v>41</v>
      </c>
      <c r="B251" s="72">
        <v>601422</v>
      </c>
      <c r="C251" s="72" t="s">
        <v>233</v>
      </c>
      <c r="D251" s="76" t="s">
        <v>234</v>
      </c>
      <c r="E251" s="71">
        <v>141032</v>
      </c>
      <c r="F251" s="72">
        <v>1212</v>
      </c>
      <c r="G251" s="182" t="s">
        <v>118</v>
      </c>
      <c r="H251" s="178">
        <v>6554</v>
      </c>
      <c r="I251" s="179">
        <v>2844.3150000000001</v>
      </c>
      <c r="J251" s="179">
        <v>1005.4653525</v>
      </c>
      <c r="K251" s="179">
        <v>0</v>
      </c>
      <c r="L251" s="179">
        <v>0</v>
      </c>
      <c r="M251" s="179">
        <v>948.10500000000002</v>
      </c>
      <c r="N251" s="179">
        <v>0</v>
      </c>
      <c r="O251" s="179">
        <v>0</v>
      </c>
      <c r="P251" s="179">
        <v>790.08749999999998</v>
      </c>
      <c r="Q251" s="179">
        <v>210.69</v>
      </c>
      <c r="R251" s="183">
        <f t="shared" si="10"/>
        <v>5798.6628524999987</v>
      </c>
      <c r="S251" s="182" t="s">
        <v>86</v>
      </c>
      <c r="T251" s="182">
        <v>2026</v>
      </c>
      <c r="U251" s="182" t="s">
        <v>136</v>
      </c>
      <c r="V251" s="179">
        <v>4000</v>
      </c>
      <c r="W251" s="179">
        <v>350.84</v>
      </c>
      <c r="X251" s="183">
        <f t="shared" si="11"/>
        <v>4350.84</v>
      </c>
      <c r="Y251" s="179">
        <f t="shared" si="12"/>
        <v>10149.502852499998</v>
      </c>
    </row>
    <row r="252" spans="1:25" s="181" customFormat="1">
      <c r="A252" s="181" t="s">
        <v>41</v>
      </c>
      <c r="B252" s="72">
        <v>601647</v>
      </c>
      <c r="C252" s="72" t="s">
        <v>235</v>
      </c>
      <c r="D252" s="76" t="s">
        <v>236</v>
      </c>
      <c r="E252" s="71">
        <v>161031</v>
      </c>
      <c r="F252" s="72">
        <v>1035</v>
      </c>
      <c r="G252" s="182" t="s">
        <v>118</v>
      </c>
      <c r="H252" s="178">
        <v>14588</v>
      </c>
      <c r="I252" s="179">
        <v>3349.971</v>
      </c>
      <c r="J252" s="179">
        <v>4794.925158</v>
      </c>
      <c r="K252" s="179">
        <v>0</v>
      </c>
      <c r="L252" s="179">
        <v>0</v>
      </c>
      <c r="M252" s="179">
        <v>948.10500000000002</v>
      </c>
      <c r="N252" s="179">
        <v>0</v>
      </c>
      <c r="O252" s="179">
        <v>0</v>
      </c>
      <c r="P252" s="179">
        <v>0</v>
      </c>
      <c r="Q252" s="179">
        <v>307.23869250000001</v>
      </c>
      <c r="R252" s="183">
        <f t="shared" si="10"/>
        <v>9400.2398504999983</v>
      </c>
      <c r="S252" s="182" t="s">
        <v>86</v>
      </c>
      <c r="T252" s="182">
        <v>2022</v>
      </c>
      <c r="U252" s="182" t="s">
        <v>78</v>
      </c>
      <c r="V252" s="179">
        <v>5833</v>
      </c>
      <c r="W252" s="179">
        <v>511.61</v>
      </c>
      <c r="X252" s="183">
        <f t="shared" si="11"/>
        <v>6344.61</v>
      </c>
      <c r="Y252" s="179">
        <f t="shared" si="12"/>
        <v>15744.849850499999</v>
      </c>
    </row>
    <row r="253" spans="1:25" s="181" customFormat="1">
      <c r="A253" s="181" t="s">
        <v>41</v>
      </c>
      <c r="B253" s="72">
        <v>601647</v>
      </c>
      <c r="C253" s="72" t="s">
        <v>235</v>
      </c>
      <c r="D253" s="76" t="s">
        <v>236</v>
      </c>
      <c r="E253" s="71">
        <v>161032</v>
      </c>
      <c r="F253" s="72">
        <v>1035</v>
      </c>
      <c r="G253" s="182" t="s">
        <v>118</v>
      </c>
      <c r="H253" s="178">
        <v>13531</v>
      </c>
      <c r="I253" s="179">
        <v>3349.971</v>
      </c>
      <c r="J253" s="179">
        <v>4483.9361835</v>
      </c>
      <c r="K253" s="179">
        <v>0</v>
      </c>
      <c r="L253" s="179">
        <v>0</v>
      </c>
      <c r="M253" s="179">
        <v>948.10500000000002</v>
      </c>
      <c r="N253" s="179">
        <v>0</v>
      </c>
      <c r="O253" s="179">
        <v>0</v>
      </c>
      <c r="P253" s="179">
        <v>0</v>
      </c>
      <c r="Q253" s="179">
        <v>307.23869250000001</v>
      </c>
      <c r="R253" s="183">
        <f t="shared" si="10"/>
        <v>9089.2508759999982</v>
      </c>
      <c r="S253" s="182" t="s">
        <v>86</v>
      </c>
      <c r="T253" s="182">
        <v>2022</v>
      </c>
      <c r="U253" s="182" t="s">
        <v>78</v>
      </c>
      <c r="V253" s="179">
        <v>5833</v>
      </c>
      <c r="W253" s="179">
        <v>511.61</v>
      </c>
      <c r="X253" s="183">
        <f t="shared" si="11"/>
        <v>6344.61</v>
      </c>
      <c r="Y253" s="179">
        <f t="shared" si="12"/>
        <v>15433.860875999999</v>
      </c>
    </row>
    <row r="254" spans="1:25" s="181" customFormat="1">
      <c r="A254" s="181" t="s">
        <v>41</v>
      </c>
      <c r="B254" s="72">
        <v>601647</v>
      </c>
      <c r="C254" s="72" t="s">
        <v>235</v>
      </c>
      <c r="D254" s="76" t="s">
        <v>236</v>
      </c>
      <c r="E254" s="74">
        <v>181003</v>
      </c>
      <c r="F254" s="72">
        <v>1035</v>
      </c>
      <c r="G254" s="182" t="s">
        <v>118</v>
      </c>
      <c r="H254" s="178">
        <v>13236</v>
      </c>
      <c r="I254" s="179">
        <v>3349.971</v>
      </c>
      <c r="J254" s="179">
        <v>5156.7220259999995</v>
      </c>
      <c r="K254" s="179">
        <v>0</v>
      </c>
      <c r="L254" s="179">
        <v>0</v>
      </c>
      <c r="M254" s="179">
        <v>948.10500000000002</v>
      </c>
      <c r="N254" s="179">
        <v>0</v>
      </c>
      <c r="O254" s="179">
        <v>0</v>
      </c>
      <c r="P254" s="179">
        <v>0</v>
      </c>
      <c r="Q254" s="179">
        <v>0</v>
      </c>
      <c r="R254" s="183">
        <f t="shared" si="10"/>
        <v>9454.7980259999986</v>
      </c>
      <c r="S254" s="182" t="s">
        <v>259</v>
      </c>
      <c r="T254" s="182">
        <v>2018</v>
      </c>
      <c r="U254" s="182" t="s">
        <v>419</v>
      </c>
      <c r="V254" s="179">
        <v>0</v>
      </c>
      <c r="W254" s="179">
        <v>0</v>
      </c>
      <c r="X254" s="183">
        <f t="shared" si="11"/>
        <v>0</v>
      </c>
      <c r="Y254" s="179">
        <f t="shared" si="12"/>
        <v>9454.7980259999986</v>
      </c>
    </row>
    <row r="255" spans="1:25" s="181" customFormat="1">
      <c r="A255" s="181" t="s">
        <v>41</v>
      </c>
      <c r="B255" s="72">
        <v>601476</v>
      </c>
      <c r="C255" s="72" t="s">
        <v>237</v>
      </c>
      <c r="D255" s="76" t="s">
        <v>238</v>
      </c>
      <c r="E255" s="74">
        <v>81088</v>
      </c>
      <c r="F255" s="72">
        <v>1024</v>
      </c>
      <c r="G255" s="182" t="s">
        <v>118</v>
      </c>
      <c r="H255" s="178">
        <v>4778</v>
      </c>
      <c r="I255" s="179">
        <v>2401.866</v>
      </c>
      <c r="J255" s="179">
        <v>734.57068499999991</v>
      </c>
      <c r="K255" s="179">
        <v>0</v>
      </c>
      <c r="L255" s="179">
        <v>0</v>
      </c>
      <c r="M255" s="179">
        <v>948.10500000000002</v>
      </c>
      <c r="N255" s="179">
        <v>0</v>
      </c>
      <c r="O255" s="179">
        <v>0</v>
      </c>
      <c r="P255" s="179">
        <v>5267.25</v>
      </c>
      <c r="Q255" s="179">
        <v>139.21341750000002</v>
      </c>
      <c r="R255" s="183">
        <f t="shared" si="10"/>
        <v>9491.0051024999993</v>
      </c>
      <c r="S255" s="182" t="s">
        <v>86</v>
      </c>
      <c r="T255" s="182">
        <v>2027</v>
      </c>
      <c r="U255" s="182" t="s">
        <v>78</v>
      </c>
      <c r="V255" s="179">
        <v>2643</v>
      </c>
      <c r="W255" s="179">
        <v>231.82</v>
      </c>
      <c r="X255" s="183">
        <f t="shared" si="11"/>
        <v>2874.82</v>
      </c>
      <c r="Y255" s="179">
        <f t="shared" si="12"/>
        <v>12365.825102499999</v>
      </c>
    </row>
    <row r="256" spans="1:25" s="181" customFormat="1">
      <c r="A256" s="181" t="s">
        <v>41</v>
      </c>
      <c r="B256" s="72">
        <v>601476</v>
      </c>
      <c r="C256" s="72" t="s">
        <v>237</v>
      </c>
      <c r="D256" s="76" t="s">
        <v>238</v>
      </c>
      <c r="E256" s="71">
        <v>101005</v>
      </c>
      <c r="F256" s="72">
        <v>1024</v>
      </c>
      <c r="G256" s="182" t="s">
        <v>118</v>
      </c>
      <c r="H256" s="178">
        <v>7224</v>
      </c>
      <c r="I256" s="179">
        <v>2401.866</v>
      </c>
      <c r="J256" s="179">
        <v>534.41518500000006</v>
      </c>
      <c r="K256" s="179">
        <v>0</v>
      </c>
      <c r="L256" s="179">
        <v>0</v>
      </c>
      <c r="M256" s="179">
        <v>948.10500000000002</v>
      </c>
      <c r="N256" s="179">
        <v>0</v>
      </c>
      <c r="O256" s="179">
        <v>0</v>
      </c>
      <c r="P256" s="179">
        <v>0</v>
      </c>
      <c r="Q256" s="179">
        <v>97.444125</v>
      </c>
      <c r="R256" s="183">
        <f t="shared" si="10"/>
        <v>3981.8303099999998</v>
      </c>
      <c r="S256" s="182" t="s">
        <v>86</v>
      </c>
      <c r="T256" s="182">
        <v>2021</v>
      </c>
      <c r="U256" s="182" t="s">
        <v>78</v>
      </c>
      <c r="V256" s="179">
        <v>1850</v>
      </c>
      <c r="W256" s="179">
        <v>162.26999999999998</v>
      </c>
      <c r="X256" s="183">
        <f t="shared" si="11"/>
        <v>2012.27</v>
      </c>
      <c r="Y256" s="179">
        <f t="shared" si="12"/>
        <v>5994.1003099999998</v>
      </c>
    </row>
    <row r="257" spans="1:25" s="181" customFormat="1">
      <c r="A257" s="181" t="s">
        <v>41</v>
      </c>
      <c r="B257" s="72">
        <v>601476</v>
      </c>
      <c r="C257" s="72" t="s">
        <v>237</v>
      </c>
      <c r="D257" s="76" t="s">
        <v>238</v>
      </c>
      <c r="E257" s="71">
        <v>101019</v>
      </c>
      <c r="F257" s="72">
        <v>1024</v>
      </c>
      <c r="G257" s="182" t="s">
        <v>118</v>
      </c>
      <c r="H257" s="178">
        <v>7703</v>
      </c>
      <c r="I257" s="179">
        <v>2401.866</v>
      </c>
      <c r="J257" s="179">
        <v>1136.8832400000001</v>
      </c>
      <c r="K257" s="179">
        <v>0</v>
      </c>
      <c r="L257" s="179">
        <v>0</v>
      </c>
      <c r="M257" s="179">
        <v>948.10500000000002</v>
      </c>
      <c r="N257" s="179">
        <v>0</v>
      </c>
      <c r="O257" s="179">
        <v>0</v>
      </c>
      <c r="P257" s="179">
        <v>5267.25</v>
      </c>
      <c r="Q257" s="179">
        <v>139.21341750000002</v>
      </c>
      <c r="R257" s="183">
        <f t="shared" si="10"/>
        <v>9893.3176574999998</v>
      </c>
      <c r="S257" s="182" t="s">
        <v>86</v>
      </c>
      <c r="T257" s="182">
        <v>2027</v>
      </c>
      <c r="U257" s="182" t="s">
        <v>78</v>
      </c>
      <c r="V257" s="179">
        <v>2643</v>
      </c>
      <c r="W257" s="179">
        <v>231.82</v>
      </c>
      <c r="X257" s="183">
        <f t="shared" si="11"/>
        <v>2874.82</v>
      </c>
      <c r="Y257" s="179">
        <f t="shared" si="12"/>
        <v>12768.137657499999</v>
      </c>
    </row>
    <row r="258" spans="1:25" s="181" customFormat="1">
      <c r="A258" s="181" t="s">
        <v>41</v>
      </c>
      <c r="B258" s="72">
        <v>601476</v>
      </c>
      <c r="C258" s="72" t="s">
        <v>237</v>
      </c>
      <c r="D258" s="76" t="s">
        <v>238</v>
      </c>
      <c r="E258" s="71">
        <v>161001</v>
      </c>
      <c r="F258" s="72">
        <v>1024</v>
      </c>
      <c r="G258" s="182" t="s">
        <v>118</v>
      </c>
      <c r="H258" s="178">
        <v>5770</v>
      </c>
      <c r="I258" s="179">
        <v>2401.866</v>
      </c>
      <c r="J258" s="179">
        <v>294.22858500000001</v>
      </c>
      <c r="K258" s="179">
        <v>0</v>
      </c>
      <c r="L258" s="179">
        <v>0</v>
      </c>
      <c r="M258" s="179">
        <v>948.10500000000002</v>
      </c>
      <c r="N258" s="179">
        <v>0</v>
      </c>
      <c r="O258" s="179">
        <v>0</v>
      </c>
      <c r="P258" s="179">
        <v>210.69</v>
      </c>
      <c r="Q258" s="179">
        <v>97.444125</v>
      </c>
      <c r="R258" s="183">
        <f t="shared" si="10"/>
        <v>3952.3337099999999</v>
      </c>
      <c r="S258" s="182" t="s">
        <v>86</v>
      </c>
      <c r="T258" s="182">
        <v>2025</v>
      </c>
      <c r="U258" s="182" t="s">
        <v>78</v>
      </c>
      <c r="V258" s="179">
        <v>1850</v>
      </c>
      <c r="W258" s="179">
        <v>162.26999999999998</v>
      </c>
      <c r="X258" s="183">
        <f t="shared" si="11"/>
        <v>2012.27</v>
      </c>
      <c r="Y258" s="179">
        <f t="shared" si="12"/>
        <v>5964.6037099999994</v>
      </c>
    </row>
    <row r="259" spans="1:25" s="181" customFormat="1">
      <c r="A259" s="181" t="s">
        <v>41</v>
      </c>
      <c r="B259" s="72">
        <v>601476</v>
      </c>
      <c r="C259" s="72" t="s">
        <v>237</v>
      </c>
      <c r="D259" s="76" t="s">
        <v>238</v>
      </c>
      <c r="E259" s="71">
        <v>161042</v>
      </c>
      <c r="F259" s="72">
        <v>1024</v>
      </c>
      <c r="G259" s="182" t="s">
        <v>118</v>
      </c>
      <c r="H259" s="178">
        <v>8105</v>
      </c>
      <c r="I259" s="179">
        <v>2401.866</v>
      </c>
      <c r="J259" s="179">
        <v>1158.5000340000004</v>
      </c>
      <c r="K259" s="179">
        <v>0</v>
      </c>
      <c r="L259" s="179">
        <v>0</v>
      </c>
      <c r="M259" s="179">
        <v>948.10500000000002</v>
      </c>
      <c r="N259" s="179">
        <v>0</v>
      </c>
      <c r="O259" s="179">
        <v>0</v>
      </c>
      <c r="P259" s="179">
        <v>0</v>
      </c>
      <c r="Q259" s="179">
        <v>162.3893175</v>
      </c>
      <c r="R259" s="183">
        <f t="shared" ref="R259:R322" si="13">SUM(I259:Q259)</f>
        <v>4670.8603515000004</v>
      </c>
      <c r="S259" s="182" t="s">
        <v>86</v>
      </c>
      <c r="T259" s="182">
        <v>2021</v>
      </c>
      <c r="U259" s="182" t="s">
        <v>78</v>
      </c>
      <c r="V259" s="179">
        <v>3083</v>
      </c>
      <c r="W259" s="179">
        <v>270.40999999999997</v>
      </c>
      <c r="X259" s="183">
        <f t="shared" ref="X259:X322" si="14">SUM(V259:W259)</f>
        <v>3353.41</v>
      </c>
      <c r="Y259" s="179">
        <f t="shared" ref="Y259:Y322" si="15">SUM(R259,X259)</f>
        <v>8024.2703515000003</v>
      </c>
    </row>
    <row r="260" spans="1:25" s="181" customFormat="1">
      <c r="A260" s="181" t="s">
        <v>41</v>
      </c>
      <c r="B260" s="72">
        <v>601476</v>
      </c>
      <c r="C260" s="72" t="s">
        <v>237</v>
      </c>
      <c r="D260" s="76" t="s">
        <v>238</v>
      </c>
      <c r="E260" s="74">
        <v>181001</v>
      </c>
      <c r="F260" s="72">
        <v>1024</v>
      </c>
      <c r="G260" s="182" t="s">
        <v>118</v>
      </c>
      <c r="H260" s="178">
        <v>15330</v>
      </c>
      <c r="I260" s="179">
        <v>2401.866</v>
      </c>
      <c r="J260" s="179">
        <v>3776.9342849999998</v>
      </c>
      <c r="K260" s="179">
        <v>0</v>
      </c>
      <c r="L260" s="179">
        <v>0</v>
      </c>
      <c r="M260" s="179">
        <v>948.10500000000002</v>
      </c>
      <c r="N260" s="179">
        <v>0</v>
      </c>
      <c r="O260" s="179">
        <v>0</v>
      </c>
      <c r="P260" s="179">
        <v>0</v>
      </c>
      <c r="Q260" s="179">
        <v>162.3893175</v>
      </c>
      <c r="R260" s="183">
        <f t="shared" si="13"/>
        <v>7289.2946024999992</v>
      </c>
      <c r="S260" s="182" t="s">
        <v>86</v>
      </c>
      <c r="T260" s="182">
        <v>2024</v>
      </c>
      <c r="U260" s="182" t="s">
        <v>78</v>
      </c>
      <c r="V260" s="179">
        <v>3083</v>
      </c>
      <c r="W260" s="179">
        <v>270.40999999999997</v>
      </c>
      <c r="X260" s="183">
        <f t="shared" si="14"/>
        <v>3353.41</v>
      </c>
      <c r="Y260" s="179">
        <f t="shared" si="15"/>
        <v>10642.704602499998</v>
      </c>
    </row>
    <row r="261" spans="1:25" s="181" customFormat="1">
      <c r="A261" s="181" t="s">
        <v>41</v>
      </c>
      <c r="B261" s="72">
        <v>601428</v>
      </c>
      <c r="C261" s="72" t="s">
        <v>239</v>
      </c>
      <c r="D261" s="76" t="s">
        <v>240</v>
      </c>
      <c r="E261" s="74">
        <v>41104</v>
      </c>
      <c r="F261" s="72">
        <v>1257</v>
      </c>
      <c r="G261" s="182" t="s">
        <v>230</v>
      </c>
      <c r="H261" s="178">
        <v>0</v>
      </c>
      <c r="I261" s="179">
        <v>0</v>
      </c>
      <c r="J261" s="179">
        <v>0</v>
      </c>
      <c r="K261" s="179">
        <v>0</v>
      </c>
      <c r="L261" s="179">
        <v>0</v>
      </c>
      <c r="M261" s="179">
        <v>948.10500000000002</v>
      </c>
      <c r="N261" s="179">
        <v>0</v>
      </c>
      <c r="O261" s="179">
        <v>0</v>
      </c>
      <c r="P261" s="179">
        <v>2738.97</v>
      </c>
      <c r="Q261" s="179">
        <v>361.17533250000002</v>
      </c>
      <c r="R261" s="183">
        <f t="shared" si="13"/>
        <v>4048.2503324999998</v>
      </c>
      <c r="S261" s="182" t="s">
        <v>86</v>
      </c>
      <c r="T261" s="182">
        <v>2027</v>
      </c>
      <c r="U261" s="182" t="s">
        <v>241</v>
      </c>
      <c r="V261" s="179">
        <v>6857</v>
      </c>
      <c r="W261" s="179">
        <v>601.41999999999996</v>
      </c>
      <c r="X261" s="183">
        <f t="shared" si="14"/>
        <v>7458.42</v>
      </c>
      <c r="Y261" s="179">
        <f t="shared" si="15"/>
        <v>11506.6703325</v>
      </c>
    </row>
    <row r="262" spans="1:25" s="181" customFormat="1">
      <c r="A262" s="181" t="s">
        <v>41</v>
      </c>
      <c r="B262" s="72">
        <v>601428</v>
      </c>
      <c r="C262" s="72" t="s">
        <v>239</v>
      </c>
      <c r="D262" s="76" t="s">
        <v>240</v>
      </c>
      <c r="E262" s="74">
        <v>91037</v>
      </c>
      <c r="F262" s="72">
        <v>1257</v>
      </c>
      <c r="G262" s="182" t="s">
        <v>230</v>
      </c>
      <c r="H262" s="178">
        <v>0</v>
      </c>
      <c r="I262" s="179">
        <v>0</v>
      </c>
      <c r="J262" s="179">
        <v>0</v>
      </c>
      <c r="K262" s="179">
        <v>2630.25396</v>
      </c>
      <c r="L262" s="179">
        <v>597.55897800000002</v>
      </c>
      <c r="M262" s="179">
        <v>948.10500000000002</v>
      </c>
      <c r="N262" s="179">
        <v>0</v>
      </c>
      <c r="O262" s="179">
        <v>0</v>
      </c>
      <c r="P262" s="179">
        <v>36870.75</v>
      </c>
      <c r="Q262" s="179">
        <v>361.17533250000002</v>
      </c>
      <c r="R262" s="183">
        <f t="shared" si="13"/>
        <v>41407.843270500001</v>
      </c>
      <c r="S262" s="182" t="s">
        <v>86</v>
      </c>
      <c r="T262" s="182">
        <v>2027</v>
      </c>
      <c r="U262" s="182" t="s">
        <v>241</v>
      </c>
      <c r="V262" s="179">
        <v>6857</v>
      </c>
      <c r="W262" s="179">
        <v>601.41999999999996</v>
      </c>
      <c r="X262" s="183">
        <f t="shared" si="14"/>
        <v>7458.42</v>
      </c>
      <c r="Y262" s="179">
        <f t="shared" si="15"/>
        <v>48866.2632705</v>
      </c>
    </row>
    <row r="263" spans="1:25" s="181" customFormat="1">
      <c r="A263" s="181" t="s">
        <v>41</v>
      </c>
      <c r="B263" s="72">
        <v>601428</v>
      </c>
      <c r="C263" s="72" t="s">
        <v>239</v>
      </c>
      <c r="D263" s="76" t="s">
        <v>240</v>
      </c>
      <c r="E263" s="74">
        <v>91081</v>
      </c>
      <c r="F263" s="72">
        <v>3007</v>
      </c>
      <c r="G263" s="182" t="s">
        <v>230</v>
      </c>
      <c r="H263" s="178">
        <v>0</v>
      </c>
      <c r="I263" s="179">
        <v>0</v>
      </c>
      <c r="J263" s="179">
        <v>0</v>
      </c>
      <c r="K263" s="179">
        <v>5965.7926950000001</v>
      </c>
      <c r="L263" s="179">
        <v>0</v>
      </c>
      <c r="M263" s="179">
        <v>252.828</v>
      </c>
      <c r="N263" s="179">
        <v>0</v>
      </c>
      <c r="O263" s="179">
        <v>0</v>
      </c>
      <c r="P263" s="179">
        <v>0</v>
      </c>
      <c r="Q263" s="179">
        <v>0</v>
      </c>
      <c r="R263" s="183">
        <f t="shared" si="13"/>
        <v>6218.6206950000005</v>
      </c>
      <c r="S263" s="182" t="s">
        <v>133</v>
      </c>
      <c r="T263" s="182">
        <v>1900</v>
      </c>
      <c r="U263" s="182" t="s">
        <v>419</v>
      </c>
      <c r="V263" s="179">
        <v>0</v>
      </c>
      <c r="W263" s="179">
        <v>0</v>
      </c>
      <c r="X263" s="183">
        <f t="shared" si="14"/>
        <v>0</v>
      </c>
      <c r="Y263" s="179">
        <f t="shared" si="15"/>
        <v>6218.6206950000005</v>
      </c>
    </row>
    <row r="264" spans="1:25" s="181" customFormat="1">
      <c r="A264" s="181" t="s">
        <v>41</v>
      </c>
      <c r="B264" s="72">
        <v>601428</v>
      </c>
      <c r="C264" s="72" t="s">
        <v>239</v>
      </c>
      <c r="D264" s="76" t="s">
        <v>240</v>
      </c>
      <c r="E264" s="71">
        <v>111023</v>
      </c>
      <c r="F264" s="72">
        <v>1257</v>
      </c>
      <c r="G264" s="182" t="s">
        <v>230</v>
      </c>
      <c r="H264" s="178">
        <v>0</v>
      </c>
      <c r="I264" s="179">
        <v>0</v>
      </c>
      <c r="J264" s="179">
        <v>0</v>
      </c>
      <c r="K264" s="179">
        <v>539.39800349999996</v>
      </c>
      <c r="L264" s="179">
        <v>990.4852934999999</v>
      </c>
      <c r="M264" s="179">
        <v>948.10500000000002</v>
      </c>
      <c r="N264" s="179">
        <v>0</v>
      </c>
      <c r="O264" s="179">
        <v>0</v>
      </c>
      <c r="P264" s="179">
        <v>36870.75</v>
      </c>
      <c r="Q264" s="179">
        <v>361.17533250000002</v>
      </c>
      <c r="R264" s="183">
        <f t="shared" si="13"/>
        <v>39709.913629500006</v>
      </c>
      <c r="S264" s="182" t="s">
        <v>86</v>
      </c>
      <c r="T264" s="182">
        <v>2027</v>
      </c>
      <c r="U264" s="182" t="s">
        <v>241</v>
      </c>
      <c r="V264" s="179">
        <v>6857</v>
      </c>
      <c r="W264" s="179">
        <v>601.41999999999996</v>
      </c>
      <c r="X264" s="183">
        <f t="shared" si="14"/>
        <v>7458.42</v>
      </c>
      <c r="Y264" s="179">
        <f t="shared" si="15"/>
        <v>47168.333629500004</v>
      </c>
    </row>
    <row r="265" spans="1:25" s="181" customFormat="1">
      <c r="A265" s="181" t="s">
        <v>41</v>
      </c>
      <c r="B265" s="72">
        <v>601428</v>
      </c>
      <c r="C265" s="72" t="s">
        <v>239</v>
      </c>
      <c r="D265" s="76" t="s">
        <v>240</v>
      </c>
      <c r="E265" s="71">
        <v>121016</v>
      </c>
      <c r="F265" s="72">
        <v>1210</v>
      </c>
      <c r="G265" s="182" t="s">
        <v>118</v>
      </c>
      <c r="H265" s="178">
        <v>1778</v>
      </c>
      <c r="I265" s="179">
        <v>3413.1779999999999</v>
      </c>
      <c r="J265" s="179">
        <v>0</v>
      </c>
      <c r="K265" s="179">
        <v>0</v>
      </c>
      <c r="L265" s="179">
        <v>0</v>
      </c>
      <c r="M265" s="179">
        <v>948.10500000000002</v>
      </c>
      <c r="N265" s="179">
        <v>0</v>
      </c>
      <c r="O265" s="179">
        <v>0</v>
      </c>
      <c r="P265" s="179">
        <v>0</v>
      </c>
      <c r="Q265" s="179">
        <v>0</v>
      </c>
      <c r="R265" s="183">
        <f t="shared" si="13"/>
        <v>4361.2829999999994</v>
      </c>
      <c r="S265" s="182" t="s">
        <v>133</v>
      </c>
      <c r="T265" s="182">
        <v>1900</v>
      </c>
      <c r="U265" s="182" t="s">
        <v>419</v>
      </c>
      <c r="V265" s="179">
        <v>0</v>
      </c>
      <c r="W265" s="179">
        <v>0</v>
      </c>
      <c r="X265" s="183">
        <f t="shared" si="14"/>
        <v>0</v>
      </c>
      <c r="Y265" s="179">
        <f t="shared" si="15"/>
        <v>4361.2829999999994</v>
      </c>
    </row>
    <row r="266" spans="1:25" s="181" customFormat="1">
      <c r="A266" s="181" t="s">
        <v>41</v>
      </c>
      <c r="B266" s="72">
        <v>601428</v>
      </c>
      <c r="C266" s="72" t="s">
        <v>239</v>
      </c>
      <c r="D266" s="76" t="s">
        <v>240</v>
      </c>
      <c r="E266" s="71">
        <v>121046</v>
      </c>
      <c r="F266" s="72">
        <v>1257</v>
      </c>
      <c r="G266" s="182" t="s">
        <v>230</v>
      </c>
      <c r="H266" s="178">
        <v>0</v>
      </c>
      <c r="I266" s="179">
        <v>0</v>
      </c>
      <c r="J266" s="179">
        <v>0</v>
      </c>
      <c r="K266" s="179">
        <v>1078.7960069999999</v>
      </c>
      <c r="L266" s="179">
        <v>3058.8079545000001</v>
      </c>
      <c r="M266" s="179">
        <v>948.10500000000002</v>
      </c>
      <c r="N266" s="179">
        <v>0</v>
      </c>
      <c r="O266" s="179">
        <v>0</v>
      </c>
      <c r="P266" s="179">
        <v>0</v>
      </c>
      <c r="Q266" s="179">
        <v>0</v>
      </c>
      <c r="R266" s="183">
        <f t="shared" si="13"/>
        <v>5085.7089615000004</v>
      </c>
      <c r="S266" s="182" t="s">
        <v>133</v>
      </c>
      <c r="T266" s="182">
        <v>1900</v>
      </c>
      <c r="U266" s="182" t="s">
        <v>419</v>
      </c>
      <c r="V266" s="179">
        <v>0</v>
      </c>
      <c r="W266" s="179">
        <v>0</v>
      </c>
      <c r="X266" s="183">
        <f t="shared" si="14"/>
        <v>0</v>
      </c>
      <c r="Y266" s="179">
        <f t="shared" si="15"/>
        <v>5085.7089615000004</v>
      </c>
    </row>
    <row r="267" spans="1:25" s="189" customFormat="1">
      <c r="A267" s="181" t="s">
        <v>41</v>
      </c>
      <c r="B267" s="72">
        <v>601428</v>
      </c>
      <c r="C267" s="72" t="s">
        <v>239</v>
      </c>
      <c r="D267" s="76" t="s">
        <v>240</v>
      </c>
      <c r="E267" s="71">
        <v>121048</v>
      </c>
      <c r="F267" s="72">
        <v>1257</v>
      </c>
      <c r="G267" s="182" t="s">
        <v>230</v>
      </c>
      <c r="H267" s="178">
        <v>0</v>
      </c>
      <c r="I267" s="179">
        <v>0</v>
      </c>
      <c r="J267" s="179">
        <v>0</v>
      </c>
      <c r="K267" s="179">
        <v>10610.885659499998</v>
      </c>
      <c r="L267" s="179">
        <v>3421.1104784999998</v>
      </c>
      <c r="M267" s="179">
        <v>948.10500000000002</v>
      </c>
      <c r="N267" s="179">
        <v>620.53472249999993</v>
      </c>
      <c r="O267" s="179">
        <v>0</v>
      </c>
      <c r="P267" s="179">
        <v>36870.75</v>
      </c>
      <c r="Q267" s="179">
        <v>361.17533250000002</v>
      </c>
      <c r="R267" s="183">
        <f t="shared" si="13"/>
        <v>52832.561193000001</v>
      </c>
      <c r="S267" s="182" t="s">
        <v>86</v>
      </c>
      <c r="T267" s="182">
        <v>2027</v>
      </c>
      <c r="U267" s="182" t="s">
        <v>241</v>
      </c>
      <c r="V267" s="179">
        <v>6857</v>
      </c>
      <c r="W267" s="179">
        <v>601.41999999999996</v>
      </c>
      <c r="X267" s="183">
        <f t="shared" si="14"/>
        <v>7458.42</v>
      </c>
      <c r="Y267" s="179">
        <f t="shared" si="15"/>
        <v>60290.981193</v>
      </c>
    </row>
    <row r="268" spans="1:25" s="181" customFormat="1">
      <c r="A268" s="181" t="s">
        <v>41</v>
      </c>
      <c r="B268" s="72">
        <v>601428</v>
      </c>
      <c r="C268" s="72" t="s">
        <v>239</v>
      </c>
      <c r="D268" s="76" t="s">
        <v>240</v>
      </c>
      <c r="E268" s="71">
        <v>131006</v>
      </c>
      <c r="F268" s="72">
        <v>3007</v>
      </c>
      <c r="G268" s="182" t="s">
        <v>230</v>
      </c>
      <c r="H268" s="178">
        <v>0</v>
      </c>
      <c r="I268" s="179">
        <v>0</v>
      </c>
      <c r="J268" s="179">
        <v>0</v>
      </c>
      <c r="K268" s="179">
        <v>0</v>
      </c>
      <c r="L268" s="179">
        <v>0</v>
      </c>
      <c r="M268" s="179">
        <v>252.828</v>
      </c>
      <c r="N268" s="179">
        <v>0</v>
      </c>
      <c r="O268" s="179">
        <v>0</v>
      </c>
      <c r="P268" s="179">
        <v>0</v>
      </c>
      <c r="Q268" s="179">
        <v>0</v>
      </c>
      <c r="R268" s="183">
        <f t="shared" si="13"/>
        <v>252.828</v>
      </c>
      <c r="S268" s="182" t="s">
        <v>133</v>
      </c>
      <c r="T268" s="182">
        <v>1900</v>
      </c>
      <c r="U268" s="182" t="s">
        <v>419</v>
      </c>
      <c r="V268" s="179">
        <v>0</v>
      </c>
      <c r="W268" s="179">
        <v>0</v>
      </c>
      <c r="X268" s="183">
        <f t="shared" si="14"/>
        <v>0</v>
      </c>
      <c r="Y268" s="179">
        <f t="shared" si="15"/>
        <v>252.828</v>
      </c>
    </row>
    <row r="269" spans="1:25" s="181" customFormat="1">
      <c r="A269" s="181" t="s">
        <v>41</v>
      </c>
      <c r="B269" s="72">
        <v>601428</v>
      </c>
      <c r="C269" s="72" t="s">
        <v>239</v>
      </c>
      <c r="D269" s="76" t="s">
        <v>240</v>
      </c>
      <c r="E269" s="71">
        <v>131007</v>
      </c>
      <c r="F269" s="72">
        <v>3007</v>
      </c>
      <c r="G269" s="182" t="s">
        <v>230</v>
      </c>
      <c r="H269" s="178">
        <v>0</v>
      </c>
      <c r="I269" s="179">
        <v>0</v>
      </c>
      <c r="J269" s="179">
        <v>0</v>
      </c>
      <c r="K269" s="179">
        <v>0</v>
      </c>
      <c r="L269" s="179">
        <v>0</v>
      </c>
      <c r="M269" s="179">
        <v>252.828</v>
      </c>
      <c r="N269" s="179">
        <v>0</v>
      </c>
      <c r="O269" s="179">
        <v>0</v>
      </c>
      <c r="P269" s="179">
        <v>0</v>
      </c>
      <c r="Q269" s="179">
        <v>0</v>
      </c>
      <c r="R269" s="183">
        <f t="shared" si="13"/>
        <v>252.828</v>
      </c>
      <c r="S269" s="182" t="s">
        <v>133</v>
      </c>
      <c r="T269" s="182">
        <v>1900</v>
      </c>
      <c r="U269" s="182" t="s">
        <v>419</v>
      </c>
      <c r="V269" s="179">
        <v>0</v>
      </c>
      <c r="W269" s="179">
        <v>0</v>
      </c>
      <c r="X269" s="183">
        <f t="shared" si="14"/>
        <v>0</v>
      </c>
      <c r="Y269" s="179">
        <f t="shared" si="15"/>
        <v>252.828</v>
      </c>
    </row>
    <row r="270" spans="1:25" s="181" customFormat="1">
      <c r="A270" s="181" t="s">
        <v>41</v>
      </c>
      <c r="B270" s="72">
        <v>601428</v>
      </c>
      <c r="C270" s="72" t="s">
        <v>239</v>
      </c>
      <c r="D270" s="76" t="s">
        <v>240</v>
      </c>
      <c r="E270" s="71">
        <v>131008</v>
      </c>
      <c r="F270" s="72">
        <v>3007</v>
      </c>
      <c r="G270" s="182" t="s">
        <v>230</v>
      </c>
      <c r="H270" s="178">
        <v>0</v>
      </c>
      <c r="I270" s="179">
        <v>0</v>
      </c>
      <c r="J270" s="179">
        <v>0</v>
      </c>
      <c r="K270" s="179">
        <v>231.464034</v>
      </c>
      <c r="L270" s="179">
        <v>0</v>
      </c>
      <c r="M270" s="179">
        <v>252.828</v>
      </c>
      <c r="N270" s="179">
        <v>0</v>
      </c>
      <c r="O270" s="179">
        <v>0</v>
      </c>
      <c r="P270" s="179">
        <v>0</v>
      </c>
      <c r="Q270" s="179">
        <v>0</v>
      </c>
      <c r="R270" s="183">
        <f t="shared" si="13"/>
        <v>484.292034</v>
      </c>
      <c r="S270" s="182" t="s">
        <v>133</v>
      </c>
      <c r="T270" s="182">
        <v>1900</v>
      </c>
      <c r="U270" s="182" t="s">
        <v>419</v>
      </c>
      <c r="V270" s="179">
        <v>0</v>
      </c>
      <c r="W270" s="179">
        <v>0</v>
      </c>
      <c r="X270" s="183">
        <f t="shared" si="14"/>
        <v>0</v>
      </c>
      <c r="Y270" s="179">
        <f t="shared" si="15"/>
        <v>484.292034</v>
      </c>
    </row>
    <row r="271" spans="1:25" s="181" customFormat="1">
      <c r="A271" s="181" t="s">
        <v>41</v>
      </c>
      <c r="B271" s="72">
        <v>601428</v>
      </c>
      <c r="C271" s="72" t="s">
        <v>239</v>
      </c>
      <c r="D271" s="76" t="s">
        <v>240</v>
      </c>
      <c r="E271" s="71">
        <v>141058</v>
      </c>
      <c r="F271" s="72">
        <v>1335</v>
      </c>
      <c r="G271" s="182" t="s">
        <v>230</v>
      </c>
      <c r="H271" s="178">
        <v>0</v>
      </c>
      <c r="I271" s="179">
        <v>0</v>
      </c>
      <c r="J271" s="179">
        <v>0</v>
      </c>
      <c r="K271" s="179">
        <v>2666.2608810000002</v>
      </c>
      <c r="L271" s="179">
        <v>2178.4503239999999</v>
      </c>
      <c r="M271" s="179">
        <v>948.10500000000002</v>
      </c>
      <c r="N271" s="179">
        <v>0</v>
      </c>
      <c r="O271" s="179">
        <v>0</v>
      </c>
      <c r="P271" s="179">
        <v>0</v>
      </c>
      <c r="Q271" s="179">
        <v>0</v>
      </c>
      <c r="R271" s="183">
        <f t="shared" si="13"/>
        <v>5792.8162049999992</v>
      </c>
      <c r="S271" s="182" t="s">
        <v>133</v>
      </c>
      <c r="T271" s="182">
        <v>1900</v>
      </c>
      <c r="U271" s="182" t="s">
        <v>419</v>
      </c>
      <c r="V271" s="179">
        <v>0</v>
      </c>
      <c r="W271" s="179">
        <v>0</v>
      </c>
      <c r="X271" s="183">
        <f t="shared" si="14"/>
        <v>0</v>
      </c>
      <c r="Y271" s="179">
        <f t="shared" si="15"/>
        <v>5792.8162049999992</v>
      </c>
    </row>
    <row r="272" spans="1:25" s="181" customFormat="1">
      <c r="A272" s="181" t="s">
        <v>41</v>
      </c>
      <c r="B272" s="72">
        <v>601428</v>
      </c>
      <c r="C272" s="72" t="s">
        <v>239</v>
      </c>
      <c r="D272" s="76" t="s">
        <v>240</v>
      </c>
      <c r="E272" s="71">
        <v>151003</v>
      </c>
      <c r="F272" s="72">
        <v>1210</v>
      </c>
      <c r="G272" s="182" t="s">
        <v>118</v>
      </c>
      <c r="H272" s="178">
        <v>14103</v>
      </c>
      <c r="I272" s="179">
        <v>3413.1779999999999</v>
      </c>
      <c r="J272" s="179">
        <v>4893.9283889999997</v>
      </c>
      <c r="K272" s="179">
        <v>0</v>
      </c>
      <c r="L272" s="179">
        <v>0</v>
      </c>
      <c r="M272" s="179">
        <v>948.10500000000002</v>
      </c>
      <c r="N272" s="179">
        <v>0</v>
      </c>
      <c r="O272" s="179">
        <v>0</v>
      </c>
      <c r="P272" s="179">
        <v>0</v>
      </c>
      <c r="Q272" s="179">
        <v>280.90244250000006</v>
      </c>
      <c r="R272" s="183">
        <f t="shared" si="13"/>
        <v>9536.1138315000007</v>
      </c>
      <c r="S272" s="182" t="s">
        <v>86</v>
      </c>
      <c r="T272" s="182">
        <v>2021</v>
      </c>
      <c r="U272" s="182" t="s">
        <v>124</v>
      </c>
      <c r="V272" s="179">
        <v>5333</v>
      </c>
      <c r="W272" s="179">
        <v>467.76</v>
      </c>
      <c r="X272" s="183">
        <f t="shared" si="14"/>
        <v>5800.76</v>
      </c>
      <c r="Y272" s="179">
        <f t="shared" si="15"/>
        <v>15336.873831500001</v>
      </c>
    </row>
    <row r="273" spans="1:25" s="181" customFormat="1">
      <c r="A273" s="181" t="s">
        <v>41</v>
      </c>
      <c r="B273" s="72">
        <v>601428</v>
      </c>
      <c r="C273" s="72" t="s">
        <v>239</v>
      </c>
      <c r="D273" s="76" t="s">
        <v>240</v>
      </c>
      <c r="E273" s="71">
        <v>151050</v>
      </c>
      <c r="F273" s="72">
        <v>1035</v>
      </c>
      <c r="G273" s="182" t="s">
        <v>118</v>
      </c>
      <c r="H273" s="178">
        <v>1984</v>
      </c>
      <c r="I273" s="179">
        <v>3349.971</v>
      </c>
      <c r="J273" s="179">
        <v>0</v>
      </c>
      <c r="K273" s="179">
        <v>0</v>
      </c>
      <c r="L273" s="179">
        <v>0</v>
      </c>
      <c r="M273" s="179">
        <v>948.10500000000002</v>
      </c>
      <c r="N273" s="179">
        <v>0</v>
      </c>
      <c r="O273" s="179">
        <v>263.36250000000001</v>
      </c>
      <c r="P273" s="179">
        <v>0</v>
      </c>
      <c r="Q273" s="179">
        <v>0</v>
      </c>
      <c r="R273" s="183">
        <f t="shared" si="13"/>
        <v>4561.4385000000002</v>
      </c>
      <c r="S273" s="182" t="s">
        <v>133</v>
      </c>
      <c r="T273" s="182">
        <v>1900</v>
      </c>
      <c r="U273" s="182" t="s">
        <v>419</v>
      </c>
      <c r="V273" s="179">
        <v>0</v>
      </c>
      <c r="W273" s="179">
        <v>0</v>
      </c>
      <c r="X273" s="183">
        <f t="shared" si="14"/>
        <v>0</v>
      </c>
      <c r="Y273" s="179">
        <f t="shared" si="15"/>
        <v>4561.4385000000002</v>
      </c>
    </row>
    <row r="274" spans="1:25" s="181" customFormat="1">
      <c r="A274" s="181" t="s">
        <v>41</v>
      </c>
      <c r="B274" s="72">
        <v>601428</v>
      </c>
      <c r="C274" s="72" t="s">
        <v>239</v>
      </c>
      <c r="D274" s="76" t="s">
        <v>240</v>
      </c>
      <c r="E274" s="71">
        <v>151053</v>
      </c>
      <c r="F274" s="72">
        <v>1257</v>
      </c>
      <c r="G274" s="182" t="s">
        <v>230</v>
      </c>
      <c r="H274" s="178">
        <v>0</v>
      </c>
      <c r="I274" s="179">
        <v>0</v>
      </c>
      <c r="J274" s="179">
        <v>0</v>
      </c>
      <c r="K274" s="179">
        <v>634.35598649999997</v>
      </c>
      <c r="L274" s="179">
        <v>2582.2271744999994</v>
      </c>
      <c r="M274" s="179">
        <v>948.10500000000002</v>
      </c>
      <c r="N274" s="179">
        <v>0</v>
      </c>
      <c r="O274" s="179">
        <v>0</v>
      </c>
      <c r="P274" s="179">
        <v>0</v>
      </c>
      <c r="Q274" s="179">
        <v>361.17533250000002</v>
      </c>
      <c r="R274" s="183">
        <f t="shared" si="13"/>
        <v>4525.8634935</v>
      </c>
      <c r="S274" s="182" t="s">
        <v>86</v>
      </c>
      <c r="T274" s="182">
        <v>2022</v>
      </c>
      <c r="U274" s="182" t="s">
        <v>241</v>
      </c>
      <c r="V274" s="179">
        <v>6857</v>
      </c>
      <c r="W274" s="179">
        <v>601.41999999999996</v>
      </c>
      <c r="X274" s="183">
        <f t="shared" si="14"/>
        <v>7458.42</v>
      </c>
      <c r="Y274" s="179">
        <f t="shared" si="15"/>
        <v>11984.283493499999</v>
      </c>
    </row>
    <row r="275" spans="1:25" s="181" customFormat="1">
      <c r="A275" s="181" t="s">
        <v>41</v>
      </c>
      <c r="B275" s="72">
        <v>601428</v>
      </c>
      <c r="C275" s="72" t="s">
        <v>239</v>
      </c>
      <c r="D275" s="76" t="s">
        <v>240</v>
      </c>
      <c r="E275" s="71">
        <v>151054</v>
      </c>
      <c r="F275" s="72">
        <v>1257</v>
      </c>
      <c r="G275" s="182" t="s">
        <v>230</v>
      </c>
      <c r="H275" s="178">
        <v>0</v>
      </c>
      <c r="I275" s="179">
        <v>0</v>
      </c>
      <c r="J275" s="179">
        <v>0</v>
      </c>
      <c r="K275" s="179">
        <v>7148.5115444999992</v>
      </c>
      <c r="L275" s="179">
        <v>4657.9661235000003</v>
      </c>
      <c r="M275" s="179">
        <v>948.10500000000002</v>
      </c>
      <c r="N275" s="179">
        <v>0</v>
      </c>
      <c r="O275" s="179">
        <v>0</v>
      </c>
      <c r="P275" s="179">
        <v>0</v>
      </c>
      <c r="Q275" s="179">
        <v>361.17533250000002</v>
      </c>
      <c r="R275" s="183">
        <f t="shared" si="13"/>
        <v>13115.7580005</v>
      </c>
      <c r="S275" s="182" t="s">
        <v>86</v>
      </c>
      <c r="T275" s="182">
        <v>2022</v>
      </c>
      <c r="U275" s="182" t="s">
        <v>241</v>
      </c>
      <c r="V275" s="179">
        <v>6857</v>
      </c>
      <c r="W275" s="179">
        <v>601.41999999999996</v>
      </c>
      <c r="X275" s="183">
        <f t="shared" si="14"/>
        <v>7458.42</v>
      </c>
      <c r="Y275" s="179">
        <f t="shared" si="15"/>
        <v>20574.1780005</v>
      </c>
    </row>
    <row r="276" spans="1:25" s="181" customFormat="1">
      <c r="A276" s="181" t="s">
        <v>41</v>
      </c>
      <c r="B276" s="72">
        <v>601428</v>
      </c>
      <c r="C276" s="72" t="s">
        <v>239</v>
      </c>
      <c r="D276" s="76" t="s">
        <v>240</v>
      </c>
      <c r="E276" s="71">
        <v>151074</v>
      </c>
      <c r="F276" s="72">
        <v>1335</v>
      </c>
      <c r="G276" s="182" t="s">
        <v>230</v>
      </c>
      <c r="H276" s="178">
        <v>0</v>
      </c>
      <c r="I276" s="179">
        <v>0</v>
      </c>
      <c r="J276" s="179">
        <v>0</v>
      </c>
      <c r="K276" s="179">
        <v>2638.2285764999997</v>
      </c>
      <c r="L276" s="179">
        <v>4010.1154425</v>
      </c>
      <c r="M276" s="179">
        <v>948.10500000000002</v>
      </c>
      <c r="N276" s="179">
        <v>0</v>
      </c>
      <c r="O276" s="179">
        <v>0</v>
      </c>
      <c r="P276" s="179">
        <v>0</v>
      </c>
      <c r="Q276" s="179">
        <v>361.17533250000002</v>
      </c>
      <c r="R276" s="183">
        <f t="shared" si="13"/>
        <v>7957.6243514999996</v>
      </c>
      <c r="S276" s="182" t="s">
        <v>86</v>
      </c>
      <c r="T276" s="182">
        <v>2022</v>
      </c>
      <c r="U276" s="182" t="s">
        <v>242</v>
      </c>
      <c r="V276" s="179">
        <v>6857</v>
      </c>
      <c r="W276" s="179">
        <v>601.41999999999996</v>
      </c>
      <c r="X276" s="183">
        <f t="shared" si="14"/>
        <v>7458.42</v>
      </c>
      <c r="Y276" s="179">
        <f t="shared" si="15"/>
        <v>15416.044351500001</v>
      </c>
    </row>
    <row r="277" spans="1:25" s="181" customFormat="1">
      <c r="A277" s="181" t="s">
        <v>41</v>
      </c>
      <c r="B277" s="72">
        <v>601428</v>
      </c>
      <c r="C277" s="72" t="s">
        <v>239</v>
      </c>
      <c r="D277" s="76" t="s">
        <v>240</v>
      </c>
      <c r="E277" s="71">
        <v>941083</v>
      </c>
      <c r="F277" s="72">
        <v>3007</v>
      </c>
      <c r="G277" s="182" t="s">
        <v>230</v>
      </c>
      <c r="H277" s="178">
        <v>0</v>
      </c>
      <c r="I277" s="179">
        <v>0</v>
      </c>
      <c r="J277" s="179">
        <v>0</v>
      </c>
      <c r="K277" s="179">
        <v>0</v>
      </c>
      <c r="L277" s="179">
        <v>0</v>
      </c>
      <c r="M277" s="179">
        <v>252.828</v>
      </c>
      <c r="N277" s="179">
        <v>0</v>
      </c>
      <c r="O277" s="179">
        <v>0</v>
      </c>
      <c r="P277" s="179">
        <v>0</v>
      </c>
      <c r="Q277" s="179">
        <v>0</v>
      </c>
      <c r="R277" s="183">
        <f t="shared" si="13"/>
        <v>252.828</v>
      </c>
      <c r="S277" s="182" t="s">
        <v>133</v>
      </c>
      <c r="T277" s="182">
        <v>1900</v>
      </c>
      <c r="U277" s="182" t="s">
        <v>419</v>
      </c>
      <c r="V277" s="179">
        <v>0</v>
      </c>
      <c r="W277" s="179">
        <v>0</v>
      </c>
      <c r="X277" s="183">
        <f t="shared" si="14"/>
        <v>0</v>
      </c>
      <c r="Y277" s="179">
        <f t="shared" si="15"/>
        <v>252.828</v>
      </c>
    </row>
    <row r="278" spans="1:25" s="181" customFormat="1">
      <c r="A278" s="181" t="s">
        <v>41</v>
      </c>
      <c r="B278" s="72">
        <v>601428</v>
      </c>
      <c r="C278" s="72" t="s">
        <v>239</v>
      </c>
      <c r="D278" s="76" t="s">
        <v>240</v>
      </c>
      <c r="E278" s="71">
        <v>961067</v>
      </c>
      <c r="F278" s="72">
        <v>1500</v>
      </c>
      <c r="G278" s="182" t="s">
        <v>230</v>
      </c>
      <c r="H278" s="178">
        <v>0</v>
      </c>
      <c r="I278" s="179">
        <v>0</v>
      </c>
      <c r="J278" s="179">
        <v>0</v>
      </c>
      <c r="K278" s="179">
        <v>0</v>
      </c>
      <c r="L278" s="179">
        <v>0</v>
      </c>
      <c r="M278" s="179">
        <v>252.828</v>
      </c>
      <c r="N278" s="179">
        <v>0</v>
      </c>
      <c r="O278" s="179">
        <v>0</v>
      </c>
      <c r="P278" s="179">
        <v>0</v>
      </c>
      <c r="Q278" s="179">
        <v>0</v>
      </c>
      <c r="R278" s="183">
        <f t="shared" si="13"/>
        <v>252.828</v>
      </c>
      <c r="S278" s="182" t="s">
        <v>133</v>
      </c>
      <c r="T278" s="182">
        <v>1900</v>
      </c>
      <c r="U278" s="182" t="s">
        <v>419</v>
      </c>
      <c r="V278" s="179">
        <v>0</v>
      </c>
      <c r="W278" s="179">
        <v>0</v>
      </c>
      <c r="X278" s="183">
        <f t="shared" si="14"/>
        <v>0</v>
      </c>
      <c r="Y278" s="179">
        <f t="shared" si="15"/>
        <v>252.828</v>
      </c>
    </row>
    <row r="279" spans="1:25" s="181" customFormat="1">
      <c r="A279" s="181" t="s">
        <v>41</v>
      </c>
      <c r="B279" s="72">
        <v>601460</v>
      </c>
      <c r="C279" s="72" t="s">
        <v>243</v>
      </c>
      <c r="D279" s="76" t="s">
        <v>244</v>
      </c>
      <c r="E279" s="74">
        <v>1406</v>
      </c>
      <c r="F279" s="72">
        <v>1257</v>
      </c>
      <c r="G279" s="182" t="s">
        <v>230</v>
      </c>
      <c r="H279" s="178">
        <v>0</v>
      </c>
      <c r="I279" s="179">
        <v>0</v>
      </c>
      <c r="J279" s="179">
        <v>0</v>
      </c>
      <c r="K279" s="179">
        <v>793.42693650000001</v>
      </c>
      <c r="L279" s="179">
        <v>101.05745850000001</v>
      </c>
      <c r="M279" s="179">
        <v>948.10500000000002</v>
      </c>
      <c r="N279" s="179">
        <v>0</v>
      </c>
      <c r="O279" s="179">
        <v>0</v>
      </c>
      <c r="P279" s="179">
        <v>11644.204229999999</v>
      </c>
      <c r="Q279" s="179">
        <v>0</v>
      </c>
      <c r="R279" s="183">
        <f t="shared" si="13"/>
        <v>13486.793624999998</v>
      </c>
      <c r="S279" s="182" t="s">
        <v>133</v>
      </c>
      <c r="T279" s="182">
        <v>1900</v>
      </c>
      <c r="U279" s="182" t="s">
        <v>419</v>
      </c>
      <c r="V279" s="179">
        <v>0</v>
      </c>
      <c r="W279" s="179">
        <v>0</v>
      </c>
      <c r="X279" s="183">
        <f t="shared" si="14"/>
        <v>0</v>
      </c>
      <c r="Y279" s="179">
        <f t="shared" si="15"/>
        <v>13486.793624999998</v>
      </c>
    </row>
    <row r="280" spans="1:25" s="181" customFormat="1">
      <c r="A280" s="181" t="s">
        <v>41</v>
      </c>
      <c r="B280" s="72">
        <v>601460</v>
      </c>
      <c r="C280" s="72" t="s">
        <v>243</v>
      </c>
      <c r="D280" s="76" t="s">
        <v>244</v>
      </c>
      <c r="E280" s="71">
        <v>121032</v>
      </c>
      <c r="F280" s="72">
        <v>1212</v>
      </c>
      <c r="G280" s="182" t="s">
        <v>118</v>
      </c>
      <c r="H280" s="178">
        <v>12380</v>
      </c>
      <c r="I280" s="179">
        <v>2844.3150000000001</v>
      </c>
      <c r="J280" s="179">
        <v>3278.0730375000003</v>
      </c>
      <c r="K280" s="179">
        <v>0</v>
      </c>
      <c r="L280" s="179">
        <v>0</v>
      </c>
      <c r="M280" s="179">
        <v>948.10500000000002</v>
      </c>
      <c r="N280" s="179">
        <v>0</v>
      </c>
      <c r="O280" s="179">
        <v>816.42375000000004</v>
      </c>
      <c r="P280" s="179">
        <v>0</v>
      </c>
      <c r="Q280" s="179">
        <v>0</v>
      </c>
      <c r="R280" s="183">
        <f t="shared" si="13"/>
        <v>7886.9167875000003</v>
      </c>
      <c r="S280" s="182" t="s">
        <v>133</v>
      </c>
      <c r="T280" s="182">
        <v>1900</v>
      </c>
      <c r="U280" s="182" t="s">
        <v>419</v>
      </c>
      <c r="V280" s="179">
        <v>0</v>
      </c>
      <c r="W280" s="179">
        <v>0</v>
      </c>
      <c r="X280" s="183">
        <f t="shared" si="14"/>
        <v>0</v>
      </c>
      <c r="Y280" s="179">
        <f t="shared" si="15"/>
        <v>7886.9167875000003</v>
      </c>
    </row>
    <row r="281" spans="1:25" s="181" customFormat="1">
      <c r="A281" s="181" t="s">
        <v>41</v>
      </c>
      <c r="B281" s="72">
        <v>601460</v>
      </c>
      <c r="C281" s="72" t="s">
        <v>243</v>
      </c>
      <c r="D281" s="76" t="s">
        <v>244</v>
      </c>
      <c r="E281" s="71">
        <v>161057</v>
      </c>
      <c r="F281" s="72">
        <v>1340</v>
      </c>
      <c r="G281" s="182" t="s">
        <v>230</v>
      </c>
      <c r="H281" s="178">
        <v>0</v>
      </c>
      <c r="I281" s="179">
        <v>0</v>
      </c>
      <c r="J281" s="179">
        <v>0</v>
      </c>
      <c r="K281" s="179">
        <v>996.3846135</v>
      </c>
      <c r="L281" s="179">
        <v>230.93730900000003</v>
      </c>
      <c r="M281" s="179">
        <v>948.10500000000002</v>
      </c>
      <c r="N281" s="179">
        <v>0</v>
      </c>
      <c r="O281" s="179">
        <v>0</v>
      </c>
      <c r="P281" s="179">
        <v>0</v>
      </c>
      <c r="Q281" s="179">
        <v>0</v>
      </c>
      <c r="R281" s="183">
        <f t="shared" si="13"/>
        <v>2175.4269224999998</v>
      </c>
      <c r="S281" s="182" t="s">
        <v>133</v>
      </c>
      <c r="T281" s="182">
        <v>1900</v>
      </c>
      <c r="U281" s="182" t="s">
        <v>419</v>
      </c>
      <c r="V281" s="179">
        <v>0</v>
      </c>
      <c r="W281" s="179">
        <v>0</v>
      </c>
      <c r="X281" s="183">
        <f t="shared" si="14"/>
        <v>0</v>
      </c>
      <c r="Y281" s="179">
        <f t="shared" si="15"/>
        <v>2175.4269224999998</v>
      </c>
    </row>
    <row r="282" spans="1:25" s="181" customFormat="1">
      <c r="A282" s="181" t="s">
        <v>41</v>
      </c>
      <c r="B282" s="72">
        <v>601473</v>
      </c>
      <c r="C282" s="72" t="s">
        <v>245</v>
      </c>
      <c r="D282" s="76" t="s">
        <v>246</v>
      </c>
      <c r="E282" s="71">
        <v>141019</v>
      </c>
      <c r="F282" s="72">
        <v>1020</v>
      </c>
      <c r="G282" s="182" t="s">
        <v>118</v>
      </c>
      <c r="H282" s="178">
        <v>3715</v>
      </c>
      <c r="I282" s="179">
        <v>2338.6590000000001</v>
      </c>
      <c r="J282" s="179">
        <v>325.85315400000002</v>
      </c>
      <c r="K282" s="179">
        <v>0</v>
      </c>
      <c r="L282" s="179">
        <v>0</v>
      </c>
      <c r="M282" s="179">
        <v>948.10500000000002</v>
      </c>
      <c r="N282" s="179">
        <v>0</v>
      </c>
      <c r="O282" s="179">
        <v>0</v>
      </c>
      <c r="P282" s="179">
        <v>0</v>
      </c>
      <c r="Q282" s="179">
        <v>89.54325</v>
      </c>
      <c r="R282" s="183">
        <f t="shared" si="13"/>
        <v>3702.1604040000002</v>
      </c>
      <c r="S282" s="182" t="s">
        <v>86</v>
      </c>
      <c r="T282" s="182">
        <v>2023</v>
      </c>
      <c r="U282" s="182" t="s">
        <v>78</v>
      </c>
      <c r="V282" s="179">
        <v>1700</v>
      </c>
      <c r="W282" s="179">
        <v>149.10999999999999</v>
      </c>
      <c r="X282" s="183">
        <f t="shared" si="14"/>
        <v>1849.11</v>
      </c>
      <c r="Y282" s="179">
        <f t="shared" si="15"/>
        <v>5551.2704039999999</v>
      </c>
    </row>
    <row r="283" spans="1:25" s="181" customFormat="1">
      <c r="A283" s="181" t="s">
        <v>41</v>
      </c>
      <c r="B283" s="72">
        <v>601480</v>
      </c>
      <c r="C283" s="72" t="s">
        <v>247</v>
      </c>
      <c r="D283" s="76" t="s">
        <v>248</v>
      </c>
      <c r="E283" s="71">
        <v>141068</v>
      </c>
      <c r="F283" s="72">
        <v>1035</v>
      </c>
      <c r="G283" s="182" t="s">
        <v>118</v>
      </c>
      <c r="H283" s="178">
        <v>10366</v>
      </c>
      <c r="I283" s="179">
        <v>3349.971</v>
      </c>
      <c r="J283" s="179">
        <v>2722.4097660000002</v>
      </c>
      <c r="K283" s="179">
        <v>0</v>
      </c>
      <c r="L283" s="179">
        <v>0</v>
      </c>
      <c r="M283" s="179">
        <v>948.10500000000002</v>
      </c>
      <c r="N283" s="179">
        <v>0</v>
      </c>
      <c r="O283" s="179">
        <v>0</v>
      </c>
      <c r="P283" s="179">
        <v>632.07000000000005</v>
      </c>
      <c r="Q283" s="179">
        <v>0</v>
      </c>
      <c r="R283" s="183">
        <f t="shared" si="13"/>
        <v>7652.5557659999995</v>
      </c>
      <c r="S283" s="182" t="s">
        <v>133</v>
      </c>
      <c r="T283" s="182">
        <v>1900</v>
      </c>
      <c r="U283" s="182" t="s">
        <v>419</v>
      </c>
      <c r="V283" s="179">
        <v>0</v>
      </c>
      <c r="W283" s="179">
        <v>0</v>
      </c>
      <c r="X283" s="183">
        <f t="shared" si="14"/>
        <v>0</v>
      </c>
      <c r="Y283" s="179">
        <f t="shared" si="15"/>
        <v>7652.5557659999995</v>
      </c>
    </row>
    <row r="284" spans="1:25" s="181" customFormat="1">
      <c r="A284" s="181" t="s">
        <v>41</v>
      </c>
      <c r="B284" s="72">
        <v>601480</v>
      </c>
      <c r="C284" s="72" t="s">
        <v>247</v>
      </c>
      <c r="D284" s="76" t="s">
        <v>248</v>
      </c>
      <c r="E284" s="71">
        <v>141069</v>
      </c>
      <c r="F284" s="72">
        <v>1035</v>
      </c>
      <c r="G284" s="182" t="s">
        <v>118</v>
      </c>
      <c r="H284" s="178">
        <v>4311</v>
      </c>
      <c r="I284" s="179">
        <v>3349.971</v>
      </c>
      <c r="J284" s="179">
        <v>621.41962049999995</v>
      </c>
      <c r="K284" s="179">
        <v>0</v>
      </c>
      <c r="L284" s="179">
        <v>0</v>
      </c>
      <c r="M284" s="179">
        <v>948.10500000000002</v>
      </c>
      <c r="N284" s="179">
        <v>0</v>
      </c>
      <c r="O284" s="179">
        <v>0</v>
      </c>
      <c r="P284" s="179">
        <v>0</v>
      </c>
      <c r="Q284" s="179">
        <v>0</v>
      </c>
      <c r="R284" s="183">
        <f t="shared" si="13"/>
        <v>4919.4956204999999</v>
      </c>
      <c r="S284" s="182" t="s">
        <v>133</v>
      </c>
      <c r="T284" s="182">
        <v>1900</v>
      </c>
      <c r="U284" s="182" t="s">
        <v>419</v>
      </c>
      <c r="V284" s="179">
        <v>0</v>
      </c>
      <c r="W284" s="179">
        <v>0</v>
      </c>
      <c r="X284" s="183">
        <f t="shared" si="14"/>
        <v>0</v>
      </c>
      <c r="Y284" s="179">
        <f t="shared" si="15"/>
        <v>4919.4956204999999</v>
      </c>
    </row>
    <row r="285" spans="1:25" s="181" customFormat="1">
      <c r="A285" s="181" t="s">
        <v>41</v>
      </c>
      <c r="B285" s="72">
        <v>601480</v>
      </c>
      <c r="C285" s="72" t="s">
        <v>247</v>
      </c>
      <c r="D285" s="76" t="s">
        <v>248</v>
      </c>
      <c r="E285" s="71">
        <v>151013</v>
      </c>
      <c r="F285" s="72">
        <v>1248</v>
      </c>
      <c r="G285" s="182" t="s">
        <v>118</v>
      </c>
      <c r="H285" s="178">
        <v>2932</v>
      </c>
      <c r="I285" s="179">
        <v>2907.5219999999999</v>
      </c>
      <c r="J285" s="179">
        <v>108.54748800000002</v>
      </c>
      <c r="K285" s="179">
        <v>0</v>
      </c>
      <c r="L285" s="179">
        <v>0</v>
      </c>
      <c r="M285" s="179">
        <v>948.10500000000002</v>
      </c>
      <c r="N285" s="179">
        <v>0</v>
      </c>
      <c r="O285" s="179">
        <v>0</v>
      </c>
      <c r="P285" s="179">
        <v>0</v>
      </c>
      <c r="Q285" s="179">
        <v>305.50049999999999</v>
      </c>
      <c r="R285" s="183">
        <f t="shared" si="13"/>
        <v>4269.6749879999998</v>
      </c>
      <c r="S285" s="182" t="s">
        <v>86</v>
      </c>
      <c r="T285" s="182">
        <v>2021</v>
      </c>
      <c r="U285" s="182" t="s">
        <v>165</v>
      </c>
      <c r="V285" s="179">
        <v>5800</v>
      </c>
      <c r="W285" s="179">
        <v>508.71999999999997</v>
      </c>
      <c r="X285" s="183">
        <f t="shared" si="14"/>
        <v>6308.72</v>
      </c>
      <c r="Y285" s="179">
        <f t="shared" si="15"/>
        <v>10578.394988</v>
      </c>
    </row>
    <row r="286" spans="1:25" s="181" customFormat="1">
      <c r="A286" s="181" t="s">
        <v>41</v>
      </c>
      <c r="B286" s="72">
        <v>601480</v>
      </c>
      <c r="C286" s="72" t="s">
        <v>247</v>
      </c>
      <c r="D286" s="76" t="s">
        <v>248</v>
      </c>
      <c r="E286" s="77">
        <v>191048</v>
      </c>
      <c r="F286" s="72">
        <v>1212</v>
      </c>
      <c r="G286" s="182" t="s">
        <v>118</v>
      </c>
      <c r="H286" s="178">
        <v>5870</v>
      </c>
      <c r="I286" s="179">
        <v>2844.3150000000001</v>
      </c>
      <c r="J286" s="179">
        <v>0</v>
      </c>
      <c r="K286" s="179">
        <v>0</v>
      </c>
      <c r="L286" s="179">
        <v>0</v>
      </c>
      <c r="M286" s="179">
        <v>948.10500000000002</v>
      </c>
      <c r="N286" s="179">
        <v>0</v>
      </c>
      <c r="O286" s="179">
        <v>0</v>
      </c>
      <c r="P286" s="179">
        <v>0</v>
      </c>
      <c r="Q286" s="179">
        <v>233.28650250000001</v>
      </c>
      <c r="R286" s="183">
        <f t="shared" si="13"/>
        <v>4025.7065025000002</v>
      </c>
      <c r="S286" s="182" t="s">
        <v>86</v>
      </c>
      <c r="T286" s="182">
        <v>2026</v>
      </c>
      <c r="U286" s="182" t="s">
        <v>136</v>
      </c>
      <c r="V286" s="179">
        <v>4429</v>
      </c>
      <c r="W286" s="179">
        <v>388.46999999999997</v>
      </c>
      <c r="X286" s="183">
        <f t="shared" si="14"/>
        <v>4817.47</v>
      </c>
      <c r="Y286" s="179">
        <f t="shared" si="15"/>
        <v>8843.1765025000004</v>
      </c>
    </row>
    <row r="287" spans="1:25" s="181" customFormat="1">
      <c r="A287" s="181" t="s">
        <v>41</v>
      </c>
      <c r="B287" s="72">
        <v>601484</v>
      </c>
      <c r="C287" s="72" t="s">
        <v>249</v>
      </c>
      <c r="D287" s="76" t="s">
        <v>250</v>
      </c>
      <c r="E287" s="73">
        <v>91027</v>
      </c>
      <c r="F287" s="72">
        <v>1024</v>
      </c>
      <c r="G287" s="182" t="s">
        <v>118</v>
      </c>
      <c r="H287" s="178">
        <v>7888</v>
      </c>
      <c r="I287" s="179">
        <v>2401.866</v>
      </c>
      <c r="J287" s="179">
        <v>1015.188696</v>
      </c>
      <c r="K287" s="179">
        <v>0</v>
      </c>
      <c r="L287" s="179">
        <v>0</v>
      </c>
      <c r="M287" s="179">
        <v>948.10500000000002</v>
      </c>
      <c r="N287" s="179">
        <v>0</v>
      </c>
      <c r="O287" s="179">
        <v>0</v>
      </c>
      <c r="P287" s="179">
        <v>790.08749999999998</v>
      </c>
      <c r="Q287" s="179">
        <v>139.21341750000002</v>
      </c>
      <c r="R287" s="183">
        <f t="shared" si="13"/>
        <v>5294.4606135000004</v>
      </c>
      <c r="S287" s="182" t="s">
        <v>86</v>
      </c>
      <c r="T287" s="182">
        <v>2027</v>
      </c>
      <c r="U287" s="182" t="s">
        <v>78</v>
      </c>
      <c r="V287" s="179">
        <v>2643</v>
      </c>
      <c r="W287" s="179">
        <v>231.82</v>
      </c>
      <c r="X287" s="183">
        <f t="shared" si="14"/>
        <v>2874.82</v>
      </c>
      <c r="Y287" s="179">
        <f t="shared" si="15"/>
        <v>8169.280613500001</v>
      </c>
    </row>
    <row r="288" spans="1:25" s="181" customFormat="1">
      <c r="A288" s="181" t="s">
        <v>41</v>
      </c>
      <c r="B288" s="72">
        <v>601486</v>
      </c>
      <c r="C288" s="72" t="s">
        <v>251</v>
      </c>
      <c r="D288" s="76" t="s">
        <v>252</v>
      </c>
      <c r="E288" s="71">
        <v>141034</v>
      </c>
      <c r="F288" s="72">
        <v>1248</v>
      </c>
      <c r="G288" s="182" t="s">
        <v>118</v>
      </c>
      <c r="H288" s="178">
        <v>8245</v>
      </c>
      <c r="I288" s="179">
        <v>2907.5219999999999</v>
      </c>
      <c r="J288" s="179">
        <v>1464.9065010000002</v>
      </c>
      <c r="K288" s="179">
        <v>0</v>
      </c>
      <c r="L288" s="179">
        <v>0</v>
      </c>
      <c r="M288" s="179">
        <v>948.10500000000002</v>
      </c>
      <c r="N288" s="179">
        <v>0</v>
      </c>
      <c r="O288" s="179">
        <v>526.72500000000002</v>
      </c>
      <c r="P288" s="179">
        <v>14748.3</v>
      </c>
      <c r="Q288" s="179">
        <v>305.50049999999999</v>
      </c>
      <c r="R288" s="183">
        <f t="shared" si="13"/>
        <v>20901.059000999998</v>
      </c>
      <c r="S288" s="182" t="s">
        <v>86</v>
      </c>
      <c r="T288" s="182">
        <v>2025</v>
      </c>
      <c r="U288" s="182" t="s">
        <v>165</v>
      </c>
      <c r="V288" s="179">
        <v>5800</v>
      </c>
      <c r="W288" s="179">
        <v>508.71999999999997</v>
      </c>
      <c r="X288" s="183">
        <f t="shared" si="14"/>
        <v>6308.72</v>
      </c>
      <c r="Y288" s="179">
        <f t="shared" si="15"/>
        <v>27209.779000999999</v>
      </c>
    </row>
    <row r="289" spans="1:25" s="181" customFormat="1">
      <c r="A289" s="181" t="s">
        <v>41</v>
      </c>
      <c r="B289" s="72">
        <v>601486</v>
      </c>
      <c r="C289" s="72" t="s">
        <v>251</v>
      </c>
      <c r="D289" s="76" t="s">
        <v>252</v>
      </c>
      <c r="E289" s="71">
        <v>151037</v>
      </c>
      <c r="F289" s="72">
        <v>1302</v>
      </c>
      <c r="G289" s="182" t="s">
        <v>230</v>
      </c>
      <c r="H289" s="178">
        <v>0</v>
      </c>
      <c r="I289" s="179">
        <v>0</v>
      </c>
      <c r="J289" s="179">
        <v>0</v>
      </c>
      <c r="K289" s="179">
        <v>2785.5219554999999</v>
      </c>
      <c r="L289" s="179">
        <v>4847.3026920000002</v>
      </c>
      <c r="M289" s="179">
        <v>948.10500000000002</v>
      </c>
      <c r="N289" s="179">
        <v>1818.5602005000001</v>
      </c>
      <c r="O289" s="179">
        <v>0</v>
      </c>
      <c r="P289" s="179">
        <v>0</v>
      </c>
      <c r="Q289" s="179">
        <v>1053.45</v>
      </c>
      <c r="R289" s="183">
        <f t="shared" si="13"/>
        <v>11452.939848</v>
      </c>
      <c r="S289" s="182" t="s">
        <v>86</v>
      </c>
      <c r="T289" s="182">
        <v>2023</v>
      </c>
      <c r="U289" s="182" t="s">
        <v>253</v>
      </c>
      <c r="V289" s="179">
        <v>20000</v>
      </c>
      <c r="W289" s="179">
        <v>1754.18</v>
      </c>
      <c r="X289" s="183">
        <f t="shared" si="14"/>
        <v>21754.18</v>
      </c>
      <c r="Y289" s="179">
        <f t="shared" si="15"/>
        <v>33207.119848000002</v>
      </c>
    </row>
    <row r="290" spans="1:25" s="181" customFormat="1">
      <c r="A290" s="181" t="s">
        <v>41</v>
      </c>
      <c r="B290" s="72">
        <v>601486</v>
      </c>
      <c r="C290" s="72" t="s">
        <v>251</v>
      </c>
      <c r="D290" s="76" t="s">
        <v>252</v>
      </c>
      <c r="E290" s="71">
        <v>151051</v>
      </c>
      <c r="F290" s="72">
        <v>1302</v>
      </c>
      <c r="G290" s="182" t="s">
        <v>230</v>
      </c>
      <c r="H290" s="178">
        <v>0</v>
      </c>
      <c r="I290" s="179">
        <v>0</v>
      </c>
      <c r="J290" s="179">
        <v>0</v>
      </c>
      <c r="K290" s="179">
        <v>10095.569523</v>
      </c>
      <c r="L290" s="179">
        <v>6921.7669664999994</v>
      </c>
      <c r="M290" s="179">
        <v>948.10500000000002</v>
      </c>
      <c r="N290" s="179">
        <v>0</v>
      </c>
      <c r="O290" s="179">
        <v>0</v>
      </c>
      <c r="P290" s="179">
        <v>0</v>
      </c>
      <c r="Q290" s="179">
        <v>1218.0515625</v>
      </c>
      <c r="R290" s="183">
        <f t="shared" si="13"/>
        <v>19183.493051999998</v>
      </c>
      <c r="S290" s="182" t="s">
        <v>86</v>
      </c>
      <c r="T290" s="182">
        <v>2023</v>
      </c>
      <c r="U290" s="182" t="s">
        <v>253</v>
      </c>
      <c r="V290" s="179">
        <v>23125</v>
      </c>
      <c r="W290" s="179">
        <v>2028.27</v>
      </c>
      <c r="X290" s="183">
        <f t="shared" si="14"/>
        <v>25153.27</v>
      </c>
      <c r="Y290" s="179">
        <f t="shared" si="15"/>
        <v>44336.763051999995</v>
      </c>
    </row>
    <row r="291" spans="1:25" s="181" customFormat="1">
      <c r="A291" s="181" t="s">
        <v>41</v>
      </c>
      <c r="B291" s="72">
        <v>601486</v>
      </c>
      <c r="C291" s="72" t="s">
        <v>251</v>
      </c>
      <c r="D291" s="76" t="s">
        <v>252</v>
      </c>
      <c r="E291" s="71">
        <v>151052</v>
      </c>
      <c r="F291" s="72">
        <v>1302</v>
      </c>
      <c r="G291" s="182" t="s">
        <v>230</v>
      </c>
      <c r="H291" s="178">
        <v>0</v>
      </c>
      <c r="I291" s="179">
        <v>0</v>
      </c>
      <c r="J291" s="179">
        <v>0</v>
      </c>
      <c r="K291" s="179">
        <v>6286.6946340000004</v>
      </c>
      <c r="L291" s="179">
        <v>6659.8160895000001</v>
      </c>
      <c r="M291" s="179">
        <v>948.10500000000002</v>
      </c>
      <c r="N291" s="179">
        <v>0</v>
      </c>
      <c r="O291" s="179">
        <v>0</v>
      </c>
      <c r="P291" s="179">
        <v>0</v>
      </c>
      <c r="Q291" s="179">
        <v>1218.0515625</v>
      </c>
      <c r="R291" s="183">
        <f t="shared" si="13"/>
        <v>15112.667286</v>
      </c>
      <c r="S291" s="182" t="s">
        <v>86</v>
      </c>
      <c r="T291" s="182">
        <v>2023</v>
      </c>
      <c r="U291" s="182" t="s">
        <v>253</v>
      </c>
      <c r="V291" s="179">
        <v>23125</v>
      </c>
      <c r="W291" s="179">
        <v>2028.27</v>
      </c>
      <c r="X291" s="183">
        <f t="shared" si="14"/>
        <v>25153.27</v>
      </c>
      <c r="Y291" s="179">
        <f t="shared" si="15"/>
        <v>40265.937286</v>
      </c>
    </row>
    <row r="292" spans="1:25" s="181" customFormat="1">
      <c r="A292" s="181" t="s">
        <v>41</v>
      </c>
      <c r="B292" s="72">
        <v>601486</v>
      </c>
      <c r="C292" s="72" t="s">
        <v>251</v>
      </c>
      <c r="D292" s="76" t="s">
        <v>252</v>
      </c>
      <c r="E292" s="71">
        <v>151055</v>
      </c>
      <c r="F292" s="72">
        <v>1035</v>
      </c>
      <c r="G292" s="182" t="s">
        <v>118</v>
      </c>
      <c r="H292" s="178">
        <v>5897</v>
      </c>
      <c r="I292" s="179">
        <v>3349.971</v>
      </c>
      <c r="J292" s="179">
        <v>542.13697350000007</v>
      </c>
      <c r="K292" s="179">
        <v>0</v>
      </c>
      <c r="L292" s="179">
        <v>0</v>
      </c>
      <c r="M292" s="179">
        <v>948.10500000000002</v>
      </c>
      <c r="N292" s="179">
        <v>0</v>
      </c>
      <c r="O292" s="179">
        <v>0</v>
      </c>
      <c r="P292" s="179">
        <v>0</v>
      </c>
      <c r="Q292" s="179">
        <v>0</v>
      </c>
      <c r="R292" s="183">
        <f t="shared" si="13"/>
        <v>4840.2129734999999</v>
      </c>
      <c r="S292" s="182" t="s">
        <v>133</v>
      </c>
      <c r="T292" s="182">
        <v>1900</v>
      </c>
      <c r="U292" s="182" t="s">
        <v>419</v>
      </c>
      <c r="V292" s="179">
        <v>0</v>
      </c>
      <c r="W292" s="179">
        <v>0</v>
      </c>
      <c r="X292" s="183">
        <f t="shared" si="14"/>
        <v>0</v>
      </c>
      <c r="Y292" s="179">
        <f t="shared" si="15"/>
        <v>4840.2129734999999</v>
      </c>
    </row>
    <row r="293" spans="1:25" s="181" customFormat="1">
      <c r="A293" s="181" t="s">
        <v>41</v>
      </c>
      <c r="B293" s="72">
        <v>601486</v>
      </c>
      <c r="C293" s="72" t="s">
        <v>251</v>
      </c>
      <c r="D293" s="76" t="s">
        <v>252</v>
      </c>
      <c r="E293" s="71">
        <v>161010</v>
      </c>
      <c r="F293" s="72">
        <v>1302</v>
      </c>
      <c r="G293" s="182" t="s">
        <v>230</v>
      </c>
      <c r="H293" s="178">
        <v>0</v>
      </c>
      <c r="I293" s="179">
        <v>0</v>
      </c>
      <c r="J293" s="179">
        <v>0</v>
      </c>
      <c r="K293" s="179">
        <v>3199.0326840000002</v>
      </c>
      <c r="L293" s="179">
        <v>4263.6071160000001</v>
      </c>
      <c r="M293" s="179">
        <v>948.10500000000002</v>
      </c>
      <c r="N293" s="179">
        <v>0</v>
      </c>
      <c r="O293" s="179">
        <v>895.4325</v>
      </c>
      <c r="P293" s="179">
        <v>0</v>
      </c>
      <c r="Q293" s="179">
        <v>592.56562499999995</v>
      </c>
      <c r="R293" s="183">
        <f t="shared" si="13"/>
        <v>9898.7429250000005</v>
      </c>
      <c r="S293" s="182" t="s">
        <v>86</v>
      </c>
      <c r="T293" s="182">
        <v>2024</v>
      </c>
      <c r="U293" s="182" t="s">
        <v>253</v>
      </c>
      <c r="V293" s="179">
        <v>11250</v>
      </c>
      <c r="W293" s="179">
        <v>986.73</v>
      </c>
      <c r="X293" s="183">
        <f t="shared" si="14"/>
        <v>12236.73</v>
      </c>
      <c r="Y293" s="179">
        <f t="shared" si="15"/>
        <v>22135.472925000002</v>
      </c>
    </row>
    <row r="294" spans="1:25" s="181" customFormat="1">
      <c r="A294" s="181" t="s">
        <v>41</v>
      </c>
      <c r="B294" s="72">
        <v>601486</v>
      </c>
      <c r="C294" s="72" t="s">
        <v>251</v>
      </c>
      <c r="D294" s="76" t="s">
        <v>252</v>
      </c>
      <c r="E294" s="74">
        <v>171061</v>
      </c>
      <c r="F294" s="72">
        <v>1302</v>
      </c>
      <c r="G294" s="182" t="s">
        <v>230</v>
      </c>
      <c r="H294" s="178">
        <v>0</v>
      </c>
      <c r="I294" s="179">
        <v>0</v>
      </c>
      <c r="J294" s="179">
        <v>0</v>
      </c>
      <c r="K294" s="179">
        <v>8279.0319464999993</v>
      </c>
      <c r="L294" s="179">
        <v>6542.4722939999992</v>
      </c>
      <c r="M294" s="179">
        <v>948.10500000000002</v>
      </c>
      <c r="N294" s="179">
        <v>0</v>
      </c>
      <c r="O294" s="179">
        <v>4380.8771700000007</v>
      </c>
      <c r="P294" s="179">
        <v>0</v>
      </c>
      <c r="Q294" s="179">
        <v>790.08749999999998</v>
      </c>
      <c r="R294" s="183">
        <f t="shared" si="13"/>
        <v>20940.573910499999</v>
      </c>
      <c r="S294" s="182" t="s">
        <v>86</v>
      </c>
      <c r="T294" s="182">
        <v>2026</v>
      </c>
      <c r="U294" s="182" t="s">
        <v>253</v>
      </c>
      <c r="V294" s="179">
        <v>15000</v>
      </c>
      <c r="W294" s="179">
        <v>1315.64</v>
      </c>
      <c r="X294" s="183">
        <f t="shared" si="14"/>
        <v>16315.64</v>
      </c>
      <c r="Y294" s="179">
        <f t="shared" si="15"/>
        <v>37256.213910499995</v>
      </c>
    </row>
    <row r="295" spans="1:25" s="181" customFormat="1">
      <c r="A295" s="181" t="s">
        <v>41</v>
      </c>
      <c r="B295" s="72">
        <v>601486</v>
      </c>
      <c r="C295" s="72" t="s">
        <v>251</v>
      </c>
      <c r="D295" s="76" t="s">
        <v>252</v>
      </c>
      <c r="E295" s="74">
        <v>181015</v>
      </c>
      <c r="F295" s="72">
        <v>1302</v>
      </c>
      <c r="G295" s="182" t="s">
        <v>230</v>
      </c>
      <c r="H295" s="178">
        <v>0</v>
      </c>
      <c r="I295" s="179">
        <v>0</v>
      </c>
      <c r="J295" s="179">
        <v>0</v>
      </c>
      <c r="K295" s="179">
        <v>4700.7572625000003</v>
      </c>
      <c r="L295" s="179">
        <v>12747.587759999997</v>
      </c>
      <c r="M295" s="179">
        <v>948.10500000000002</v>
      </c>
      <c r="N295" s="179">
        <v>0</v>
      </c>
      <c r="O295" s="179">
        <v>0</v>
      </c>
      <c r="P295" s="179">
        <v>0</v>
      </c>
      <c r="Q295" s="179">
        <v>1744.7765625</v>
      </c>
      <c r="R295" s="183">
        <f t="shared" si="13"/>
        <v>20141.226584999997</v>
      </c>
      <c r="S295" s="182" t="s">
        <v>86</v>
      </c>
      <c r="T295" s="182">
        <v>2026</v>
      </c>
      <c r="U295" s="182" t="s">
        <v>253</v>
      </c>
      <c r="V295" s="179">
        <v>33125</v>
      </c>
      <c r="W295" s="179">
        <v>2905.36</v>
      </c>
      <c r="X295" s="183">
        <f t="shared" si="14"/>
        <v>36030.36</v>
      </c>
      <c r="Y295" s="179">
        <f t="shared" si="15"/>
        <v>56171.586584999997</v>
      </c>
    </row>
    <row r="296" spans="1:25" s="181" customFormat="1">
      <c r="A296" s="181" t="s">
        <v>41</v>
      </c>
      <c r="B296" s="72">
        <v>601486</v>
      </c>
      <c r="C296" s="72" t="s">
        <v>251</v>
      </c>
      <c r="D296" s="76" t="s">
        <v>252</v>
      </c>
      <c r="E296" s="77">
        <v>191003</v>
      </c>
      <c r="F296" s="72">
        <v>1248</v>
      </c>
      <c r="G296" s="182" t="s">
        <v>118</v>
      </c>
      <c r="H296" s="178">
        <v>1374</v>
      </c>
      <c r="I296" s="179">
        <v>2907.5219999999999</v>
      </c>
      <c r="J296" s="179">
        <v>275.24541600000003</v>
      </c>
      <c r="K296" s="179">
        <v>0</v>
      </c>
      <c r="L296" s="179">
        <v>0</v>
      </c>
      <c r="M296" s="179">
        <v>948.10500000000002</v>
      </c>
      <c r="N296" s="179">
        <v>0</v>
      </c>
      <c r="O296" s="179">
        <v>0</v>
      </c>
      <c r="P296" s="179">
        <v>0</v>
      </c>
      <c r="Q296" s="179">
        <v>305.50049999999999</v>
      </c>
      <c r="R296" s="183">
        <f t="shared" si="13"/>
        <v>4436.3729160000003</v>
      </c>
      <c r="S296" s="182" t="s">
        <v>86</v>
      </c>
      <c r="T296" s="182">
        <v>2024</v>
      </c>
      <c r="U296" s="182" t="s">
        <v>165</v>
      </c>
      <c r="V296" s="179">
        <v>5800</v>
      </c>
      <c r="W296" s="179">
        <v>508.71999999999997</v>
      </c>
      <c r="X296" s="183">
        <f t="shared" si="14"/>
        <v>6308.72</v>
      </c>
      <c r="Y296" s="179">
        <f t="shared" si="15"/>
        <v>10745.092916000001</v>
      </c>
    </row>
    <row r="297" spans="1:25" s="181" customFormat="1">
      <c r="A297" s="181" t="s">
        <v>41</v>
      </c>
      <c r="B297" s="72">
        <v>601600</v>
      </c>
      <c r="C297" s="72" t="s">
        <v>254</v>
      </c>
      <c r="D297" s="75" t="s">
        <v>255</v>
      </c>
      <c r="E297" s="73">
        <v>41027</v>
      </c>
      <c r="F297" s="72">
        <v>1301</v>
      </c>
      <c r="G297" s="182" t="s">
        <v>230</v>
      </c>
      <c r="H297" s="178">
        <v>0</v>
      </c>
      <c r="I297" s="179">
        <v>0</v>
      </c>
      <c r="J297" s="179">
        <v>0</v>
      </c>
      <c r="K297" s="179">
        <v>1491.7905449999998</v>
      </c>
      <c r="L297" s="179">
        <v>344.22532200000001</v>
      </c>
      <c r="M297" s="179">
        <v>948.10500000000002</v>
      </c>
      <c r="N297" s="179">
        <v>0</v>
      </c>
      <c r="O297" s="179">
        <v>0</v>
      </c>
      <c r="P297" s="179">
        <v>0</v>
      </c>
      <c r="Q297" s="179">
        <v>0</v>
      </c>
      <c r="R297" s="183">
        <f t="shared" si="13"/>
        <v>2784.1208669999996</v>
      </c>
      <c r="S297" s="182" t="s">
        <v>133</v>
      </c>
      <c r="T297" s="182">
        <v>1900</v>
      </c>
      <c r="U297" s="182" t="s">
        <v>419</v>
      </c>
      <c r="V297" s="179">
        <v>0</v>
      </c>
      <c r="W297" s="179">
        <v>0</v>
      </c>
      <c r="X297" s="183">
        <f t="shared" si="14"/>
        <v>0</v>
      </c>
      <c r="Y297" s="179">
        <f t="shared" si="15"/>
        <v>2784.1208669999996</v>
      </c>
    </row>
    <row r="298" spans="1:25" s="181" customFormat="1">
      <c r="A298" s="181" t="s">
        <v>41</v>
      </c>
      <c r="B298" s="72">
        <v>601600</v>
      </c>
      <c r="C298" s="72" t="s">
        <v>254</v>
      </c>
      <c r="D298" s="75" t="s">
        <v>255</v>
      </c>
      <c r="E298" s="190">
        <v>191006</v>
      </c>
      <c r="F298" s="72">
        <v>1035</v>
      </c>
      <c r="G298" s="182" t="s">
        <v>118</v>
      </c>
      <c r="H298" s="178">
        <v>3000</v>
      </c>
      <c r="I298" s="179">
        <v>3349.971</v>
      </c>
      <c r="J298" s="179">
        <v>0</v>
      </c>
      <c r="K298" s="179">
        <v>0</v>
      </c>
      <c r="L298" s="179">
        <v>0</v>
      </c>
      <c r="M298" s="179">
        <v>948.10500000000002</v>
      </c>
      <c r="N298" s="179">
        <v>0</v>
      </c>
      <c r="O298" s="179">
        <v>0</v>
      </c>
      <c r="P298" s="179">
        <v>0</v>
      </c>
      <c r="Q298" s="179">
        <v>421.38</v>
      </c>
      <c r="R298" s="183">
        <f t="shared" si="13"/>
        <v>4719.4560000000001</v>
      </c>
      <c r="S298" s="182" t="s">
        <v>86</v>
      </c>
      <c r="T298" s="182">
        <v>2026</v>
      </c>
      <c r="U298" s="182" t="s">
        <v>78</v>
      </c>
      <c r="V298" s="179">
        <v>8000</v>
      </c>
      <c r="W298" s="179">
        <v>701.68</v>
      </c>
      <c r="X298" s="183">
        <f t="shared" si="14"/>
        <v>8701.68</v>
      </c>
      <c r="Y298" s="179">
        <f t="shared" si="15"/>
        <v>13421.136</v>
      </c>
    </row>
    <row r="299" spans="1:25" s="181" customFormat="1">
      <c r="A299" s="181" t="s">
        <v>41</v>
      </c>
      <c r="B299" s="72">
        <v>601615</v>
      </c>
      <c r="C299" s="72" t="s">
        <v>256</v>
      </c>
      <c r="D299" s="76" t="s">
        <v>257</v>
      </c>
      <c r="E299" s="74">
        <v>21082</v>
      </c>
      <c r="F299" s="72">
        <v>1212</v>
      </c>
      <c r="G299" s="182" t="s">
        <v>118</v>
      </c>
      <c r="H299" s="178">
        <v>6553</v>
      </c>
      <c r="I299" s="179">
        <v>2844.3150000000001</v>
      </c>
      <c r="J299" s="179">
        <v>1447.2822825000003</v>
      </c>
      <c r="K299" s="179">
        <v>0</v>
      </c>
      <c r="L299" s="179">
        <v>0</v>
      </c>
      <c r="M299" s="179">
        <v>948.10500000000002</v>
      </c>
      <c r="N299" s="179">
        <v>0</v>
      </c>
      <c r="O299" s="179">
        <v>2391.5948625000001</v>
      </c>
      <c r="P299" s="179">
        <v>0</v>
      </c>
      <c r="Q299" s="179">
        <v>0</v>
      </c>
      <c r="R299" s="183">
        <f t="shared" si="13"/>
        <v>7631.2971450000005</v>
      </c>
      <c r="S299" s="182" t="s">
        <v>277</v>
      </c>
      <c r="T299" s="182">
        <v>2008</v>
      </c>
      <c r="U299" s="182" t="s">
        <v>419</v>
      </c>
      <c r="V299" s="179">
        <v>0</v>
      </c>
      <c r="W299" s="179">
        <v>0</v>
      </c>
      <c r="X299" s="183">
        <f t="shared" si="14"/>
        <v>0</v>
      </c>
      <c r="Y299" s="179">
        <f t="shared" si="15"/>
        <v>7631.2971450000005</v>
      </c>
    </row>
    <row r="300" spans="1:25" s="181" customFormat="1">
      <c r="A300" s="181" t="s">
        <v>41</v>
      </c>
      <c r="B300" s="72">
        <v>601615</v>
      </c>
      <c r="C300" s="72" t="s">
        <v>256</v>
      </c>
      <c r="D300" s="76" t="s">
        <v>257</v>
      </c>
      <c r="E300" s="74">
        <v>71015</v>
      </c>
      <c r="F300" s="72">
        <v>1034</v>
      </c>
      <c r="G300" s="182" t="s">
        <v>118</v>
      </c>
      <c r="H300" s="178">
        <v>6265</v>
      </c>
      <c r="I300" s="179">
        <v>3033.9360000000001</v>
      </c>
      <c r="J300" s="179">
        <v>1294.9850159999996</v>
      </c>
      <c r="K300" s="179">
        <v>0</v>
      </c>
      <c r="L300" s="179">
        <v>0</v>
      </c>
      <c r="M300" s="179">
        <v>948.10500000000002</v>
      </c>
      <c r="N300" s="179">
        <v>0</v>
      </c>
      <c r="O300" s="179">
        <v>0</v>
      </c>
      <c r="P300" s="179">
        <v>0</v>
      </c>
      <c r="Q300" s="179">
        <v>0</v>
      </c>
      <c r="R300" s="183">
        <f t="shared" si="13"/>
        <v>5277.0260159999998</v>
      </c>
      <c r="S300" s="182" t="s">
        <v>259</v>
      </c>
      <c r="T300" s="182">
        <v>2008</v>
      </c>
      <c r="U300" s="182" t="s">
        <v>419</v>
      </c>
      <c r="V300" s="179">
        <v>0</v>
      </c>
      <c r="W300" s="179">
        <v>0</v>
      </c>
      <c r="X300" s="183">
        <f t="shared" si="14"/>
        <v>0</v>
      </c>
      <c r="Y300" s="179">
        <f t="shared" si="15"/>
        <v>5277.0260159999998</v>
      </c>
    </row>
    <row r="301" spans="1:25" s="181" customFormat="1">
      <c r="A301" s="181" t="s">
        <v>41</v>
      </c>
      <c r="B301" s="72">
        <v>601615</v>
      </c>
      <c r="C301" s="72" t="s">
        <v>256</v>
      </c>
      <c r="D301" s="76" t="s">
        <v>257</v>
      </c>
      <c r="E301" s="74">
        <v>81110</v>
      </c>
      <c r="F301" s="72">
        <v>1210</v>
      </c>
      <c r="G301" s="182" t="s">
        <v>118</v>
      </c>
      <c r="H301" s="178">
        <v>519</v>
      </c>
      <c r="I301" s="179">
        <v>3413.1779999999999</v>
      </c>
      <c r="J301" s="179">
        <v>0</v>
      </c>
      <c r="K301" s="179">
        <v>0</v>
      </c>
      <c r="L301" s="179">
        <v>0</v>
      </c>
      <c r="M301" s="179">
        <v>948.10500000000002</v>
      </c>
      <c r="N301" s="179">
        <v>0</v>
      </c>
      <c r="O301" s="179">
        <v>632.07000000000005</v>
      </c>
      <c r="P301" s="179">
        <v>15801.75</v>
      </c>
      <c r="Q301" s="179">
        <v>280.90244250000006</v>
      </c>
      <c r="R301" s="183">
        <f t="shared" si="13"/>
        <v>21076.005442499998</v>
      </c>
      <c r="S301" s="182" t="s">
        <v>86</v>
      </c>
      <c r="T301" s="182">
        <v>2026</v>
      </c>
      <c r="U301" s="182" t="s">
        <v>124</v>
      </c>
      <c r="V301" s="179">
        <v>5333</v>
      </c>
      <c r="W301" s="179">
        <v>467.76</v>
      </c>
      <c r="X301" s="183">
        <f t="shared" si="14"/>
        <v>5800.76</v>
      </c>
      <c r="Y301" s="179">
        <f t="shared" si="15"/>
        <v>26876.7654425</v>
      </c>
    </row>
    <row r="302" spans="1:25" s="181" customFormat="1">
      <c r="A302" s="181" t="s">
        <v>41</v>
      </c>
      <c r="B302" s="72">
        <v>601615</v>
      </c>
      <c r="C302" s="72" t="s">
        <v>256</v>
      </c>
      <c r="D302" s="76" t="s">
        <v>257</v>
      </c>
      <c r="E302" s="74">
        <v>91018</v>
      </c>
      <c r="F302" s="72">
        <v>1195</v>
      </c>
      <c r="G302" s="182" t="s">
        <v>230</v>
      </c>
      <c r="H302" s="178">
        <v>0</v>
      </c>
      <c r="I302" s="179">
        <v>0</v>
      </c>
      <c r="J302" s="179">
        <v>0</v>
      </c>
      <c r="K302" s="179">
        <v>0</v>
      </c>
      <c r="L302" s="179">
        <v>0</v>
      </c>
      <c r="M302" s="179">
        <v>252.828</v>
      </c>
      <c r="N302" s="179">
        <v>0</v>
      </c>
      <c r="O302" s="179">
        <v>0</v>
      </c>
      <c r="P302" s="179">
        <v>0</v>
      </c>
      <c r="Q302" s="179">
        <v>0</v>
      </c>
      <c r="R302" s="183">
        <f t="shared" si="13"/>
        <v>252.828</v>
      </c>
      <c r="S302" s="182" t="s">
        <v>133</v>
      </c>
      <c r="T302" s="182">
        <v>1900</v>
      </c>
      <c r="U302" s="182" t="s">
        <v>419</v>
      </c>
      <c r="V302" s="179">
        <v>0</v>
      </c>
      <c r="W302" s="179">
        <v>0</v>
      </c>
      <c r="X302" s="183">
        <f t="shared" si="14"/>
        <v>0</v>
      </c>
      <c r="Y302" s="179">
        <f t="shared" si="15"/>
        <v>252.828</v>
      </c>
    </row>
    <row r="303" spans="1:25" s="181" customFormat="1">
      <c r="A303" s="181" t="s">
        <v>41</v>
      </c>
      <c r="B303" s="72">
        <v>601615</v>
      </c>
      <c r="C303" s="72" t="s">
        <v>256</v>
      </c>
      <c r="D303" s="76" t="s">
        <v>257</v>
      </c>
      <c r="E303" s="74">
        <v>91019</v>
      </c>
      <c r="F303" s="72">
        <v>1035</v>
      </c>
      <c r="G303" s="182" t="s">
        <v>118</v>
      </c>
      <c r="H303" s="178">
        <v>8177</v>
      </c>
      <c r="I303" s="179">
        <v>3349.971</v>
      </c>
      <c r="J303" s="179">
        <v>2512.4782500000001</v>
      </c>
      <c r="K303" s="179">
        <v>0</v>
      </c>
      <c r="L303" s="179">
        <v>0</v>
      </c>
      <c r="M303" s="179">
        <v>948.10500000000002</v>
      </c>
      <c r="N303" s="179">
        <v>0</v>
      </c>
      <c r="O303" s="179">
        <v>0</v>
      </c>
      <c r="P303" s="179">
        <v>0</v>
      </c>
      <c r="Q303" s="179">
        <v>0</v>
      </c>
      <c r="R303" s="183">
        <f t="shared" si="13"/>
        <v>6810.5542499999992</v>
      </c>
      <c r="S303" s="182" t="s">
        <v>259</v>
      </c>
      <c r="T303" s="182">
        <v>2009</v>
      </c>
      <c r="U303" s="182" t="s">
        <v>419</v>
      </c>
      <c r="V303" s="179">
        <v>0</v>
      </c>
      <c r="W303" s="179">
        <v>0</v>
      </c>
      <c r="X303" s="183">
        <f t="shared" si="14"/>
        <v>0</v>
      </c>
      <c r="Y303" s="179">
        <f t="shared" si="15"/>
        <v>6810.5542499999992</v>
      </c>
    </row>
    <row r="304" spans="1:25" s="181" customFormat="1">
      <c r="A304" s="181" t="s">
        <v>41</v>
      </c>
      <c r="B304" s="72">
        <v>601615</v>
      </c>
      <c r="C304" s="72" t="s">
        <v>256</v>
      </c>
      <c r="D304" s="76" t="s">
        <v>257</v>
      </c>
      <c r="E304" s="71">
        <v>101025</v>
      </c>
      <c r="F304" s="72">
        <v>1035</v>
      </c>
      <c r="G304" s="182" t="s">
        <v>118</v>
      </c>
      <c r="H304" s="178">
        <v>13649</v>
      </c>
      <c r="I304" s="179">
        <v>3349.971</v>
      </c>
      <c r="J304" s="179">
        <v>4270.6546965000007</v>
      </c>
      <c r="K304" s="179">
        <v>0</v>
      </c>
      <c r="L304" s="179">
        <v>0</v>
      </c>
      <c r="M304" s="179">
        <v>948.10500000000002</v>
      </c>
      <c r="N304" s="179">
        <v>0</v>
      </c>
      <c r="O304" s="179">
        <v>677.10498749999999</v>
      </c>
      <c r="P304" s="179">
        <v>0</v>
      </c>
      <c r="Q304" s="179">
        <v>0</v>
      </c>
      <c r="R304" s="183">
        <f t="shared" si="13"/>
        <v>9245.8356840000015</v>
      </c>
      <c r="S304" s="182" t="s">
        <v>259</v>
      </c>
      <c r="T304" s="182">
        <v>2010</v>
      </c>
      <c r="U304" s="182" t="s">
        <v>419</v>
      </c>
      <c r="V304" s="179">
        <v>0</v>
      </c>
      <c r="W304" s="179">
        <v>0</v>
      </c>
      <c r="X304" s="183">
        <f t="shared" si="14"/>
        <v>0</v>
      </c>
      <c r="Y304" s="179">
        <f t="shared" si="15"/>
        <v>9245.8356840000015</v>
      </c>
    </row>
    <row r="305" spans="1:25" s="181" customFormat="1">
      <c r="A305" s="181" t="s">
        <v>41</v>
      </c>
      <c r="B305" s="72">
        <v>601615</v>
      </c>
      <c r="C305" s="72" t="s">
        <v>256</v>
      </c>
      <c r="D305" s="76" t="s">
        <v>257</v>
      </c>
      <c r="E305" s="71">
        <v>111022</v>
      </c>
      <c r="F305" s="72">
        <v>1031</v>
      </c>
      <c r="G305" s="182" t="s">
        <v>118</v>
      </c>
      <c r="H305" s="178">
        <v>11998</v>
      </c>
      <c r="I305" s="179">
        <v>2528.2800000000002</v>
      </c>
      <c r="J305" s="179">
        <v>2569.1538600000003</v>
      </c>
      <c r="K305" s="179">
        <v>0</v>
      </c>
      <c r="L305" s="179">
        <v>0</v>
      </c>
      <c r="M305" s="179">
        <v>948.10500000000002</v>
      </c>
      <c r="N305" s="179">
        <v>0</v>
      </c>
      <c r="O305" s="179">
        <v>0</v>
      </c>
      <c r="P305" s="179">
        <v>0</v>
      </c>
      <c r="Q305" s="179">
        <v>0</v>
      </c>
      <c r="R305" s="183">
        <f t="shared" si="13"/>
        <v>6045.5388600000006</v>
      </c>
      <c r="S305" s="182" t="s">
        <v>133</v>
      </c>
      <c r="T305" s="182">
        <v>1900</v>
      </c>
      <c r="U305" s="182" t="s">
        <v>419</v>
      </c>
      <c r="V305" s="179">
        <v>0</v>
      </c>
      <c r="W305" s="179">
        <v>0</v>
      </c>
      <c r="X305" s="183">
        <f t="shared" si="14"/>
        <v>0</v>
      </c>
      <c r="Y305" s="179">
        <f t="shared" si="15"/>
        <v>6045.5388600000006</v>
      </c>
    </row>
    <row r="306" spans="1:25" s="181" customFormat="1">
      <c r="A306" s="181" t="s">
        <v>41</v>
      </c>
      <c r="B306" s="72">
        <v>601615</v>
      </c>
      <c r="C306" s="72" t="s">
        <v>256</v>
      </c>
      <c r="D306" s="76" t="s">
        <v>257</v>
      </c>
      <c r="E306" s="71">
        <v>121000</v>
      </c>
      <c r="F306" s="72">
        <v>1034</v>
      </c>
      <c r="G306" s="182" t="s">
        <v>118</v>
      </c>
      <c r="H306" s="178">
        <v>12256</v>
      </c>
      <c r="I306" s="179">
        <v>3033.9360000000001</v>
      </c>
      <c r="J306" s="179">
        <v>3255.9189839999999</v>
      </c>
      <c r="K306" s="179">
        <v>0</v>
      </c>
      <c r="L306" s="179">
        <v>0</v>
      </c>
      <c r="M306" s="179">
        <v>948.10500000000002</v>
      </c>
      <c r="N306" s="179">
        <v>0</v>
      </c>
      <c r="O306" s="179">
        <v>0</v>
      </c>
      <c r="P306" s="179">
        <v>0</v>
      </c>
      <c r="Q306" s="179">
        <v>0</v>
      </c>
      <c r="R306" s="183">
        <f t="shared" si="13"/>
        <v>7237.9599839999992</v>
      </c>
      <c r="S306" s="182" t="s">
        <v>133</v>
      </c>
      <c r="T306" s="182">
        <v>1900</v>
      </c>
      <c r="U306" s="182" t="s">
        <v>419</v>
      </c>
      <c r="V306" s="179">
        <v>0</v>
      </c>
      <c r="W306" s="179">
        <v>0</v>
      </c>
      <c r="X306" s="183">
        <f t="shared" si="14"/>
        <v>0</v>
      </c>
      <c r="Y306" s="179">
        <f t="shared" si="15"/>
        <v>7237.9599839999992</v>
      </c>
    </row>
    <row r="307" spans="1:25" s="181" customFormat="1">
      <c r="A307" s="181" t="s">
        <v>41</v>
      </c>
      <c r="B307" s="72">
        <v>601615</v>
      </c>
      <c r="C307" s="72" t="s">
        <v>256</v>
      </c>
      <c r="D307" s="76" t="s">
        <v>257</v>
      </c>
      <c r="E307" s="71">
        <v>121004</v>
      </c>
      <c r="F307" s="72">
        <v>1035</v>
      </c>
      <c r="G307" s="182" t="s">
        <v>118</v>
      </c>
      <c r="H307" s="178">
        <v>12894</v>
      </c>
      <c r="I307" s="179">
        <v>3349.971</v>
      </c>
      <c r="J307" s="179">
        <v>3849.1166790000011</v>
      </c>
      <c r="K307" s="179">
        <v>0</v>
      </c>
      <c r="L307" s="179">
        <v>0</v>
      </c>
      <c r="M307" s="179">
        <v>948.10500000000002</v>
      </c>
      <c r="N307" s="179">
        <v>0</v>
      </c>
      <c r="O307" s="179">
        <v>526.72500000000002</v>
      </c>
      <c r="P307" s="179">
        <v>0</v>
      </c>
      <c r="Q307" s="179">
        <v>0</v>
      </c>
      <c r="R307" s="183">
        <f t="shared" si="13"/>
        <v>8673.917679000002</v>
      </c>
      <c r="S307" s="182" t="s">
        <v>259</v>
      </c>
      <c r="T307" s="182">
        <v>2013</v>
      </c>
      <c r="U307" s="182" t="s">
        <v>419</v>
      </c>
      <c r="V307" s="179">
        <v>0</v>
      </c>
      <c r="W307" s="179">
        <v>0</v>
      </c>
      <c r="X307" s="183">
        <f t="shared" si="14"/>
        <v>0</v>
      </c>
      <c r="Y307" s="179">
        <f t="shared" si="15"/>
        <v>8673.917679000002</v>
      </c>
    </row>
    <row r="308" spans="1:25" s="181" customFormat="1">
      <c r="A308" s="181" t="s">
        <v>41</v>
      </c>
      <c r="B308" s="72">
        <v>601615</v>
      </c>
      <c r="C308" s="72" t="s">
        <v>256</v>
      </c>
      <c r="D308" s="75" t="s">
        <v>257</v>
      </c>
      <c r="E308" s="71">
        <v>121006</v>
      </c>
      <c r="F308" s="72">
        <v>1212</v>
      </c>
      <c r="G308" s="182" t="s">
        <v>118</v>
      </c>
      <c r="H308" s="178">
        <v>9043</v>
      </c>
      <c r="I308" s="179">
        <v>2844.3150000000001</v>
      </c>
      <c r="J308" s="179">
        <v>1679.5680075000005</v>
      </c>
      <c r="K308" s="179">
        <v>0</v>
      </c>
      <c r="L308" s="179">
        <v>0</v>
      </c>
      <c r="M308" s="179">
        <v>948.10500000000002</v>
      </c>
      <c r="N308" s="179">
        <v>0</v>
      </c>
      <c r="O308" s="179">
        <v>0</v>
      </c>
      <c r="P308" s="179">
        <v>790.08749999999998</v>
      </c>
      <c r="Q308" s="179">
        <v>210.69</v>
      </c>
      <c r="R308" s="183">
        <f t="shared" si="13"/>
        <v>6472.7655074999993</v>
      </c>
      <c r="S308" s="182" t="s">
        <v>86</v>
      </c>
      <c r="T308" s="182">
        <v>2026</v>
      </c>
      <c r="U308" s="182" t="s">
        <v>136</v>
      </c>
      <c r="V308" s="179">
        <v>4000</v>
      </c>
      <c r="W308" s="179">
        <v>350.84</v>
      </c>
      <c r="X308" s="183">
        <f t="shared" si="14"/>
        <v>4350.84</v>
      </c>
      <c r="Y308" s="179">
        <f t="shared" si="15"/>
        <v>10823.6055075</v>
      </c>
    </row>
    <row r="309" spans="1:25" s="181" customFormat="1">
      <c r="A309" s="181" t="s">
        <v>41</v>
      </c>
      <c r="B309" s="72">
        <v>601615</v>
      </c>
      <c r="C309" s="72" t="s">
        <v>256</v>
      </c>
      <c r="D309" s="76" t="s">
        <v>257</v>
      </c>
      <c r="E309" s="71">
        <v>121025</v>
      </c>
      <c r="F309" s="72">
        <v>1034</v>
      </c>
      <c r="G309" s="182" t="s">
        <v>118</v>
      </c>
      <c r="H309" s="178">
        <v>14796</v>
      </c>
      <c r="I309" s="179">
        <v>3033.9360000000001</v>
      </c>
      <c r="J309" s="179">
        <v>4836.0939839999992</v>
      </c>
      <c r="K309" s="179">
        <v>0</v>
      </c>
      <c r="L309" s="179">
        <v>0</v>
      </c>
      <c r="M309" s="179">
        <v>948.10500000000002</v>
      </c>
      <c r="N309" s="179">
        <v>0</v>
      </c>
      <c r="O309" s="179">
        <v>0</v>
      </c>
      <c r="P309" s="179">
        <v>0</v>
      </c>
      <c r="Q309" s="179">
        <v>0</v>
      </c>
      <c r="R309" s="183">
        <f t="shared" si="13"/>
        <v>8818.1349839999984</v>
      </c>
      <c r="S309" s="182" t="s">
        <v>259</v>
      </c>
      <c r="T309" s="182">
        <v>2013</v>
      </c>
      <c r="U309" s="182" t="s">
        <v>419</v>
      </c>
      <c r="V309" s="179">
        <v>0</v>
      </c>
      <c r="W309" s="179">
        <v>0</v>
      </c>
      <c r="X309" s="183">
        <f t="shared" si="14"/>
        <v>0</v>
      </c>
      <c r="Y309" s="179">
        <f t="shared" si="15"/>
        <v>8818.1349839999984</v>
      </c>
    </row>
    <row r="310" spans="1:25" s="181" customFormat="1">
      <c r="A310" s="181" t="s">
        <v>41</v>
      </c>
      <c r="B310" s="72">
        <v>601615</v>
      </c>
      <c r="C310" s="72" t="s">
        <v>256</v>
      </c>
      <c r="D310" s="76" t="s">
        <v>257</v>
      </c>
      <c r="E310" s="71">
        <v>121026</v>
      </c>
      <c r="F310" s="72">
        <v>1034</v>
      </c>
      <c r="G310" s="182" t="s">
        <v>118</v>
      </c>
      <c r="H310" s="178">
        <v>17225</v>
      </c>
      <c r="I310" s="179">
        <v>3033.9360000000001</v>
      </c>
      <c r="J310" s="179">
        <v>5968.2577679999995</v>
      </c>
      <c r="K310" s="179">
        <v>0</v>
      </c>
      <c r="L310" s="179">
        <v>0</v>
      </c>
      <c r="M310" s="179">
        <v>948.10500000000002</v>
      </c>
      <c r="N310" s="179">
        <v>0</v>
      </c>
      <c r="O310" s="179">
        <v>0</v>
      </c>
      <c r="P310" s="179">
        <v>0</v>
      </c>
      <c r="Q310" s="179">
        <v>0</v>
      </c>
      <c r="R310" s="183">
        <f t="shared" si="13"/>
        <v>9950.2987679999987</v>
      </c>
      <c r="S310" s="182" t="s">
        <v>259</v>
      </c>
      <c r="T310" s="182">
        <v>2013</v>
      </c>
      <c r="U310" s="182" t="s">
        <v>419</v>
      </c>
      <c r="V310" s="179">
        <v>0</v>
      </c>
      <c r="W310" s="179">
        <v>0</v>
      </c>
      <c r="X310" s="183">
        <f t="shared" si="14"/>
        <v>0</v>
      </c>
      <c r="Y310" s="179">
        <f t="shared" si="15"/>
        <v>9950.2987679999987</v>
      </c>
    </row>
    <row r="311" spans="1:25" s="75" customFormat="1">
      <c r="A311" s="181" t="s">
        <v>41</v>
      </c>
      <c r="B311" s="72">
        <v>601615</v>
      </c>
      <c r="C311" s="72" t="s">
        <v>256</v>
      </c>
      <c r="D311" s="76" t="s">
        <v>257</v>
      </c>
      <c r="E311" s="71">
        <v>121027</v>
      </c>
      <c r="F311" s="72">
        <v>1034</v>
      </c>
      <c r="G311" s="182" t="s">
        <v>118</v>
      </c>
      <c r="H311" s="178">
        <v>17660</v>
      </c>
      <c r="I311" s="179">
        <v>3033.9360000000001</v>
      </c>
      <c r="J311" s="179">
        <v>6114.8980079999992</v>
      </c>
      <c r="K311" s="179">
        <v>0</v>
      </c>
      <c r="L311" s="179">
        <v>0</v>
      </c>
      <c r="M311" s="179">
        <v>948.10500000000002</v>
      </c>
      <c r="N311" s="179">
        <v>0</v>
      </c>
      <c r="O311" s="179">
        <v>263.36250000000001</v>
      </c>
      <c r="P311" s="179">
        <v>0</v>
      </c>
      <c r="Q311" s="179">
        <v>0</v>
      </c>
      <c r="R311" s="183">
        <f t="shared" si="13"/>
        <v>10360.301507999999</v>
      </c>
      <c r="S311" s="182" t="s">
        <v>259</v>
      </c>
      <c r="T311" s="182">
        <v>2013</v>
      </c>
      <c r="U311" s="182" t="s">
        <v>419</v>
      </c>
      <c r="V311" s="179">
        <v>0</v>
      </c>
      <c r="W311" s="179">
        <v>0</v>
      </c>
      <c r="X311" s="183">
        <f t="shared" si="14"/>
        <v>0</v>
      </c>
      <c r="Y311" s="179">
        <f t="shared" si="15"/>
        <v>10360.301507999999</v>
      </c>
    </row>
    <row r="312" spans="1:25" s="188" customFormat="1">
      <c r="A312" s="181" t="s">
        <v>41</v>
      </c>
      <c r="B312" s="72">
        <v>601615</v>
      </c>
      <c r="C312" s="72" t="s">
        <v>256</v>
      </c>
      <c r="D312" s="76" t="s">
        <v>257</v>
      </c>
      <c r="E312" s="71">
        <v>121028</v>
      </c>
      <c r="F312" s="72">
        <v>1034</v>
      </c>
      <c r="G312" s="182" t="s">
        <v>118</v>
      </c>
      <c r="H312" s="178">
        <v>10385</v>
      </c>
      <c r="I312" s="179">
        <v>3033.9360000000001</v>
      </c>
      <c r="J312" s="179">
        <v>3481.4415600000002</v>
      </c>
      <c r="K312" s="179">
        <v>0</v>
      </c>
      <c r="L312" s="179">
        <v>0</v>
      </c>
      <c r="M312" s="179">
        <v>948.10500000000002</v>
      </c>
      <c r="N312" s="179">
        <v>0</v>
      </c>
      <c r="O312" s="179">
        <v>0</v>
      </c>
      <c r="P312" s="179">
        <v>0</v>
      </c>
      <c r="Q312" s="179">
        <v>0</v>
      </c>
      <c r="R312" s="183">
        <f t="shared" si="13"/>
        <v>7463.4825600000004</v>
      </c>
      <c r="S312" s="182" t="s">
        <v>259</v>
      </c>
      <c r="T312" s="182">
        <v>2013</v>
      </c>
      <c r="U312" s="182" t="s">
        <v>419</v>
      </c>
      <c r="V312" s="179">
        <v>0</v>
      </c>
      <c r="W312" s="179">
        <v>0</v>
      </c>
      <c r="X312" s="183">
        <f t="shared" si="14"/>
        <v>0</v>
      </c>
      <c r="Y312" s="179">
        <f t="shared" si="15"/>
        <v>7463.4825600000004</v>
      </c>
    </row>
    <row r="313" spans="1:25" s="188" customFormat="1">
      <c r="A313" s="181" t="s">
        <v>41</v>
      </c>
      <c r="B313" s="72">
        <v>601615</v>
      </c>
      <c r="C313" s="72" t="s">
        <v>256</v>
      </c>
      <c r="D313" s="76" t="s">
        <v>257</v>
      </c>
      <c r="E313" s="71">
        <v>121052</v>
      </c>
      <c r="F313" s="72">
        <v>1035</v>
      </c>
      <c r="G313" s="182" t="s">
        <v>118</v>
      </c>
      <c r="H313" s="178">
        <v>17181</v>
      </c>
      <c r="I313" s="179">
        <v>3349.971</v>
      </c>
      <c r="J313" s="179">
        <v>6521.8352084999997</v>
      </c>
      <c r="K313" s="179">
        <v>0</v>
      </c>
      <c r="L313" s="179">
        <v>0</v>
      </c>
      <c r="M313" s="179">
        <v>948.10500000000002</v>
      </c>
      <c r="N313" s="179">
        <v>0</v>
      </c>
      <c r="O313" s="179">
        <v>0</v>
      </c>
      <c r="P313" s="179">
        <v>0</v>
      </c>
      <c r="Q313" s="179">
        <v>0</v>
      </c>
      <c r="R313" s="183">
        <f t="shared" si="13"/>
        <v>10819.9112085</v>
      </c>
      <c r="S313" s="182" t="s">
        <v>259</v>
      </c>
      <c r="T313" s="182">
        <v>2012</v>
      </c>
      <c r="U313" s="182" t="s">
        <v>419</v>
      </c>
      <c r="V313" s="179">
        <v>0</v>
      </c>
      <c r="W313" s="179">
        <v>0</v>
      </c>
      <c r="X313" s="183">
        <f t="shared" si="14"/>
        <v>0</v>
      </c>
      <c r="Y313" s="179">
        <f t="shared" si="15"/>
        <v>10819.9112085</v>
      </c>
    </row>
    <row r="314" spans="1:25" s="181" customFormat="1">
      <c r="A314" s="181" t="s">
        <v>41</v>
      </c>
      <c r="B314" s="72">
        <v>601615</v>
      </c>
      <c r="C314" s="72" t="s">
        <v>256</v>
      </c>
      <c r="D314" s="76" t="s">
        <v>257</v>
      </c>
      <c r="E314" s="71">
        <v>131013</v>
      </c>
      <c r="F314" s="72">
        <v>1034</v>
      </c>
      <c r="G314" s="182" t="s">
        <v>118</v>
      </c>
      <c r="H314" s="178">
        <v>18151</v>
      </c>
      <c r="I314" s="179">
        <v>3033.9360000000001</v>
      </c>
      <c r="J314" s="179">
        <v>6144.2260559999995</v>
      </c>
      <c r="K314" s="179">
        <v>0</v>
      </c>
      <c r="L314" s="179">
        <v>0</v>
      </c>
      <c r="M314" s="179">
        <v>948.10500000000002</v>
      </c>
      <c r="N314" s="179">
        <v>0</v>
      </c>
      <c r="O314" s="179">
        <v>579.39750000000004</v>
      </c>
      <c r="P314" s="179">
        <v>0</v>
      </c>
      <c r="Q314" s="179">
        <v>0</v>
      </c>
      <c r="R314" s="183">
        <f t="shared" si="13"/>
        <v>10705.664556</v>
      </c>
      <c r="S314" s="182" t="s">
        <v>259</v>
      </c>
      <c r="T314" s="182">
        <v>2014</v>
      </c>
      <c r="U314" s="182" t="s">
        <v>419</v>
      </c>
      <c r="V314" s="179">
        <v>0</v>
      </c>
      <c r="W314" s="179">
        <v>0</v>
      </c>
      <c r="X314" s="183">
        <f t="shared" si="14"/>
        <v>0</v>
      </c>
      <c r="Y314" s="179">
        <f t="shared" si="15"/>
        <v>10705.664556</v>
      </c>
    </row>
    <row r="315" spans="1:25" s="181" customFormat="1">
      <c r="A315" s="181" t="s">
        <v>41</v>
      </c>
      <c r="B315" s="72">
        <v>601615</v>
      </c>
      <c r="C315" s="72" t="s">
        <v>256</v>
      </c>
      <c r="D315" s="76" t="s">
        <v>257</v>
      </c>
      <c r="E315" s="71">
        <v>131019</v>
      </c>
      <c r="F315" s="72">
        <v>1034</v>
      </c>
      <c r="G315" s="182" t="s">
        <v>118</v>
      </c>
      <c r="H315" s="178">
        <v>19438</v>
      </c>
      <c r="I315" s="179">
        <v>3033.9360000000001</v>
      </c>
      <c r="J315" s="179">
        <v>7553.4893279999997</v>
      </c>
      <c r="K315" s="179">
        <v>0</v>
      </c>
      <c r="L315" s="179">
        <v>0</v>
      </c>
      <c r="M315" s="179">
        <v>948.10500000000002</v>
      </c>
      <c r="N315" s="179">
        <v>2927.7903779999997</v>
      </c>
      <c r="O315" s="179">
        <v>572.26564350000001</v>
      </c>
      <c r="P315" s="179">
        <v>0</v>
      </c>
      <c r="Q315" s="179">
        <v>0</v>
      </c>
      <c r="R315" s="183">
        <f t="shared" si="13"/>
        <v>15035.586349499999</v>
      </c>
      <c r="S315" s="182" t="s">
        <v>259</v>
      </c>
      <c r="T315" s="182">
        <v>2014</v>
      </c>
      <c r="U315" s="182" t="s">
        <v>419</v>
      </c>
      <c r="V315" s="179">
        <v>0</v>
      </c>
      <c r="W315" s="179">
        <v>0</v>
      </c>
      <c r="X315" s="183">
        <f t="shared" si="14"/>
        <v>0</v>
      </c>
      <c r="Y315" s="179">
        <f t="shared" si="15"/>
        <v>15035.586349499999</v>
      </c>
    </row>
    <row r="316" spans="1:25" s="181" customFormat="1">
      <c r="A316" s="181" t="s">
        <v>41</v>
      </c>
      <c r="B316" s="72">
        <v>601615</v>
      </c>
      <c r="C316" s="72" t="s">
        <v>256</v>
      </c>
      <c r="D316" s="76" t="s">
        <v>257</v>
      </c>
      <c r="E316" s="71">
        <v>131020</v>
      </c>
      <c r="F316" s="72">
        <v>1034</v>
      </c>
      <c r="G316" s="182" t="s">
        <v>118</v>
      </c>
      <c r="H316" s="178">
        <v>10719</v>
      </c>
      <c r="I316" s="179">
        <v>3033.9360000000001</v>
      </c>
      <c r="J316" s="179">
        <v>3147.2029440000006</v>
      </c>
      <c r="K316" s="179">
        <v>0</v>
      </c>
      <c r="L316" s="179">
        <v>0</v>
      </c>
      <c r="M316" s="179">
        <v>948.10500000000002</v>
      </c>
      <c r="N316" s="179">
        <v>0</v>
      </c>
      <c r="O316" s="179">
        <v>0</v>
      </c>
      <c r="P316" s="179">
        <v>0</v>
      </c>
      <c r="Q316" s="179">
        <v>0</v>
      </c>
      <c r="R316" s="183">
        <f t="shared" si="13"/>
        <v>7129.2439439999998</v>
      </c>
      <c r="S316" s="182" t="s">
        <v>259</v>
      </c>
      <c r="T316" s="182">
        <v>2014</v>
      </c>
      <c r="U316" s="182" t="s">
        <v>419</v>
      </c>
      <c r="V316" s="179">
        <v>0</v>
      </c>
      <c r="W316" s="179">
        <v>0</v>
      </c>
      <c r="X316" s="183">
        <f t="shared" si="14"/>
        <v>0</v>
      </c>
      <c r="Y316" s="179">
        <f t="shared" si="15"/>
        <v>7129.2439439999998</v>
      </c>
    </row>
    <row r="317" spans="1:25" s="181" customFormat="1">
      <c r="A317" s="181" t="s">
        <v>41</v>
      </c>
      <c r="B317" s="72">
        <v>601615</v>
      </c>
      <c r="C317" s="72" t="s">
        <v>256</v>
      </c>
      <c r="D317" s="76" t="s">
        <v>257</v>
      </c>
      <c r="E317" s="71">
        <v>131033</v>
      </c>
      <c r="F317" s="72">
        <v>1034</v>
      </c>
      <c r="G317" s="182" t="s">
        <v>118</v>
      </c>
      <c r="H317" s="178">
        <v>17140</v>
      </c>
      <c r="I317" s="179">
        <v>3033.9360000000001</v>
      </c>
      <c r="J317" s="179">
        <v>5633.0078400000011</v>
      </c>
      <c r="K317" s="179">
        <v>0</v>
      </c>
      <c r="L317" s="179">
        <v>0</v>
      </c>
      <c r="M317" s="179">
        <v>948.10500000000002</v>
      </c>
      <c r="N317" s="179">
        <v>0</v>
      </c>
      <c r="O317" s="179">
        <v>579.39750000000004</v>
      </c>
      <c r="P317" s="179">
        <v>0</v>
      </c>
      <c r="Q317" s="179">
        <v>0</v>
      </c>
      <c r="R317" s="183">
        <f t="shared" si="13"/>
        <v>10194.446340000002</v>
      </c>
      <c r="S317" s="182" t="s">
        <v>259</v>
      </c>
      <c r="T317" s="182">
        <v>2014</v>
      </c>
      <c r="U317" s="182" t="s">
        <v>419</v>
      </c>
      <c r="V317" s="179">
        <v>0</v>
      </c>
      <c r="W317" s="179">
        <v>0</v>
      </c>
      <c r="X317" s="183">
        <f t="shared" si="14"/>
        <v>0</v>
      </c>
      <c r="Y317" s="179">
        <f t="shared" si="15"/>
        <v>10194.446340000002</v>
      </c>
    </row>
    <row r="318" spans="1:25" s="181" customFormat="1">
      <c r="A318" s="181" t="s">
        <v>41</v>
      </c>
      <c r="B318" s="72">
        <v>601615</v>
      </c>
      <c r="C318" s="72" t="s">
        <v>256</v>
      </c>
      <c r="D318" s="76" t="s">
        <v>257</v>
      </c>
      <c r="E318" s="71">
        <v>131036</v>
      </c>
      <c r="F318" s="72">
        <v>1034</v>
      </c>
      <c r="G318" s="182" t="s">
        <v>118</v>
      </c>
      <c r="H318" s="178">
        <v>16336</v>
      </c>
      <c r="I318" s="179">
        <v>3033.9360000000001</v>
      </c>
      <c r="J318" s="179">
        <v>5708.856240000001</v>
      </c>
      <c r="K318" s="179">
        <v>0</v>
      </c>
      <c r="L318" s="179">
        <v>0</v>
      </c>
      <c r="M318" s="179">
        <v>948.10500000000002</v>
      </c>
      <c r="N318" s="179">
        <v>0</v>
      </c>
      <c r="O318" s="179">
        <v>0</v>
      </c>
      <c r="P318" s="179">
        <v>0</v>
      </c>
      <c r="Q318" s="179">
        <v>0</v>
      </c>
      <c r="R318" s="183">
        <f t="shared" si="13"/>
        <v>9690.8972400000002</v>
      </c>
      <c r="S318" s="182" t="s">
        <v>259</v>
      </c>
      <c r="T318" s="182">
        <v>2014</v>
      </c>
      <c r="U318" s="182" t="s">
        <v>419</v>
      </c>
      <c r="V318" s="179">
        <v>0</v>
      </c>
      <c r="W318" s="179">
        <v>0</v>
      </c>
      <c r="X318" s="183">
        <f t="shared" si="14"/>
        <v>0</v>
      </c>
      <c r="Y318" s="179">
        <f t="shared" si="15"/>
        <v>9690.8972400000002</v>
      </c>
    </row>
    <row r="319" spans="1:25" s="181" customFormat="1">
      <c r="A319" s="181" t="s">
        <v>41</v>
      </c>
      <c r="B319" s="72">
        <v>601615</v>
      </c>
      <c r="C319" s="72" t="s">
        <v>256</v>
      </c>
      <c r="D319" s="76" t="s">
        <v>257</v>
      </c>
      <c r="E319" s="71">
        <v>131038</v>
      </c>
      <c r="F319" s="72">
        <v>9020</v>
      </c>
      <c r="G319" s="182" t="s">
        <v>230</v>
      </c>
      <c r="H319" s="178">
        <v>0</v>
      </c>
      <c r="I319" s="179">
        <v>0</v>
      </c>
      <c r="J319" s="179">
        <v>0</v>
      </c>
      <c r="K319" s="179">
        <v>951.51817800000003</v>
      </c>
      <c r="L319" s="179">
        <v>2850.4144754999998</v>
      </c>
      <c r="M319" s="179">
        <v>948.10500000000002</v>
      </c>
      <c r="N319" s="179">
        <v>0</v>
      </c>
      <c r="O319" s="179">
        <v>0</v>
      </c>
      <c r="P319" s="179">
        <v>0</v>
      </c>
      <c r="Q319" s="179">
        <v>0</v>
      </c>
      <c r="R319" s="183">
        <f t="shared" si="13"/>
        <v>4750.0376534999996</v>
      </c>
      <c r="S319" s="182" t="s">
        <v>133</v>
      </c>
      <c r="T319" s="182">
        <v>1900</v>
      </c>
      <c r="U319" s="182" t="s">
        <v>419</v>
      </c>
      <c r="V319" s="179">
        <v>0</v>
      </c>
      <c r="W319" s="179">
        <v>0</v>
      </c>
      <c r="X319" s="183">
        <f t="shared" si="14"/>
        <v>0</v>
      </c>
      <c r="Y319" s="179">
        <f t="shared" si="15"/>
        <v>4750.0376534999996</v>
      </c>
    </row>
    <row r="320" spans="1:25" s="181" customFormat="1">
      <c r="A320" s="181" t="s">
        <v>41</v>
      </c>
      <c r="B320" s="72">
        <v>601615</v>
      </c>
      <c r="C320" s="72" t="s">
        <v>256</v>
      </c>
      <c r="D320" s="76" t="s">
        <v>257</v>
      </c>
      <c r="E320" s="71">
        <v>131040</v>
      </c>
      <c r="F320" s="72">
        <v>1034</v>
      </c>
      <c r="G320" s="182" t="s">
        <v>118</v>
      </c>
      <c r="H320" s="178">
        <v>23189</v>
      </c>
      <c r="I320" s="179">
        <v>3033.9360000000001</v>
      </c>
      <c r="J320" s="179">
        <v>8691.7209839999996</v>
      </c>
      <c r="K320" s="179">
        <v>0</v>
      </c>
      <c r="L320" s="179">
        <v>0</v>
      </c>
      <c r="M320" s="179">
        <v>948.10500000000002</v>
      </c>
      <c r="N320" s="179">
        <v>0</v>
      </c>
      <c r="O320" s="179">
        <v>842.76</v>
      </c>
      <c r="P320" s="179">
        <v>0</v>
      </c>
      <c r="Q320" s="179">
        <v>0</v>
      </c>
      <c r="R320" s="183">
        <f t="shared" si="13"/>
        <v>13516.521983999999</v>
      </c>
      <c r="S320" s="182" t="s">
        <v>259</v>
      </c>
      <c r="T320" s="182">
        <v>2014</v>
      </c>
      <c r="U320" s="182" t="s">
        <v>419</v>
      </c>
      <c r="V320" s="179">
        <v>0</v>
      </c>
      <c r="W320" s="179">
        <v>0</v>
      </c>
      <c r="X320" s="183">
        <f t="shared" si="14"/>
        <v>0</v>
      </c>
      <c r="Y320" s="179">
        <f t="shared" si="15"/>
        <v>13516.521983999999</v>
      </c>
    </row>
    <row r="321" spans="1:25" s="181" customFormat="1">
      <c r="A321" s="181" t="s">
        <v>41</v>
      </c>
      <c r="B321" s="72">
        <v>601615</v>
      </c>
      <c r="C321" s="72" t="s">
        <v>256</v>
      </c>
      <c r="D321" s="76" t="s">
        <v>257</v>
      </c>
      <c r="E321" s="71">
        <v>131044</v>
      </c>
      <c r="F321" s="72">
        <v>1034</v>
      </c>
      <c r="G321" s="182" t="s">
        <v>118</v>
      </c>
      <c r="H321" s="178">
        <v>10278</v>
      </c>
      <c r="I321" s="179">
        <v>3033.9360000000001</v>
      </c>
      <c r="J321" s="179">
        <v>2700.7086959999997</v>
      </c>
      <c r="K321" s="179">
        <v>0</v>
      </c>
      <c r="L321" s="179">
        <v>0</v>
      </c>
      <c r="M321" s="179">
        <v>948.10500000000002</v>
      </c>
      <c r="N321" s="179">
        <v>0</v>
      </c>
      <c r="O321" s="179">
        <v>1334.8791675</v>
      </c>
      <c r="P321" s="179">
        <v>0</v>
      </c>
      <c r="Q321" s="179">
        <v>0</v>
      </c>
      <c r="R321" s="183">
        <f t="shared" si="13"/>
        <v>8017.6288634999992</v>
      </c>
      <c r="S321" s="182" t="s">
        <v>133</v>
      </c>
      <c r="T321" s="182">
        <v>1900</v>
      </c>
      <c r="U321" s="182" t="s">
        <v>419</v>
      </c>
      <c r="V321" s="179">
        <v>0</v>
      </c>
      <c r="W321" s="179">
        <v>0</v>
      </c>
      <c r="X321" s="183">
        <f t="shared" si="14"/>
        <v>0</v>
      </c>
      <c r="Y321" s="179">
        <f t="shared" si="15"/>
        <v>8017.6288634999992</v>
      </c>
    </row>
    <row r="322" spans="1:25" s="181" customFormat="1">
      <c r="A322" s="181" t="s">
        <v>41</v>
      </c>
      <c r="B322" s="72">
        <v>601615</v>
      </c>
      <c r="C322" s="72" t="s">
        <v>256</v>
      </c>
      <c r="D322" s="76" t="s">
        <v>257</v>
      </c>
      <c r="E322" s="71">
        <v>131045</v>
      </c>
      <c r="F322" s="72">
        <v>1034</v>
      </c>
      <c r="G322" s="182" t="s">
        <v>118</v>
      </c>
      <c r="H322" s="178">
        <v>6747</v>
      </c>
      <c r="I322" s="179">
        <v>3033.9360000000001</v>
      </c>
      <c r="J322" s="179">
        <v>1153.4013360000001</v>
      </c>
      <c r="K322" s="179">
        <v>0</v>
      </c>
      <c r="L322" s="179">
        <v>0</v>
      </c>
      <c r="M322" s="179">
        <v>948.10500000000002</v>
      </c>
      <c r="N322" s="179">
        <v>0</v>
      </c>
      <c r="O322" s="179">
        <v>646.43905799999993</v>
      </c>
      <c r="P322" s="179">
        <v>0</v>
      </c>
      <c r="Q322" s="179">
        <v>0</v>
      </c>
      <c r="R322" s="183">
        <f t="shared" si="13"/>
        <v>5781.881394</v>
      </c>
      <c r="S322" s="182" t="s">
        <v>133</v>
      </c>
      <c r="T322" s="182">
        <v>1900</v>
      </c>
      <c r="U322" s="182" t="s">
        <v>419</v>
      </c>
      <c r="V322" s="179">
        <v>0</v>
      </c>
      <c r="W322" s="179">
        <v>0</v>
      </c>
      <c r="X322" s="183">
        <f t="shared" si="14"/>
        <v>0</v>
      </c>
      <c r="Y322" s="179">
        <f t="shared" si="15"/>
        <v>5781.881394</v>
      </c>
    </row>
    <row r="323" spans="1:25" s="75" customFormat="1">
      <c r="A323" s="181" t="s">
        <v>41</v>
      </c>
      <c r="B323" s="72">
        <v>601615</v>
      </c>
      <c r="C323" s="72" t="s">
        <v>256</v>
      </c>
      <c r="D323" s="76" t="s">
        <v>257</v>
      </c>
      <c r="E323" s="71">
        <v>141006</v>
      </c>
      <c r="F323" s="72">
        <v>1035</v>
      </c>
      <c r="G323" s="182" t="s">
        <v>118</v>
      </c>
      <c r="H323" s="178">
        <v>8728</v>
      </c>
      <c r="I323" s="179">
        <v>3349.971</v>
      </c>
      <c r="J323" s="179">
        <v>2365.6378544999998</v>
      </c>
      <c r="K323" s="179">
        <v>0</v>
      </c>
      <c r="L323" s="179">
        <v>0</v>
      </c>
      <c r="M323" s="179">
        <v>948.10500000000002</v>
      </c>
      <c r="N323" s="179">
        <v>0</v>
      </c>
      <c r="O323" s="179">
        <v>447.71625</v>
      </c>
      <c r="P323" s="179">
        <v>0</v>
      </c>
      <c r="Q323" s="179">
        <v>0</v>
      </c>
      <c r="R323" s="183">
        <f t="shared" ref="R323:R386" si="16">SUM(I323:Q323)</f>
        <v>7111.4301045000002</v>
      </c>
      <c r="S323" s="182" t="s">
        <v>133</v>
      </c>
      <c r="T323" s="182">
        <v>1900</v>
      </c>
      <c r="U323" s="182" t="s">
        <v>419</v>
      </c>
      <c r="V323" s="179">
        <v>0</v>
      </c>
      <c r="W323" s="179">
        <v>0</v>
      </c>
      <c r="X323" s="183">
        <f t="shared" ref="X323:X386" si="17">SUM(V323:W323)</f>
        <v>0</v>
      </c>
      <c r="Y323" s="179">
        <f t="shared" ref="Y323:Y386" si="18">SUM(R323,X323)</f>
        <v>7111.4301045000002</v>
      </c>
    </row>
    <row r="324" spans="1:25" s="181" customFormat="1">
      <c r="A324" s="181" t="s">
        <v>41</v>
      </c>
      <c r="B324" s="72">
        <v>601615</v>
      </c>
      <c r="C324" s="72" t="s">
        <v>256</v>
      </c>
      <c r="D324" s="76" t="s">
        <v>257</v>
      </c>
      <c r="E324" s="71">
        <v>141044</v>
      </c>
      <c r="F324" s="72">
        <v>9020</v>
      </c>
      <c r="G324" s="182" t="s">
        <v>230</v>
      </c>
      <c r="H324" s="178">
        <v>0</v>
      </c>
      <c r="I324" s="179">
        <v>0</v>
      </c>
      <c r="J324" s="179">
        <v>0</v>
      </c>
      <c r="K324" s="179">
        <v>5267.25</v>
      </c>
      <c r="L324" s="179">
        <v>3647.5916940000006</v>
      </c>
      <c r="M324" s="179">
        <v>948.10500000000002</v>
      </c>
      <c r="N324" s="179">
        <v>3160.35</v>
      </c>
      <c r="O324" s="179">
        <v>368.70749999999998</v>
      </c>
      <c r="P324" s="179">
        <v>0</v>
      </c>
      <c r="Q324" s="179">
        <v>0</v>
      </c>
      <c r="R324" s="183">
        <f t="shared" si="16"/>
        <v>13392.004194000001</v>
      </c>
      <c r="S324" s="182" t="s">
        <v>133</v>
      </c>
      <c r="T324" s="182">
        <v>1900</v>
      </c>
      <c r="U324" s="182" t="s">
        <v>419</v>
      </c>
      <c r="V324" s="179">
        <v>0</v>
      </c>
      <c r="W324" s="179">
        <v>0</v>
      </c>
      <c r="X324" s="183">
        <f t="shared" si="17"/>
        <v>0</v>
      </c>
      <c r="Y324" s="179">
        <f t="shared" si="18"/>
        <v>13392.004194000001</v>
      </c>
    </row>
    <row r="325" spans="1:25" s="181" customFormat="1">
      <c r="A325" s="181" t="s">
        <v>41</v>
      </c>
      <c r="B325" s="72">
        <v>601615</v>
      </c>
      <c r="C325" s="72" t="s">
        <v>256</v>
      </c>
      <c r="D325" s="75" t="s">
        <v>257</v>
      </c>
      <c r="E325" s="71">
        <v>141054</v>
      </c>
      <c r="F325" s="72">
        <v>1031</v>
      </c>
      <c r="G325" s="182" t="s">
        <v>118</v>
      </c>
      <c r="H325" s="178">
        <v>10597</v>
      </c>
      <c r="I325" s="179">
        <v>2528.2800000000002</v>
      </c>
      <c r="J325" s="179">
        <v>2351.7217800000003</v>
      </c>
      <c r="K325" s="179">
        <v>0</v>
      </c>
      <c r="L325" s="179">
        <v>0</v>
      </c>
      <c r="M325" s="179">
        <v>948.10500000000002</v>
      </c>
      <c r="N325" s="179">
        <v>0</v>
      </c>
      <c r="O325" s="179">
        <v>0</v>
      </c>
      <c r="P325" s="179">
        <v>0</v>
      </c>
      <c r="Q325" s="179">
        <v>0</v>
      </c>
      <c r="R325" s="183">
        <f t="shared" si="16"/>
        <v>5828.1067800000001</v>
      </c>
      <c r="S325" s="182" t="s">
        <v>133</v>
      </c>
      <c r="T325" s="182">
        <v>1900</v>
      </c>
      <c r="U325" s="182" t="s">
        <v>419</v>
      </c>
      <c r="V325" s="179">
        <v>0</v>
      </c>
      <c r="W325" s="179">
        <v>0</v>
      </c>
      <c r="X325" s="183">
        <f t="shared" si="17"/>
        <v>0</v>
      </c>
      <c r="Y325" s="179">
        <f t="shared" si="18"/>
        <v>5828.1067800000001</v>
      </c>
    </row>
    <row r="326" spans="1:25" s="181" customFormat="1">
      <c r="A326" s="181" t="s">
        <v>41</v>
      </c>
      <c r="B326" s="72">
        <v>601615</v>
      </c>
      <c r="C326" s="72" t="s">
        <v>256</v>
      </c>
      <c r="D326" s="76" t="s">
        <v>257</v>
      </c>
      <c r="E326" s="71">
        <v>151006</v>
      </c>
      <c r="F326" s="72">
        <v>1195</v>
      </c>
      <c r="G326" s="182" t="s">
        <v>230</v>
      </c>
      <c r="H326" s="178">
        <v>0</v>
      </c>
      <c r="I326" s="179">
        <v>0</v>
      </c>
      <c r="J326" s="179">
        <v>0</v>
      </c>
      <c r="K326" s="179">
        <v>1114.6554449999999</v>
      </c>
      <c r="L326" s="179">
        <v>54.695124</v>
      </c>
      <c r="M326" s="179">
        <v>252.828</v>
      </c>
      <c r="N326" s="179">
        <v>0</v>
      </c>
      <c r="O326" s="179">
        <v>0</v>
      </c>
      <c r="P326" s="179">
        <v>0</v>
      </c>
      <c r="Q326" s="179">
        <v>0</v>
      </c>
      <c r="R326" s="183">
        <f t="shared" si="16"/>
        <v>1422.1785689999999</v>
      </c>
      <c r="S326" s="182" t="s">
        <v>133</v>
      </c>
      <c r="T326" s="182">
        <v>1900</v>
      </c>
      <c r="U326" s="182" t="s">
        <v>419</v>
      </c>
      <c r="V326" s="179">
        <v>0</v>
      </c>
      <c r="W326" s="179">
        <v>0</v>
      </c>
      <c r="X326" s="183">
        <f t="shared" si="17"/>
        <v>0</v>
      </c>
      <c r="Y326" s="179">
        <f t="shared" si="18"/>
        <v>1422.1785689999999</v>
      </c>
    </row>
    <row r="327" spans="1:25" s="181" customFormat="1">
      <c r="A327" s="181" t="s">
        <v>41</v>
      </c>
      <c r="B327" s="72">
        <v>601615</v>
      </c>
      <c r="C327" s="72" t="s">
        <v>256</v>
      </c>
      <c r="D327" s="76" t="s">
        <v>257</v>
      </c>
      <c r="E327" s="71">
        <v>151009</v>
      </c>
      <c r="F327" s="72">
        <v>1195</v>
      </c>
      <c r="G327" s="182" t="s">
        <v>230</v>
      </c>
      <c r="H327" s="178">
        <v>0</v>
      </c>
      <c r="I327" s="179">
        <v>0</v>
      </c>
      <c r="J327" s="179">
        <v>0</v>
      </c>
      <c r="K327" s="179">
        <v>6865.8814440000006</v>
      </c>
      <c r="L327" s="179">
        <v>1096.4834325000002</v>
      </c>
      <c r="M327" s="179">
        <v>252.828</v>
      </c>
      <c r="N327" s="179">
        <v>0</v>
      </c>
      <c r="O327" s="179">
        <v>0</v>
      </c>
      <c r="P327" s="179">
        <v>0</v>
      </c>
      <c r="Q327" s="179">
        <v>0</v>
      </c>
      <c r="R327" s="183">
        <f t="shared" si="16"/>
        <v>8215.1928765000011</v>
      </c>
      <c r="S327" s="182" t="s">
        <v>133</v>
      </c>
      <c r="T327" s="182">
        <v>1900</v>
      </c>
      <c r="U327" s="182" t="s">
        <v>419</v>
      </c>
      <c r="V327" s="179">
        <v>0</v>
      </c>
      <c r="W327" s="179">
        <v>0</v>
      </c>
      <c r="X327" s="183">
        <f t="shared" si="17"/>
        <v>0</v>
      </c>
      <c r="Y327" s="179">
        <f t="shared" si="18"/>
        <v>8215.1928765000011</v>
      </c>
    </row>
    <row r="328" spans="1:25" s="181" customFormat="1">
      <c r="A328" s="181" t="s">
        <v>41</v>
      </c>
      <c r="B328" s="72">
        <v>601615</v>
      </c>
      <c r="C328" s="72" t="s">
        <v>256</v>
      </c>
      <c r="D328" s="76" t="s">
        <v>257</v>
      </c>
      <c r="E328" s="71">
        <v>151026</v>
      </c>
      <c r="F328" s="72">
        <v>1035</v>
      </c>
      <c r="G328" s="182" t="s">
        <v>118</v>
      </c>
      <c r="H328" s="178">
        <v>19292</v>
      </c>
      <c r="I328" s="179">
        <v>3349.971</v>
      </c>
      <c r="J328" s="179">
        <v>7425.7690500000008</v>
      </c>
      <c r="K328" s="179">
        <v>0</v>
      </c>
      <c r="L328" s="179">
        <v>0</v>
      </c>
      <c r="M328" s="179">
        <v>948.10500000000002</v>
      </c>
      <c r="N328" s="179">
        <v>0</v>
      </c>
      <c r="O328" s="179">
        <v>0</v>
      </c>
      <c r="P328" s="179">
        <v>0</v>
      </c>
      <c r="Q328" s="179">
        <v>0</v>
      </c>
      <c r="R328" s="183">
        <f t="shared" si="16"/>
        <v>11723.84505</v>
      </c>
      <c r="S328" s="182" t="s">
        <v>259</v>
      </c>
      <c r="T328" s="182">
        <v>2015</v>
      </c>
      <c r="U328" s="182" t="s">
        <v>419</v>
      </c>
      <c r="V328" s="179">
        <v>0</v>
      </c>
      <c r="W328" s="179">
        <v>0</v>
      </c>
      <c r="X328" s="183">
        <f t="shared" si="17"/>
        <v>0</v>
      </c>
      <c r="Y328" s="179">
        <f t="shared" si="18"/>
        <v>11723.84505</v>
      </c>
    </row>
    <row r="329" spans="1:25" s="181" customFormat="1">
      <c r="A329" s="181" t="s">
        <v>41</v>
      </c>
      <c r="B329" s="72">
        <v>601615</v>
      </c>
      <c r="C329" s="72" t="s">
        <v>256</v>
      </c>
      <c r="D329" s="76" t="s">
        <v>257</v>
      </c>
      <c r="E329" s="71">
        <v>151058</v>
      </c>
      <c r="F329" s="72">
        <v>1035</v>
      </c>
      <c r="G329" s="182" t="s">
        <v>118</v>
      </c>
      <c r="H329" s="178">
        <v>9790</v>
      </c>
      <c r="I329" s="179">
        <v>3349.971</v>
      </c>
      <c r="J329" s="179">
        <v>2161.847952000001</v>
      </c>
      <c r="K329" s="179">
        <v>0</v>
      </c>
      <c r="L329" s="179">
        <v>0</v>
      </c>
      <c r="M329" s="179">
        <v>948.10500000000002</v>
      </c>
      <c r="N329" s="179">
        <v>2472.2048565</v>
      </c>
      <c r="O329" s="179">
        <v>0</v>
      </c>
      <c r="P329" s="179">
        <v>0</v>
      </c>
      <c r="Q329" s="179">
        <v>0</v>
      </c>
      <c r="R329" s="183">
        <f t="shared" si="16"/>
        <v>8932.1288085000015</v>
      </c>
      <c r="S329" s="182" t="s">
        <v>259</v>
      </c>
      <c r="T329" s="182">
        <v>2016</v>
      </c>
      <c r="U329" s="182" t="s">
        <v>419</v>
      </c>
      <c r="V329" s="179">
        <v>0</v>
      </c>
      <c r="W329" s="179">
        <v>0</v>
      </c>
      <c r="X329" s="183">
        <f t="shared" si="17"/>
        <v>0</v>
      </c>
      <c r="Y329" s="179">
        <f t="shared" si="18"/>
        <v>8932.1288085000015</v>
      </c>
    </row>
    <row r="330" spans="1:25" s="181" customFormat="1">
      <c r="A330" s="181" t="s">
        <v>41</v>
      </c>
      <c r="B330" s="72">
        <v>601615</v>
      </c>
      <c r="C330" s="72" t="s">
        <v>256</v>
      </c>
      <c r="D330" s="76" t="s">
        <v>257</v>
      </c>
      <c r="E330" s="71">
        <v>151059</v>
      </c>
      <c r="F330" s="72">
        <v>1035</v>
      </c>
      <c r="G330" s="182" t="s">
        <v>118</v>
      </c>
      <c r="H330" s="178">
        <v>10932</v>
      </c>
      <c r="I330" s="179">
        <v>3349.971</v>
      </c>
      <c r="J330" s="179">
        <v>3191.9640345000003</v>
      </c>
      <c r="K330" s="179">
        <v>0</v>
      </c>
      <c r="L330" s="179">
        <v>0</v>
      </c>
      <c r="M330" s="179">
        <v>948.10500000000002</v>
      </c>
      <c r="N330" s="179">
        <v>0</v>
      </c>
      <c r="O330" s="179">
        <v>526.72500000000002</v>
      </c>
      <c r="P330" s="179">
        <v>0</v>
      </c>
      <c r="Q330" s="179">
        <v>0</v>
      </c>
      <c r="R330" s="183">
        <f t="shared" si="16"/>
        <v>8016.7650345000002</v>
      </c>
      <c r="S330" s="182" t="s">
        <v>259</v>
      </c>
      <c r="T330" s="182">
        <v>2016</v>
      </c>
      <c r="U330" s="182" t="s">
        <v>419</v>
      </c>
      <c r="V330" s="179">
        <v>0</v>
      </c>
      <c r="W330" s="179">
        <v>0</v>
      </c>
      <c r="X330" s="183">
        <f t="shared" si="17"/>
        <v>0</v>
      </c>
      <c r="Y330" s="179">
        <f t="shared" si="18"/>
        <v>8016.7650345000002</v>
      </c>
    </row>
    <row r="331" spans="1:25" s="181" customFormat="1">
      <c r="A331" s="181" t="s">
        <v>41</v>
      </c>
      <c r="B331" s="72">
        <v>601615</v>
      </c>
      <c r="C331" s="72" t="s">
        <v>256</v>
      </c>
      <c r="D331" s="76" t="s">
        <v>257</v>
      </c>
      <c r="E331" s="71">
        <v>151060</v>
      </c>
      <c r="F331" s="72">
        <v>1035</v>
      </c>
      <c r="G331" s="182" t="s">
        <v>118</v>
      </c>
      <c r="H331" s="178">
        <v>9475</v>
      </c>
      <c r="I331" s="179">
        <v>3349.971</v>
      </c>
      <c r="J331" s="179">
        <v>1962.5246775000003</v>
      </c>
      <c r="K331" s="179">
        <v>0</v>
      </c>
      <c r="L331" s="179">
        <v>0</v>
      </c>
      <c r="M331" s="179">
        <v>948.10500000000002</v>
      </c>
      <c r="N331" s="179">
        <v>1911.7799909999999</v>
      </c>
      <c r="O331" s="179">
        <v>0</v>
      </c>
      <c r="P331" s="179">
        <v>0</v>
      </c>
      <c r="Q331" s="179">
        <v>0</v>
      </c>
      <c r="R331" s="183">
        <f t="shared" si="16"/>
        <v>8172.3806685</v>
      </c>
      <c r="S331" s="182" t="s">
        <v>259</v>
      </c>
      <c r="T331" s="182">
        <v>2016</v>
      </c>
      <c r="U331" s="182" t="s">
        <v>419</v>
      </c>
      <c r="V331" s="179">
        <v>0</v>
      </c>
      <c r="W331" s="179">
        <v>0</v>
      </c>
      <c r="X331" s="183">
        <f t="shared" si="17"/>
        <v>0</v>
      </c>
      <c r="Y331" s="179">
        <f t="shared" si="18"/>
        <v>8172.3806685</v>
      </c>
    </row>
    <row r="332" spans="1:25" s="181" customFormat="1">
      <c r="A332" s="181" t="s">
        <v>41</v>
      </c>
      <c r="B332" s="72">
        <v>601615</v>
      </c>
      <c r="C332" s="72" t="s">
        <v>256</v>
      </c>
      <c r="D332" s="76" t="s">
        <v>257</v>
      </c>
      <c r="E332" s="71">
        <v>151061</v>
      </c>
      <c r="F332" s="72">
        <v>1035</v>
      </c>
      <c r="G332" s="182" t="s">
        <v>118</v>
      </c>
      <c r="H332" s="178">
        <v>18663</v>
      </c>
      <c r="I332" s="179">
        <v>3349.971</v>
      </c>
      <c r="J332" s="179">
        <v>7070.1137955000004</v>
      </c>
      <c r="K332" s="179">
        <v>0</v>
      </c>
      <c r="L332" s="179">
        <v>0</v>
      </c>
      <c r="M332" s="179">
        <v>948.10500000000002</v>
      </c>
      <c r="N332" s="179">
        <v>0</v>
      </c>
      <c r="O332" s="179">
        <v>0</v>
      </c>
      <c r="P332" s="179">
        <v>0</v>
      </c>
      <c r="Q332" s="179">
        <v>0</v>
      </c>
      <c r="R332" s="183">
        <f t="shared" si="16"/>
        <v>11368.1897955</v>
      </c>
      <c r="S332" s="182" t="s">
        <v>259</v>
      </c>
      <c r="T332" s="182">
        <v>2016</v>
      </c>
      <c r="U332" s="182" t="s">
        <v>419</v>
      </c>
      <c r="V332" s="179">
        <v>0</v>
      </c>
      <c r="W332" s="179">
        <v>0</v>
      </c>
      <c r="X332" s="183">
        <f t="shared" si="17"/>
        <v>0</v>
      </c>
      <c r="Y332" s="179">
        <f t="shared" si="18"/>
        <v>11368.1897955</v>
      </c>
    </row>
    <row r="333" spans="1:25" s="181" customFormat="1">
      <c r="A333" s="181" t="s">
        <v>41</v>
      </c>
      <c r="B333" s="72">
        <v>601615</v>
      </c>
      <c r="C333" s="72" t="s">
        <v>256</v>
      </c>
      <c r="D333" s="76" t="s">
        <v>257</v>
      </c>
      <c r="E333" s="71">
        <v>151062</v>
      </c>
      <c r="F333" s="72">
        <v>1035</v>
      </c>
      <c r="G333" s="182" t="s">
        <v>118</v>
      </c>
      <c r="H333" s="178">
        <v>14103</v>
      </c>
      <c r="I333" s="179">
        <v>3349.971</v>
      </c>
      <c r="J333" s="179">
        <v>5361.6285855000006</v>
      </c>
      <c r="K333" s="179">
        <v>0</v>
      </c>
      <c r="L333" s="179">
        <v>0</v>
      </c>
      <c r="M333" s="179">
        <v>948.10500000000002</v>
      </c>
      <c r="N333" s="179">
        <v>3160.35</v>
      </c>
      <c r="O333" s="179">
        <v>0</v>
      </c>
      <c r="P333" s="179">
        <v>0</v>
      </c>
      <c r="Q333" s="179">
        <v>0</v>
      </c>
      <c r="R333" s="183">
        <f t="shared" si="16"/>
        <v>12820.0545855</v>
      </c>
      <c r="S333" s="182" t="s">
        <v>259</v>
      </c>
      <c r="T333" s="182">
        <v>2016</v>
      </c>
      <c r="U333" s="182" t="s">
        <v>419</v>
      </c>
      <c r="V333" s="179">
        <v>0</v>
      </c>
      <c r="W333" s="179">
        <v>0</v>
      </c>
      <c r="X333" s="183">
        <f t="shared" si="17"/>
        <v>0</v>
      </c>
      <c r="Y333" s="179">
        <f t="shared" si="18"/>
        <v>12820.0545855</v>
      </c>
    </row>
    <row r="334" spans="1:25" s="181" customFormat="1">
      <c r="A334" s="181" t="s">
        <v>41</v>
      </c>
      <c r="B334" s="72">
        <v>601615</v>
      </c>
      <c r="C334" s="72" t="s">
        <v>256</v>
      </c>
      <c r="D334" s="76" t="s">
        <v>257</v>
      </c>
      <c r="E334" s="71">
        <v>151063</v>
      </c>
      <c r="F334" s="72">
        <v>1035</v>
      </c>
      <c r="G334" s="182" t="s">
        <v>118</v>
      </c>
      <c r="H334" s="178">
        <v>13954</v>
      </c>
      <c r="I334" s="179">
        <v>3349.971</v>
      </c>
      <c r="J334" s="179">
        <v>5278.4376389999998</v>
      </c>
      <c r="K334" s="179">
        <v>0</v>
      </c>
      <c r="L334" s="179">
        <v>0</v>
      </c>
      <c r="M334" s="179">
        <v>948.10500000000002</v>
      </c>
      <c r="N334" s="179">
        <v>0</v>
      </c>
      <c r="O334" s="179">
        <v>0</v>
      </c>
      <c r="P334" s="179">
        <v>0</v>
      </c>
      <c r="Q334" s="179">
        <v>0</v>
      </c>
      <c r="R334" s="183">
        <f t="shared" si="16"/>
        <v>9576.5136389999989</v>
      </c>
      <c r="S334" s="182" t="s">
        <v>133</v>
      </c>
      <c r="T334" s="182">
        <v>1900</v>
      </c>
      <c r="U334" s="182" t="s">
        <v>419</v>
      </c>
      <c r="V334" s="179">
        <v>0</v>
      </c>
      <c r="W334" s="179">
        <v>0</v>
      </c>
      <c r="X334" s="183">
        <f t="shared" si="17"/>
        <v>0</v>
      </c>
      <c r="Y334" s="179">
        <f t="shared" si="18"/>
        <v>9576.5136389999989</v>
      </c>
    </row>
    <row r="335" spans="1:25" s="181" customFormat="1">
      <c r="A335" s="181" t="s">
        <v>41</v>
      </c>
      <c r="B335" s="72">
        <v>601615</v>
      </c>
      <c r="C335" s="72" t="s">
        <v>256</v>
      </c>
      <c r="D335" s="76" t="s">
        <v>257</v>
      </c>
      <c r="E335" s="71">
        <v>151064</v>
      </c>
      <c r="F335" s="72">
        <v>1035</v>
      </c>
      <c r="G335" s="182" t="s">
        <v>118</v>
      </c>
      <c r="H335" s="178">
        <v>16618</v>
      </c>
      <c r="I335" s="179">
        <v>3349.971</v>
      </c>
      <c r="J335" s="179">
        <v>5928.3320130000002</v>
      </c>
      <c r="K335" s="179">
        <v>0</v>
      </c>
      <c r="L335" s="179">
        <v>0</v>
      </c>
      <c r="M335" s="179">
        <v>948.10500000000002</v>
      </c>
      <c r="N335" s="179">
        <v>0</v>
      </c>
      <c r="O335" s="179">
        <v>526.72500000000002</v>
      </c>
      <c r="P335" s="179">
        <v>0</v>
      </c>
      <c r="Q335" s="179">
        <v>0</v>
      </c>
      <c r="R335" s="183">
        <f t="shared" si="16"/>
        <v>10753.133013000001</v>
      </c>
      <c r="S335" s="182" t="s">
        <v>133</v>
      </c>
      <c r="T335" s="182">
        <v>1900</v>
      </c>
      <c r="U335" s="182" t="s">
        <v>419</v>
      </c>
      <c r="V335" s="179">
        <v>0</v>
      </c>
      <c r="W335" s="179">
        <v>0</v>
      </c>
      <c r="X335" s="183">
        <f t="shared" si="17"/>
        <v>0</v>
      </c>
      <c r="Y335" s="179">
        <f t="shared" si="18"/>
        <v>10753.133013000001</v>
      </c>
    </row>
    <row r="336" spans="1:25" s="181" customFormat="1">
      <c r="A336" s="181" t="s">
        <v>41</v>
      </c>
      <c r="B336" s="72">
        <v>601615</v>
      </c>
      <c r="C336" s="72" t="s">
        <v>256</v>
      </c>
      <c r="D336" s="76" t="s">
        <v>257</v>
      </c>
      <c r="E336" s="71">
        <v>151073</v>
      </c>
      <c r="F336" s="72">
        <v>1035</v>
      </c>
      <c r="G336" s="182" t="s">
        <v>118</v>
      </c>
      <c r="H336" s="178">
        <v>15759</v>
      </c>
      <c r="I336" s="179">
        <v>3349.971</v>
      </c>
      <c r="J336" s="179">
        <v>6007.0563314999999</v>
      </c>
      <c r="K336" s="179">
        <v>0</v>
      </c>
      <c r="L336" s="179">
        <v>0</v>
      </c>
      <c r="M336" s="179">
        <v>948.10500000000002</v>
      </c>
      <c r="N336" s="179">
        <v>0</v>
      </c>
      <c r="O336" s="179">
        <v>263.36250000000001</v>
      </c>
      <c r="P336" s="179">
        <v>0</v>
      </c>
      <c r="Q336" s="179">
        <v>0</v>
      </c>
      <c r="R336" s="183">
        <f t="shared" si="16"/>
        <v>10568.494831499998</v>
      </c>
      <c r="S336" s="182" t="s">
        <v>259</v>
      </c>
      <c r="T336" s="182">
        <v>2016</v>
      </c>
      <c r="U336" s="182" t="s">
        <v>419</v>
      </c>
      <c r="V336" s="179">
        <v>0</v>
      </c>
      <c r="W336" s="179">
        <v>0</v>
      </c>
      <c r="X336" s="183">
        <f t="shared" si="17"/>
        <v>0</v>
      </c>
      <c r="Y336" s="179">
        <f t="shared" si="18"/>
        <v>10568.494831499998</v>
      </c>
    </row>
    <row r="337" spans="1:25" s="181" customFormat="1">
      <c r="A337" s="181" t="s">
        <v>41</v>
      </c>
      <c r="B337" s="72">
        <v>601615</v>
      </c>
      <c r="C337" s="72" t="s">
        <v>256</v>
      </c>
      <c r="D337" s="76" t="s">
        <v>257</v>
      </c>
      <c r="E337" s="71">
        <v>151078</v>
      </c>
      <c r="F337" s="72">
        <v>1035</v>
      </c>
      <c r="G337" s="182" t="s">
        <v>118</v>
      </c>
      <c r="H337" s="178">
        <v>15819</v>
      </c>
      <c r="I337" s="179">
        <v>3349.971</v>
      </c>
      <c r="J337" s="179">
        <v>6319.7202914999998</v>
      </c>
      <c r="K337" s="179">
        <v>0</v>
      </c>
      <c r="L337" s="179">
        <v>0</v>
      </c>
      <c r="M337" s="179">
        <v>948.10500000000002</v>
      </c>
      <c r="N337" s="179">
        <v>0</v>
      </c>
      <c r="O337" s="179">
        <v>526.72500000000002</v>
      </c>
      <c r="P337" s="179">
        <v>0</v>
      </c>
      <c r="Q337" s="179">
        <v>0</v>
      </c>
      <c r="R337" s="183">
        <f t="shared" si="16"/>
        <v>11144.521291499999</v>
      </c>
      <c r="S337" s="182" t="s">
        <v>133</v>
      </c>
      <c r="T337" s="182">
        <v>1900</v>
      </c>
      <c r="U337" s="182" t="s">
        <v>419</v>
      </c>
      <c r="V337" s="179">
        <v>0</v>
      </c>
      <c r="W337" s="179">
        <v>0</v>
      </c>
      <c r="X337" s="183">
        <f t="shared" si="17"/>
        <v>0</v>
      </c>
      <c r="Y337" s="179">
        <f t="shared" si="18"/>
        <v>11144.521291499999</v>
      </c>
    </row>
    <row r="338" spans="1:25" s="181" customFormat="1">
      <c r="A338" s="181" t="s">
        <v>41</v>
      </c>
      <c r="B338" s="72">
        <v>601615</v>
      </c>
      <c r="C338" s="72" t="s">
        <v>256</v>
      </c>
      <c r="D338" s="76" t="s">
        <v>257</v>
      </c>
      <c r="E338" s="71">
        <v>151079</v>
      </c>
      <c r="F338" s="72">
        <v>1035</v>
      </c>
      <c r="G338" s="182" t="s">
        <v>118</v>
      </c>
      <c r="H338" s="178">
        <v>16051</v>
      </c>
      <c r="I338" s="179">
        <v>3349.971</v>
      </c>
      <c r="J338" s="179">
        <v>5989.1898195000003</v>
      </c>
      <c r="K338" s="179">
        <v>0</v>
      </c>
      <c r="L338" s="179">
        <v>0</v>
      </c>
      <c r="M338" s="179">
        <v>948.10500000000002</v>
      </c>
      <c r="N338" s="179">
        <v>0</v>
      </c>
      <c r="O338" s="179">
        <v>0</v>
      </c>
      <c r="P338" s="179">
        <v>0</v>
      </c>
      <c r="Q338" s="179">
        <v>0</v>
      </c>
      <c r="R338" s="183">
        <f t="shared" si="16"/>
        <v>10287.2658195</v>
      </c>
      <c r="S338" s="182" t="s">
        <v>133</v>
      </c>
      <c r="T338" s="182">
        <v>1900</v>
      </c>
      <c r="U338" s="182" t="s">
        <v>419</v>
      </c>
      <c r="V338" s="179">
        <v>0</v>
      </c>
      <c r="W338" s="179">
        <v>0</v>
      </c>
      <c r="X338" s="183">
        <f t="shared" si="17"/>
        <v>0</v>
      </c>
      <c r="Y338" s="179">
        <f t="shared" si="18"/>
        <v>10287.2658195</v>
      </c>
    </row>
    <row r="339" spans="1:25" s="181" customFormat="1">
      <c r="A339" s="181" t="s">
        <v>41</v>
      </c>
      <c r="B339" s="72">
        <v>601615</v>
      </c>
      <c r="C339" s="72" t="s">
        <v>256</v>
      </c>
      <c r="D339" s="76" t="s">
        <v>257</v>
      </c>
      <c r="E339" s="71">
        <v>161008</v>
      </c>
      <c r="F339" s="72">
        <v>1212</v>
      </c>
      <c r="G339" s="182" t="s">
        <v>118</v>
      </c>
      <c r="H339" s="178">
        <v>13756</v>
      </c>
      <c r="I339" s="179">
        <v>2844.3150000000001</v>
      </c>
      <c r="J339" s="179">
        <v>3975.4042649999997</v>
      </c>
      <c r="K339" s="179">
        <v>0</v>
      </c>
      <c r="L339" s="179">
        <v>0</v>
      </c>
      <c r="M339" s="179">
        <v>948.10500000000002</v>
      </c>
      <c r="N339" s="179">
        <v>0</v>
      </c>
      <c r="O339" s="179">
        <v>0</v>
      </c>
      <c r="P339" s="179">
        <v>0</v>
      </c>
      <c r="Q339" s="179">
        <v>0</v>
      </c>
      <c r="R339" s="183">
        <f t="shared" si="16"/>
        <v>7767.8242649999993</v>
      </c>
      <c r="S339" s="182" t="s">
        <v>133</v>
      </c>
      <c r="T339" s="182">
        <v>1900</v>
      </c>
      <c r="U339" s="182" t="s">
        <v>419</v>
      </c>
      <c r="V339" s="179">
        <v>0</v>
      </c>
      <c r="W339" s="179">
        <v>0</v>
      </c>
      <c r="X339" s="183">
        <f t="shared" si="17"/>
        <v>0</v>
      </c>
      <c r="Y339" s="179">
        <f t="shared" si="18"/>
        <v>7767.8242649999993</v>
      </c>
    </row>
    <row r="340" spans="1:25" s="181" customFormat="1">
      <c r="A340" s="181" t="s">
        <v>41</v>
      </c>
      <c r="B340" s="72">
        <v>601615</v>
      </c>
      <c r="C340" s="72" t="s">
        <v>256</v>
      </c>
      <c r="D340" s="76" t="s">
        <v>257</v>
      </c>
      <c r="E340" s="71">
        <v>161050</v>
      </c>
      <c r="F340" s="72">
        <v>1035</v>
      </c>
      <c r="G340" s="182" t="s">
        <v>118</v>
      </c>
      <c r="H340" s="178">
        <v>17375</v>
      </c>
      <c r="I340" s="179">
        <v>3349.971</v>
      </c>
      <c r="J340" s="179">
        <v>6630.1509375000005</v>
      </c>
      <c r="K340" s="179">
        <v>0</v>
      </c>
      <c r="L340" s="179">
        <v>0</v>
      </c>
      <c r="M340" s="179">
        <v>948.10500000000002</v>
      </c>
      <c r="N340" s="179">
        <v>0</v>
      </c>
      <c r="O340" s="179">
        <v>553.06124999999997</v>
      </c>
      <c r="P340" s="179">
        <v>0</v>
      </c>
      <c r="Q340" s="179">
        <v>0</v>
      </c>
      <c r="R340" s="183">
        <f t="shared" si="16"/>
        <v>11481.2881875</v>
      </c>
      <c r="S340" s="182" t="s">
        <v>259</v>
      </c>
      <c r="T340" s="182">
        <v>2016</v>
      </c>
      <c r="U340" s="182" t="s">
        <v>419</v>
      </c>
      <c r="V340" s="179">
        <v>0</v>
      </c>
      <c r="W340" s="179">
        <v>0</v>
      </c>
      <c r="X340" s="183">
        <f t="shared" si="17"/>
        <v>0</v>
      </c>
      <c r="Y340" s="179">
        <f t="shared" si="18"/>
        <v>11481.2881875</v>
      </c>
    </row>
    <row r="341" spans="1:25" s="181" customFormat="1">
      <c r="A341" s="181" t="s">
        <v>41</v>
      </c>
      <c r="B341" s="72">
        <v>601615</v>
      </c>
      <c r="C341" s="72" t="s">
        <v>256</v>
      </c>
      <c r="D341" s="76" t="s">
        <v>257</v>
      </c>
      <c r="E341" s="71">
        <v>161075</v>
      </c>
      <c r="F341" s="72">
        <v>1035</v>
      </c>
      <c r="G341" s="182" t="s">
        <v>118</v>
      </c>
      <c r="H341" s="178">
        <v>14267</v>
      </c>
      <c r="I341" s="179">
        <v>3349.971</v>
      </c>
      <c r="J341" s="179">
        <v>5174.0302095000006</v>
      </c>
      <c r="K341" s="179">
        <v>0</v>
      </c>
      <c r="L341" s="179">
        <v>0</v>
      </c>
      <c r="M341" s="179">
        <v>948.10500000000002</v>
      </c>
      <c r="N341" s="179">
        <v>0</v>
      </c>
      <c r="O341" s="179">
        <v>0</v>
      </c>
      <c r="P341" s="179">
        <v>0</v>
      </c>
      <c r="Q341" s="179">
        <v>0</v>
      </c>
      <c r="R341" s="183">
        <f t="shared" si="16"/>
        <v>9472.1062094999997</v>
      </c>
      <c r="S341" s="182" t="s">
        <v>133</v>
      </c>
      <c r="T341" s="182">
        <v>1900</v>
      </c>
      <c r="U341" s="182" t="s">
        <v>419</v>
      </c>
      <c r="V341" s="179">
        <v>0</v>
      </c>
      <c r="W341" s="179">
        <v>0</v>
      </c>
      <c r="X341" s="183">
        <f t="shared" si="17"/>
        <v>0</v>
      </c>
      <c r="Y341" s="179">
        <f t="shared" si="18"/>
        <v>9472.1062094999997</v>
      </c>
    </row>
    <row r="342" spans="1:25" s="181" customFormat="1">
      <c r="A342" s="181" t="s">
        <v>41</v>
      </c>
      <c r="B342" s="72">
        <v>601615</v>
      </c>
      <c r="C342" s="72" t="s">
        <v>256</v>
      </c>
      <c r="D342" s="76" t="s">
        <v>257</v>
      </c>
      <c r="E342" s="71">
        <v>161077</v>
      </c>
      <c r="F342" s="72">
        <v>1035</v>
      </c>
      <c r="G342" s="182" t="s">
        <v>118</v>
      </c>
      <c r="H342" s="178">
        <v>20685</v>
      </c>
      <c r="I342" s="179">
        <v>3349.971</v>
      </c>
      <c r="J342" s="179">
        <v>8757.3825225000019</v>
      </c>
      <c r="K342" s="179">
        <v>0</v>
      </c>
      <c r="L342" s="179">
        <v>0</v>
      </c>
      <c r="M342" s="179">
        <v>948.10500000000002</v>
      </c>
      <c r="N342" s="179">
        <v>0</v>
      </c>
      <c r="O342" s="179">
        <v>1412.3709495000001</v>
      </c>
      <c r="P342" s="179">
        <v>0</v>
      </c>
      <c r="Q342" s="179">
        <v>0</v>
      </c>
      <c r="R342" s="183">
        <f t="shared" si="16"/>
        <v>14467.829472000001</v>
      </c>
      <c r="S342" s="182" t="s">
        <v>133</v>
      </c>
      <c r="T342" s="182">
        <v>1900</v>
      </c>
      <c r="U342" s="182" t="s">
        <v>419</v>
      </c>
      <c r="V342" s="179">
        <v>0</v>
      </c>
      <c r="W342" s="179">
        <v>0</v>
      </c>
      <c r="X342" s="183">
        <f t="shared" si="17"/>
        <v>0</v>
      </c>
      <c r="Y342" s="179">
        <f t="shared" si="18"/>
        <v>14467.829472000001</v>
      </c>
    </row>
    <row r="343" spans="1:25" s="181" customFormat="1">
      <c r="A343" s="181" t="s">
        <v>41</v>
      </c>
      <c r="B343" s="72">
        <v>601615</v>
      </c>
      <c r="C343" s="72" t="s">
        <v>256</v>
      </c>
      <c r="D343" s="76" t="s">
        <v>257</v>
      </c>
      <c r="E343" s="77">
        <v>861024</v>
      </c>
      <c r="F343" s="72">
        <v>9020</v>
      </c>
      <c r="G343" s="182" t="s">
        <v>230</v>
      </c>
      <c r="H343" s="178">
        <v>0</v>
      </c>
      <c r="I343" s="179">
        <v>0</v>
      </c>
      <c r="J343" s="179">
        <v>0</v>
      </c>
      <c r="K343" s="179">
        <v>0</v>
      </c>
      <c r="L343" s="179">
        <v>0</v>
      </c>
      <c r="M343" s="179">
        <v>0</v>
      </c>
      <c r="N343" s="179">
        <v>0</v>
      </c>
      <c r="O343" s="179">
        <v>0</v>
      </c>
      <c r="P343" s="179">
        <v>286097.41529549996</v>
      </c>
      <c r="Q343" s="179">
        <v>19868.066999999995</v>
      </c>
      <c r="R343" s="183">
        <f t="shared" si="16"/>
        <v>305965.48229549994</v>
      </c>
      <c r="S343" s="182" t="s">
        <v>86</v>
      </c>
      <c r="T343" s="182">
        <v>2021</v>
      </c>
      <c r="U343" s="182" t="s">
        <v>78</v>
      </c>
      <c r="V343" s="179">
        <v>377199.99999999994</v>
      </c>
      <c r="W343" s="179">
        <v>33083.75</v>
      </c>
      <c r="X343" s="183">
        <f t="shared" si="17"/>
        <v>410283.74999999994</v>
      </c>
      <c r="Y343" s="179">
        <f t="shared" si="18"/>
        <v>716249.23229549988</v>
      </c>
    </row>
    <row r="344" spans="1:25" s="181" customFormat="1">
      <c r="A344" s="181" t="s">
        <v>41</v>
      </c>
      <c r="B344" s="72">
        <v>601615</v>
      </c>
      <c r="C344" s="72" t="s">
        <v>258</v>
      </c>
      <c r="D344" s="76" t="s">
        <v>257</v>
      </c>
      <c r="E344" s="71">
        <v>111047</v>
      </c>
      <c r="F344" s="72">
        <v>1035</v>
      </c>
      <c r="G344" s="182" t="s">
        <v>118</v>
      </c>
      <c r="H344" s="178">
        <v>14031</v>
      </c>
      <c r="I344" s="179">
        <v>3349.971</v>
      </c>
      <c r="J344" s="179">
        <v>5521.3105365000001</v>
      </c>
      <c r="K344" s="179">
        <v>0</v>
      </c>
      <c r="L344" s="179">
        <v>0</v>
      </c>
      <c r="M344" s="179">
        <v>948.10500000000002</v>
      </c>
      <c r="N344" s="179">
        <v>0</v>
      </c>
      <c r="O344" s="179">
        <v>0</v>
      </c>
      <c r="P344" s="179">
        <v>0</v>
      </c>
      <c r="Q344" s="179">
        <v>0</v>
      </c>
      <c r="R344" s="183">
        <f t="shared" si="16"/>
        <v>9819.3865365000001</v>
      </c>
      <c r="S344" s="182" t="s">
        <v>259</v>
      </c>
      <c r="T344" s="182">
        <v>2011</v>
      </c>
      <c r="U344" s="182" t="s">
        <v>419</v>
      </c>
      <c r="V344" s="179">
        <v>0</v>
      </c>
      <c r="W344" s="179">
        <v>0</v>
      </c>
      <c r="X344" s="183">
        <f t="shared" si="17"/>
        <v>0</v>
      </c>
      <c r="Y344" s="179">
        <f t="shared" si="18"/>
        <v>9819.3865365000001</v>
      </c>
    </row>
    <row r="345" spans="1:25" s="181" customFormat="1">
      <c r="A345" s="181" t="s">
        <v>41</v>
      </c>
      <c r="B345" s="72">
        <v>601615</v>
      </c>
      <c r="C345" s="72" t="s">
        <v>258</v>
      </c>
      <c r="D345" s="76" t="s">
        <v>257</v>
      </c>
      <c r="E345" s="71">
        <v>151025</v>
      </c>
      <c r="F345" s="72">
        <v>1035</v>
      </c>
      <c r="G345" s="182" t="s">
        <v>118</v>
      </c>
      <c r="H345" s="178">
        <v>15691</v>
      </c>
      <c r="I345" s="179">
        <v>3349.971</v>
      </c>
      <c r="J345" s="179">
        <v>5689.9257435</v>
      </c>
      <c r="K345" s="179">
        <v>0</v>
      </c>
      <c r="L345" s="179">
        <v>0</v>
      </c>
      <c r="M345" s="179">
        <v>948.10500000000002</v>
      </c>
      <c r="N345" s="179">
        <v>0</v>
      </c>
      <c r="O345" s="179">
        <v>263.36250000000001</v>
      </c>
      <c r="P345" s="179">
        <v>0</v>
      </c>
      <c r="Q345" s="179">
        <v>0</v>
      </c>
      <c r="R345" s="183">
        <f t="shared" si="16"/>
        <v>10251.364243499998</v>
      </c>
      <c r="S345" s="182" t="s">
        <v>259</v>
      </c>
      <c r="T345" s="182">
        <v>2015</v>
      </c>
      <c r="U345" s="182" t="s">
        <v>419</v>
      </c>
      <c r="V345" s="179">
        <v>0</v>
      </c>
      <c r="W345" s="179">
        <v>0</v>
      </c>
      <c r="X345" s="183">
        <f t="shared" si="17"/>
        <v>0</v>
      </c>
      <c r="Y345" s="179">
        <f t="shared" si="18"/>
        <v>10251.364243499998</v>
      </c>
    </row>
    <row r="346" spans="1:25" s="181" customFormat="1">
      <c r="A346" s="181" t="s">
        <v>41</v>
      </c>
      <c r="B346" s="72">
        <v>601615</v>
      </c>
      <c r="C346" s="72" t="s">
        <v>258</v>
      </c>
      <c r="D346" s="76" t="s">
        <v>257</v>
      </c>
      <c r="E346" s="71">
        <v>151033</v>
      </c>
      <c r="F346" s="72">
        <v>1035</v>
      </c>
      <c r="G346" s="182" t="s">
        <v>118</v>
      </c>
      <c r="H346" s="178">
        <v>17494</v>
      </c>
      <c r="I346" s="179">
        <v>3349.971</v>
      </c>
      <c r="J346" s="179">
        <v>7255.4788575000002</v>
      </c>
      <c r="K346" s="179">
        <v>0</v>
      </c>
      <c r="L346" s="179">
        <v>0</v>
      </c>
      <c r="M346" s="179">
        <v>948.10500000000002</v>
      </c>
      <c r="N346" s="179">
        <v>0</v>
      </c>
      <c r="O346" s="179">
        <v>0</v>
      </c>
      <c r="P346" s="179">
        <v>0</v>
      </c>
      <c r="Q346" s="179">
        <v>0</v>
      </c>
      <c r="R346" s="183">
        <f t="shared" si="16"/>
        <v>11553.554857499999</v>
      </c>
      <c r="S346" s="182" t="s">
        <v>259</v>
      </c>
      <c r="T346" s="182">
        <v>2015</v>
      </c>
      <c r="U346" s="182" t="s">
        <v>419</v>
      </c>
      <c r="V346" s="179">
        <v>0</v>
      </c>
      <c r="W346" s="179">
        <v>0</v>
      </c>
      <c r="X346" s="183">
        <f t="shared" si="17"/>
        <v>0</v>
      </c>
      <c r="Y346" s="179">
        <f t="shared" si="18"/>
        <v>11553.554857499999</v>
      </c>
    </row>
    <row r="347" spans="1:25" s="181" customFormat="1">
      <c r="A347" s="181" t="s">
        <v>41</v>
      </c>
      <c r="B347" s="72">
        <v>601615</v>
      </c>
      <c r="C347" s="72" t="s">
        <v>258</v>
      </c>
      <c r="D347" s="76" t="s">
        <v>257</v>
      </c>
      <c r="E347" s="71">
        <v>151034</v>
      </c>
      <c r="F347" s="72">
        <v>1035</v>
      </c>
      <c r="G347" s="182" t="s">
        <v>118</v>
      </c>
      <c r="H347" s="178">
        <v>12966</v>
      </c>
      <c r="I347" s="179">
        <v>3349.971</v>
      </c>
      <c r="J347" s="179">
        <v>3889.3163310000004</v>
      </c>
      <c r="K347" s="179">
        <v>0</v>
      </c>
      <c r="L347" s="179">
        <v>0</v>
      </c>
      <c r="M347" s="179">
        <v>948.10500000000002</v>
      </c>
      <c r="N347" s="179">
        <v>0</v>
      </c>
      <c r="O347" s="179">
        <v>263.36250000000001</v>
      </c>
      <c r="P347" s="179">
        <v>0</v>
      </c>
      <c r="Q347" s="179">
        <v>0</v>
      </c>
      <c r="R347" s="183">
        <f t="shared" si="16"/>
        <v>8450.7548310000002</v>
      </c>
      <c r="S347" s="182" t="s">
        <v>259</v>
      </c>
      <c r="T347" s="182">
        <v>2015</v>
      </c>
      <c r="U347" s="182" t="s">
        <v>419</v>
      </c>
      <c r="V347" s="179">
        <v>0</v>
      </c>
      <c r="W347" s="179">
        <v>0</v>
      </c>
      <c r="X347" s="183">
        <f t="shared" si="17"/>
        <v>0</v>
      </c>
      <c r="Y347" s="179">
        <f t="shared" si="18"/>
        <v>8450.7548310000002</v>
      </c>
    </row>
    <row r="348" spans="1:25" s="181" customFormat="1">
      <c r="A348" s="181" t="s">
        <v>41</v>
      </c>
      <c r="B348" s="72">
        <v>601615</v>
      </c>
      <c r="C348" s="72" t="s">
        <v>258</v>
      </c>
      <c r="D348" s="76" t="s">
        <v>257</v>
      </c>
      <c r="E348" s="71">
        <v>151035</v>
      </c>
      <c r="F348" s="72">
        <v>1035</v>
      </c>
      <c r="G348" s="182" t="s">
        <v>118</v>
      </c>
      <c r="H348" s="178">
        <v>12423</v>
      </c>
      <c r="I348" s="179">
        <v>3349.971</v>
      </c>
      <c r="J348" s="179">
        <v>4844.6163945000008</v>
      </c>
      <c r="K348" s="179">
        <v>0</v>
      </c>
      <c r="L348" s="179">
        <v>0</v>
      </c>
      <c r="M348" s="179">
        <v>948.10500000000002</v>
      </c>
      <c r="N348" s="179">
        <v>0</v>
      </c>
      <c r="O348" s="179">
        <v>0</v>
      </c>
      <c r="P348" s="179">
        <v>0</v>
      </c>
      <c r="Q348" s="179">
        <v>0</v>
      </c>
      <c r="R348" s="183">
        <f t="shared" si="16"/>
        <v>9142.6923944999999</v>
      </c>
      <c r="S348" s="182" t="s">
        <v>259</v>
      </c>
      <c r="T348" s="182">
        <v>2015</v>
      </c>
      <c r="U348" s="191"/>
      <c r="V348" s="179">
        <v>0</v>
      </c>
      <c r="W348" s="179">
        <v>0</v>
      </c>
      <c r="X348" s="183">
        <f t="shared" si="17"/>
        <v>0</v>
      </c>
      <c r="Y348" s="179">
        <f t="shared" si="18"/>
        <v>9142.6923944999999</v>
      </c>
    </row>
    <row r="349" spans="1:25" s="181" customFormat="1">
      <c r="A349" s="181" t="s">
        <v>41</v>
      </c>
      <c r="B349" s="72">
        <v>601615</v>
      </c>
      <c r="C349" s="72" t="s">
        <v>258</v>
      </c>
      <c r="D349" s="76" t="s">
        <v>257</v>
      </c>
      <c r="E349" s="71">
        <v>161030</v>
      </c>
      <c r="F349" s="72">
        <v>1035</v>
      </c>
      <c r="G349" s="182" t="s">
        <v>118</v>
      </c>
      <c r="H349" s="178">
        <v>13863</v>
      </c>
      <c r="I349" s="179">
        <v>3349.971</v>
      </c>
      <c r="J349" s="179">
        <v>4976.9402490000002</v>
      </c>
      <c r="K349" s="179">
        <v>0</v>
      </c>
      <c r="L349" s="179">
        <v>0</v>
      </c>
      <c r="M349" s="179">
        <v>948.10500000000002</v>
      </c>
      <c r="N349" s="179">
        <v>0</v>
      </c>
      <c r="O349" s="179">
        <v>500.38875000000002</v>
      </c>
      <c r="P349" s="179">
        <v>0</v>
      </c>
      <c r="Q349" s="179">
        <v>0</v>
      </c>
      <c r="R349" s="183">
        <f t="shared" si="16"/>
        <v>9775.4049990000003</v>
      </c>
      <c r="S349" s="182" t="s">
        <v>259</v>
      </c>
      <c r="T349" s="182">
        <v>2017</v>
      </c>
      <c r="U349" s="182" t="s">
        <v>419</v>
      </c>
      <c r="V349" s="179">
        <v>0</v>
      </c>
      <c r="W349" s="179">
        <v>0</v>
      </c>
      <c r="X349" s="183">
        <f t="shared" si="17"/>
        <v>0</v>
      </c>
      <c r="Y349" s="179">
        <f t="shared" si="18"/>
        <v>9775.4049990000003</v>
      </c>
    </row>
    <row r="350" spans="1:25" s="181" customFormat="1">
      <c r="A350" s="181" t="s">
        <v>41</v>
      </c>
      <c r="B350" s="72">
        <v>601615</v>
      </c>
      <c r="C350" s="72" t="s">
        <v>258</v>
      </c>
      <c r="D350" s="76" t="s">
        <v>257</v>
      </c>
      <c r="E350" s="71">
        <v>161043</v>
      </c>
      <c r="F350" s="72">
        <v>1035</v>
      </c>
      <c r="G350" s="182" t="s">
        <v>118</v>
      </c>
      <c r="H350" s="178">
        <v>17680</v>
      </c>
      <c r="I350" s="179">
        <v>3349.971</v>
      </c>
      <c r="J350" s="179">
        <v>6800.4411300000011</v>
      </c>
      <c r="K350" s="179">
        <v>0</v>
      </c>
      <c r="L350" s="179">
        <v>0</v>
      </c>
      <c r="M350" s="179">
        <v>948.10500000000002</v>
      </c>
      <c r="N350" s="179">
        <v>0</v>
      </c>
      <c r="O350" s="179">
        <v>431.36670600000002</v>
      </c>
      <c r="P350" s="179">
        <v>0</v>
      </c>
      <c r="Q350" s="179">
        <v>0</v>
      </c>
      <c r="R350" s="183">
        <f t="shared" si="16"/>
        <v>11529.883836000001</v>
      </c>
      <c r="S350" s="182" t="s">
        <v>259</v>
      </c>
      <c r="T350" s="182">
        <v>2017</v>
      </c>
      <c r="U350" s="182" t="s">
        <v>419</v>
      </c>
      <c r="V350" s="179">
        <v>0</v>
      </c>
      <c r="W350" s="179">
        <v>0</v>
      </c>
      <c r="X350" s="183">
        <f t="shared" si="17"/>
        <v>0</v>
      </c>
      <c r="Y350" s="179">
        <f t="shared" si="18"/>
        <v>11529.883836000001</v>
      </c>
    </row>
    <row r="351" spans="1:25" s="181" customFormat="1">
      <c r="A351" s="181" t="s">
        <v>41</v>
      </c>
      <c r="B351" s="72">
        <v>601615</v>
      </c>
      <c r="C351" s="72" t="s">
        <v>258</v>
      </c>
      <c r="D351" s="76" t="s">
        <v>257</v>
      </c>
      <c r="E351" s="71">
        <v>161044</v>
      </c>
      <c r="F351" s="72">
        <v>1035</v>
      </c>
      <c r="G351" s="182" t="s">
        <v>118</v>
      </c>
      <c r="H351" s="178">
        <v>23718</v>
      </c>
      <c r="I351" s="179">
        <v>3349.971</v>
      </c>
      <c r="J351" s="179">
        <v>9892.464363000001</v>
      </c>
      <c r="K351" s="179">
        <v>0</v>
      </c>
      <c r="L351" s="179">
        <v>0</v>
      </c>
      <c r="M351" s="179">
        <v>948.10500000000002</v>
      </c>
      <c r="N351" s="179">
        <v>0</v>
      </c>
      <c r="O351" s="179">
        <v>0</v>
      </c>
      <c r="P351" s="179">
        <v>0</v>
      </c>
      <c r="Q351" s="179">
        <v>0</v>
      </c>
      <c r="R351" s="183">
        <f t="shared" si="16"/>
        <v>14190.540363</v>
      </c>
      <c r="S351" s="182" t="s">
        <v>259</v>
      </c>
      <c r="T351" s="182">
        <v>2017</v>
      </c>
      <c r="U351" s="182" t="s">
        <v>419</v>
      </c>
      <c r="V351" s="179">
        <v>0</v>
      </c>
      <c r="W351" s="179">
        <v>0</v>
      </c>
      <c r="X351" s="183">
        <f t="shared" si="17"/>
        <v>0</v>
      </c>
      <c r="Y351" s="179">
        <f t="shared" si="18"/>
        <v>14190.540363</v>
      </c>
    </row>
    <row r="352" spans="1:25" s="181" customFormat="1">
      <c r="A352" s="181" t="s">
        <v>41</v>
      </c>
      <c r="B352" s="72">
        <v>601615</v>
      </c>
      <c r="C352" s="72" t="s">
        <v>258</v>
      </c>
      <c r="D352" s="76" t="s">
        <v>257</v>
      </c>
      <c r="E352" s="71">
        <v>161045</v>
      </c>
      <c r="F352" s="72">
        <v>1035</v>
      </c>
      <c r="G352" s="182" t="s">
        <v>118</v>
      </c>
      <c r="H352" s="178">
        <v>22971</v>
      </c>
      <c r="I352" s="179">
        <v>3349.971</v>
      </c>
      <c r="J352" s="179">
        <v>10033.721473500002</v>
      </c>
      <c r="K352" s="179">
        <v>0</v>
      </c>
      <c r="L352" s="179">
        <v>0</v>
      </c>
      <c r="M352" s="179">
        <v>948.10500000000002</v>
      </c>
      <c r="N352" s="179">
        <v>3160.35</v>
      </c>
      <c r="O352" s="179">
        <v>0</v>
      </c>
      <c r="P352" s="179">
        <v>0</v>
      </c>
      <c r="Q352" s="179">
        <v>0</v>
      </c>
      <c r="R352" s="183">
        <f t="shared" si="16"/>
        <v>17492.147473500001</v>
      </c>
      <c r="S352" s="182" t="s">
        <v>259</v>
      </c>
      <c r="T352" s="182">
        <v>2017</v>
      </c>
      <c r="U352" s="182" t="s">
        <v>419</v>
      </c>
      <c r="V352" s="179">
        <v>0</v>
      </c>
      <c r="W352" s="179">
        <v>0</v>
      </c>
      <c r="X352" s="183">
        <f t="shared" si="17"/>
        <v>0</v>
      </c>
      <c r="Y352" s="179">
        <f t="shared" si="18"/>
        <v>17492.147473500001</v>
      </c>
    </row>
    <row r="353" spans="1:25" s="181" customFormat="1">
      <c r="A353" s="181" t="s">
        <v>41</v>
      </c>
      <c r="B353" s="72">
        <v>601615</v>
      </c>
      <c r="C353" s="72" t="s">
        <v>258</v>
      </c>
      <c r="D353" s="76" t="s">
        <v>257</v>
      </c>
      <c r="E353" s="71">
        <v>161046</v>
      </c>
      <c r="F353" s="72">
        <v>1035</v>
      </c>
      <c r="G353" s="182" t="s">
        <v>118</v>
      </c>
      <c r="H353" s="178">
        <v>20711</v>
      </c>
      <c r="I353" s="179">
        <v>3349.971</v>
      </c>
      <c r="J353" s="179">
        <v>8213.5705634999995</v>
      </c>
      <c r="K353" s="179">
        <v>0</v>
      </c>
      <c r="L353" s="179">
        <v>0</v>
      </c>
      <c r="M353" s="179">
        <v>948.10500000000002</v>
      </c>
      <c r="N353" s="179">
        <v>0</v>
      </c>
      <c r="O353" s="179">
        <v>0</v>
      </c>
      <c r="P353" s="179">
        <v>0</v>
      </c>
      <c r="Q353" s="179">
        <v>0</v>
      </c>
      <c r="R353" s="183">
        <f t="shared" si="16"/>
        <v>12511.646563499999</v>
      </c>
      <c r="S353" s="182" t="s">
        <v>259</v>
      </c>
      <c r="T353" s="182">
        <v>2017</v>
      </c>
      <c r="U353" s="182" t="s">
        <v>419</v>
      </c>
      <c r="V353" s="179">
        <v>0</v>
      </c>
      <c r="W353" s="179">
        <v>0</v>
      </c>
      <c r="X353" s="183">
        <f t="shared" si="17"/>
        <v>0</v>
      </c>
      <c r="Y353" s="179">
        <f t="shared" si="18"/>
        <v>12511.646563499999</v>
      </c>
    </row>
    <row r="354" spans="1:25" s="181" customFormat="1">
      <c r="A354" s="181" t="s">
        <v>41</v>
      </c>
      <c r="B354" s="72">
        <v>601615</v>
      </c>
      <c r="C354" s="72" t="s">
        <v>258</v>
      </c>
      <c r="D354" s="76" t="s">
        <v>257</v>
      </c>
      <c r="E354" s="71">
        <v>161051</v>
      </c>
      <c r="F354" s="72">
        <v>1035</v>
      </c>
      <c r="G354" s="182" t="s">
        <v>118</v>
      </c>
      <c r="H354" s="178">
        <v>25892</v>
      </c>
      <c r="I354" s="179">
        <v>3349.971</v>
      </c>
      <c r="J354" s="179">
        <v>11106.270522000001</v>
      </c>
      <c r="K354" s="179">
        <v>0</v>
      </c>
      <c r="L354" s="179">
        <v>0</v>
      </c>
      <c r="M354" s="179">
        <v>948.10500000000002</v>
      </c>
      <c r="N354" s="179">
        <v>0</v>
      </c>
      <c r="O354" s="179">
        <v>526.72500000000002</v>
      </c>
      <c r="P354" s="179">
        <v>0</v>
      </c>
      <c r="Q354" s="179">
        <v>0</v>
      </c>
      <c r="R354" s="183">
        <f t="shared" si="16"/>
        <v>15931.071522</v>
      </c>
      <c r="S354" s="182" t="s">
        <v>259</v>
      </c>
      <c r="T354" s="182">
        <v>2017</v>
      </c>
      <c r="U354" s="182" t="s">
        <v>419</v>
      </c>
      <c r="V354" s="179">
        <v>0</v>
      </c>
      <c r="W354" s="179">
        <v>0</v>
      </c>
      <c r="X354" s="183">
        <f t="shared" si="17"/>
        <v>0</v>
      </c>
      <c r="Y354" s="179">
        <f t="shared" si="18"/>
        <v>15931.071522</v>
      </c>
    </row>
    <row r="355" spans="1:25" s="181" customFormat="1">
      <c r="A355" s="181" t="s">
        <v>41</v>
      </c>
      <c r="B355" s="72">
        <v>601615</v>
      </c>
      <c r="C355" s="72" t="s">
        <v>258</v>
      </c>
      <c r="D355" s="76" t="s">
        <v>257</v>
      </c>
      <c r="E355" s="71">
        <v>161053</v>
      </c>
      <c r="F355" s="72">
        <v>1035</v>
      </c>
      <c r="G355" s="182" t="s">
        <v>118</v>
      </c>
      <c r="H355" s="178">
        <v>21224</v>
      </c>
      <c r="I355" s="179">
        <v>3349.971</v>
      </c>
      <c r="J355" s="179">
        <v>8957.2641255000017</v>
      </c>
      <c r="K355" s="179">
        <v>0</v>
      </c>
      <c r="L355" s="179">
        <v>0</v>
      </c>
      <c r="M355" s="179">
        <v>948.10500000000002</v>
      </c>
      <c r="N355" s="179">
        <v>0</v>
      </c>
      <c r="O355" s="179">
        <v>272.67499799999996</v>
      </c>
      <c r="P355" s="179">
        <v>0</v>
      </c>
      <c r="Q355" s="179">
        <v>0</v>
      </c>
      <c r="R355" s="183">
        <f t="shared" si="16"/>
        <v>13528.015123500001</v>
      </c>
      <c r="S355" s="182" t="s">
        <v>259</v>
      </c>
      <c r="T355" s="182">
        <v>2017</v>
      </c>
      <c r="U355" s="182" t="s">
        <v>419</v>
      </c>
      <c r="V355" s="179">
        <v>0</v>
      </c>
      <c r="W355" s="179">
        <v>0</v>
      </c>
      <c r="X355" s="183">
        <f t="shared" si="17"/>
        <v>0</v>
      </c>
      <c r="Y355" s="179">
        <f t="shared" si="18"/>
        <v>13528.015123500001</v>
      </c>
    </row>
    <row r="356" spans="1:25" s="181" customFormat="1">
      <c r="A356" s="181" t="s">
        <v>41</v>
      </c>
      <c r="B356" s="72">
        <v>601615</v>
      </c>
      <c r="C356" s="72" t="s">
        <v>258</v>
      </c>
      <c r="D356" s="76" t="s">
        <v>257</v>
      </c>
      <c r="E356" s="74">
        <v>171043</v>
      </c>
      <c r="F356" s="72">
        <v>1035</v>
      </c>
      <c r="G356" s="182" t="s">
        <v>118</v>
      </c>
      <c r="H356" s="178">
        <v>16153</v>
      </c>
      <c r="I356" s="179">
        <v>3349.971</v>
      </c>
      <c r="J356" s="179">
        <v>6023.8061865000009</v>
      </c>
      <c r="K356" s="179">
        <v>0</v>
      </c>
      <c r="L356" s="179">
        <v>0</v>
      </c>
      <c r="M356" s="179">
        <v>948.10500000000002</v>
      </c>
      <c r="N356" s="179">
        <v>0</v>
      </c>
      <c r="O356" s="179">
        <v>0</v>
      </c>
      <c r="P356" s="179">
        <v>0</v>
      </c>
      <c r="Q356" s="179">
        <v>0</v>
      </c>
      <c r="R356" s="183">
        <f t="shared" si="16"/>
        <v>10321.882186500001</v>
      </c>
      <c r="S356" s="182" t="s">
        <v>259</v>
      </c>
      <c r="T356" s="182">
        <v>2018</v>
      </c>
      <c r="U356" s="182" t="s">
        <v>419</v>
      </c>
      <c r="V356" s="179">
        <v>0</v>
      </c>
      <c r="W356" s="179">
        <v>0</v>
      </c>
      <c r="X356" s="183">
        <f t="shared" si="17"/>
        <v>0</v>
      </c>
      <c r="Y356" s="179">
        <f t="shared" si="18"/>
        <v>10321.882186500001</v>
      </c>
    </row>
    <row r="357" spans="1:25" s="181" customFormat="1">
      <c r="A357" s="181" t="s">
        <v>41</v>
      </c>
      <c r="B357" s="72">
        <v>601615</v>
      </c>
      <c r="C357" s="72" t="s">
        <v>258</v>
      </c>
      <c r="D357" s="76" t="s">
        <v>257</v>
      </c>
      <c r="E357" s="74">
        <v>171044</v>
      </c>
      <c r="F357" s="72">
        <v>1035</v>
      </c>
      <c r="G357" s="182" t="s">
        <v>118</v>
      </c>
      <c r="H357" s="178">
        <v>23981</v>
      </c>
      <c r="I357" s="179">
        <v>3349.971</v>
      </c>
      <c r="J357" s="179">
        <v>10318.4690085</v>
      </c>
      <c r="K357" s="179">
        <v>0</v>
      </c>
      <c r="L357" s="179">
        <v>0</v>
      </c>
      <c r="M357" s="179">
        <v>948.10500000000002</v>
      </c>
      <c r="N357" s="179">
        <v>0</v>
      </c>
      <c r="O357" s="179">
        <v>0</v>
      </c>
      <c r="P357" s="179">
        <v>0</v>
      </c>
      <c r="Q357" s="179">
        <v>0</v>
      </c>
      <c r="R357" s="183">
        <f t="shared" si="16"/>
        <v>14616.545008499999</v>
      </c>
      <c r="S357" s="182" t="s">
        <v>259</v>
      </c>
      <c r="T357" s="182">
        <v>2018</v>
      </c>
      <c r="U357" s="182" t="s">
        <v>419</v>
      </c>
      <c r="V357" s="179">
        <v>0</v>
      </c>
      <c r="W357" s="179">
        <v>0</v>
      </c>
      <c r="X357" s="183">
        <f t="shared" si="17"/>
        <v>0</v>
      </c>
      <c r="Y357" s="179">
        <f t="shared" si="18"/>
        <v>14616.545008499999</v>
      </c>
    </row>
    <row r="358" spans="1:25" s="181" customFormat="1">
      <c r="A358" s="181" t="s">
        <v>41</v>
      </c>
      <c r="B358" s="72">
        <v>601615</v>
      </c>
      <c r="C358" s="72" t="s">
        <v>258</v>
      </c>
      <c r="D358" s="76" t="s">
        <v>257</v>
      </c>
      <c r="E358" s="74">
        <v>171045</v>
      </c>
      <c r="F358" s="72">
        <v>1035</v>
      </c>
      <c r="G358" s="182" t="s">
        <v>118</v>
      </c>
      <c r="H358" s="178">
        <v>15058</v>
      </c>
      <c r="I358" s="179">
        <v>3349.971</v>
      </c>
      <c r="J358" s="179">
        <v>5615.6680529999994</v>
      </c>
      <c r="K358" s="179">
        <v>0</v>
      </c>
      <c r="L358" s="179">
        <v>0</v>
      </c>
      <c r="M358" s="179">
        <v>948.10500000000002</v>
      </c>
      <c r="N358" s="179">
        <v>3160.35</v>
      </c>
      <c r="O358" s="179">
        <v>737.41499999999996</v>
      </c>
      <c r="P358" s="179">
        <v>0</v>
      </c>
      <c r="Q358" s="179">
        <v>0</v>
      </c>
      <c r="R358" s="183">
        <f t="shared" si="16"/>
        <v>13811.509052999998</v>
      </c>
      <c r="S358" s="182" t="s">
        <v>259</v>
      </c>
      <c r="T358" s="182">
        <v>2018</v>
      </c>
      <c r="U358" s="182" t="s">
        <v>419</v>
      </c>
      <c r="V358" s="179">
        <v>0</v>
      </c>
      <c r="W358" s="179">
        <v>0</v>
      </c>
      <c r="X358" s="183">
        <f t="shared" si="17"/>
        <v>0</v>
      </c>
      <c r="Y358" s="179">
        <f t="shared" si="18"/>
        <v>13811.509052999998</v>
      </c>
    </row>
    <row r="359" spans="1:25" s="181" customFormat="1">
      <c r="A359" s="181" t="s">
        <v>41</v>
      </c>
      <c r="B359" s="72">
        <v>601615</v>
      </c>
      <c r="C359" s="72" t="s">
        <v>258</v>
      </c>
      <c r="D359" s="76" t="s">
        <v>257</v>
      </c>
      <c r="E359" s="74">
        <v>171046</v>
      </c>
      <c r="F359" s="72">
        <v>1035</v>
      </c>
      <c r="G359" s="182" t="s">
        <v>118</v>
      </c>
      <c r="H359" s="178">
        <v>15796</v>
      </c>
      <c r="I359" s="179">
        <v>3349.971</v>
      </c>
      <c r="J359" s="179">
        <v>6027.7144860000008</v>
      </c>
      <c r="K359" s="179">
        <v>0</v>
      </c>
      <c r="L359" s="179">
        <v>0</v>
      </c>
      <c r="M359" s="179">
        <v>948.10500000000002</v>
      </c>
      <c r="N359" s="179">
        <v>0</v>
      </c>
      <c r="O359" s="179">
        <v>0</v>
      </c>
      <c r="P359" s="179">
        <v>0</v>
      </c>
      <c r="Q359" s="179">
        <v>0</v>
      </c>
      <c r="R359" s="183">
        <f t="shared" si="16"/>
        <v>10325.790486</v>
      </c>
      <c r="S359" s="182" t="s">
        <v>259</v>
      </c>
      <c r="T359" s="182">
        <v>2018</v>
      </c>
      <c r="U359" s="182" t="s">
        <v>419</v>
      </c>
      <c r="V359" s="179">
        <v>0</v>
      </c>
      <c r="W359" s="179">
        <v>0</v>
      </c>
      <c r="X359" s="183">
        <f t="shared" si="17"/>
        <v>0</v>
      </c>
      <c r="Y359" s="179">
        <f t="shared" si="18"/>
        <v>10325.790486</v>
      </c>
    </row>
    <row r="360" spans="1:25" s="181" customFormat="1">
      <c r="A360" s="181" t="s">
        <v>41</v>
      </c>
      <c r="B360" s="72">
        <v>601615</v>
      </c>
      <c r="C360" s="72" t="s">
        <v>258</v>
      </c>
      <c r="D360" s="76" t="s">
        <v>257</v>
      </c>
      <c r="E360" s="74">
        <v>171047</v>
      </c>
      <c r="F360" s="72">
        <v>1035</v>
      </c>
      <c r="G360" s="182" t="s">
        <v>118</v>
      </c>
      <c r="H360" s="178">
        <v>16707</v>
      </c>
      <c r="I360" s="179">
        <v>3349.971</v>
      </c>
      <c r="J360" s="179">
        <v>6257.1874994999998</v>
      </c>
      <c r="K360" s="179">
        <v>0</v>
      </c>
      <c r="L360" s="179">
        <v>0</v>
      </c>
      <c r="M360" s="179">
        <v>948.10500000000002</v>
      </c>
      <c r="N360" s="179">
        <v>0</v>
      </c>
      <c r="O360" s="179">
        <v>0</v>
      </c>
      <c r="P360" s="179">
        <v>0</v>
      </c>
      <c r="Q360" s="179">
        <v>0</v>
      </c>
      <c r="R360" s="183">
        <f t="shared" si="16"/>
        <v>10555.263499499999</v>
      </c>
      <c r="S360" s="182" t="s">
        <v>259</v>
      </c>
      <c r="T360" s="182">
        <v>2018</v>
      </c>
      <c r="U360" s="182" t="s">
        <v>419</v>
      </c>
      <c r="V360" s="179">
        <v>0</v>
      </c>
      <c r="W360" s="179">
        <v>0</v>
      </c>
      <c r="X360" s="183">
        <f t="shared" si="17"/>
        <v>0</v>
      </c>
      <c r="Y360" s="179">
        <f t="shared" si="18"/>
        <v>10555.263499499999</v>
      </c>
    </row>
    <row r="361" spans="1:25" s="181" customFormat="1">
      <c r="A361" s="181" t="s">
        <v>41</v>
      </c>
      <c r="B361" s="72">
        <v>601615</v>
      </c>
      <c r="C361" s="72" t="s">
        <v>258</v>
      </c>
      <c r="D361" s="76" t="s">
        <v>257</v>
      </c>
      <c r="E361" s="74">
        <v>171048</v>
      </c>
      <c r="F361" s="72">
        <v>1035</v>
      </c>
      <c r="G361" s="182" t="s">
        <v>118</v>
      </c>
      <c r="H361" s="178">
        <v>20778</v>
      </c>
      <c r="I361" s="179">
        <v>3349.971</v>
      </c>
      <c r="J361" s="179">
        <v>8686.4748029999992</v>
      </c>
      <c r="K361" s="179">
        <v>0</v>
      </c>
      <c r="L361" s="179">
        <v>0</v>
      </c>
      <c r="M361" s="179">
        <v>948.10500000000002</v>
      </c>
      <c r="N361" s="179">
        <v>1999.8589455000001</v>
      </c>
      <c r="O361" s="179">
        <v>1401.8575185</v>
      </c>
      <c r="P361" s="179">
        <v>0</v>
      </c>
      <c r="Q361" s="179">
        <v>0</v>
      </c>
      <c r="R361" s="183">
        <f t="shared" si="16"/>
        <v>16386.267266999999</v>
      </c>
      <c r="S361" s="182" t="s">
        <v>259</v>
      </c>
      <c r="T361" s="182">
        <v>2018</v>
      </c>
      <c r="U361" s="182" t="s">
        <v>419</v>
      </c>
      <c r="V361" s="179">
        <v>0</v>
      </c>
      <c r="W361" s="179">
        <v>0</v>
      </c>
      <c r="X361" s="183">
        <f t="shared" si="17"/>
        <v>0</v>
      </c>
      <c r="Y361" s="179">
        <f t="shared" si="18"/>
        <v>16386.267266999999</v>
      </c>
    </row>
    <row r="362" spans="1:25" s="181" customFormat="1">
      <c r="A362" s="181" t="s">
        <v>41</v>
      </c>
      <c r="B362" s="72">
        <v>601615</v>
      </c>
      <c r="C362" s="72" t="s">
        <v>258</v>
      </c>
      <c r="D362" s="76" t="s">
        <v>257</v>
      </c>
      <c r="E362" s="74">
        <v>171049</v>
      </c>
      <c r="F362" s="72">
        <v>1035</v>
      </c>
      <c r="G362" s="182" t="s">
        <v>118</v>
      </c>
      <c r="H362" s="178">
        <v>15146</v>
      </c>
      <c r="I362" s="179">
        <v>3349.971</v>
      </c>
      <c r="J362" s="179">
        <v>5513.4939375000004</v>
      </c>
      <c r="K362" s="179">
        <v>0</v>
      </c>
      <c r="L362" s="179">
        <v>0</v>
      </c>
      <c r="M362" s="179">
        <v>948.10500000000002</v>
      </c>
      <c r="N362" s="179">
        <v>0</v>
      </c>
      <c r="O362" s="179">
        <v>263.36250000000001</v>
      </c>
      <c r="P362" s="179">
        <v>0</v>
      </c>
      <c r="Q362" s="179">
        <v>0</v>
      </c>
      <c r="R362" s="183">
        <f t="shared" si="16"/>
        <v>10074.9324375</v>
      </c>
      <c r="S362" s="182" t="s">
        <v>259</v>
      </c>
      <c r="T362" s="182">
        <v>2018</v>
      </c>
      <c r="U362" s="182" t="s">
        <v>419</v>
      </c>
      <c r="V362" s="179">
        <v>0</v>
      </c>
      <c r="W362" s="179">
        <v>0</v>
      </c>
      <c r="X362" s="183">
        <f t="shared" si="17"/>
        <v>0</v>
      </c>
      <c r="Y362" s="179">
        <f t="shared" si="18"/>
        <v>10074.9324375</v>
      </c>
    </row>
    <row r="363" spans="1:25" s="181" customFormat="1">
      <c r="A363" s="181" t="s">
        <v>41</v>
      </c>
      <c r="B363" s="72">
        <v>601615</v>
      </c>
      <c r="C363" s="72" t="s">
        <v>258</v>
      </c>
      <c r="D363" s="76" t="s">
        <v>257</v>
      </c>
      <c r="E363" s="74">
        <v>171050</v>
      </c>
      <c r="F363" s="72">
        <v>1035</v>
      </c>
      <c r="G363" s="182" t="s">
        <v>118</v>
      </c>
      <c r="H363" s="178">
        <v>18936</v>
      </c>
      <c r="I363" s="179">
        <v>3349.971</v>
      </c>
      <c r="J363" s="179">
        <v>7283.3952825000006</v>
      </c>
      <c r="K363" s="179">
        <v>0</v>
      </c>
      <c r="L363" s="179">
        <v>0</v>
      </c>
      <c r="M363" s="179">
        <v>948.10500000000002</v>
      </c>
      <c r="N363" s="179">
        <v>0</v>
      </c>
      <c r="O363" s="179">
        <v>0</v>
      </c>
      <c r="P363" s="179">
        <v>0</v>
      </c>
      <c r="Q363" s="179">
        <v>0</v>
      </c>
      <c r="R363" s="183">
        <f t="shared" si="16"/>
        <v>11581.471282500001</v>
      </c>
      <c r="S363" s="182" t="s">
        <v>259</v>
      </c>
      <c r="T363" s="182">
        <v>2018</v>
      </c>
      <c r="U363" s="182" t="s">
        <v>419</v>
      </c>
      <c r="V363" s="179">
        <v>0</v>
      </c>
      <c r="W363" s="179">
        <v>0</v>
      </c>
      <c r="X363" s="183">
        <f t="shared" si="17"/>
        <v>0</v>
      </c>
      <c r="Y363" s="179">
        <f t="shared" si="18"/>
        <v>11581.471282500001</v>
      </c>
    </row>
    <row r="364" spans="1:25" s="181" customFormat="1">
      <c r="A364" s="181" t="s">
        <v>41</v>
      </c>
      <c r="B364" s="72">
        <v>601615</v>
      </c>
      <c r="C364" s="72" t="s">
        <v>258</v>
      </c>
      <c r="D364" s="76" t="s">
        <v>257</v>
      </c>
      <c r="E364" s="77">
        <v>181024</v>
      </c>
      <c r="F364" s="72">
        <v>1035</v>
      </c>
      <c r="G364" s="182" t="s">
        <v>118</v>
      </c>
      <c r="H364" s="178">
        <v>15296</v>
      </c>
      <c r="I364" s="179">
        <v>3349.971</v>
      </c>
      <c r="J364" s="179">
        <v>5190.2217360000004</v>
      </c>
      <c r="K364" s="179">
        <v>0</v>
      </c>
      <c r="L364" s="179">
        <v>0</v>
      </c>
      <c r="M364" s="179">
        <v>948.10500000000002</v>
      </c>
      <c r="N364" s="179">
        <v>0</v>
      </c>
      <c r="O364" s="179">
        <v>1548.255465</v>
      </c>
      <c r="P364" s="179">
        <v>0</v>
      </c>
      <c r="Q364" s="179">
        <v>0</v>
      </c>
      <c r="R364" s="183">
        <f t="shared" si="16"/>
        <v>11036.553201000001</v>
      </c>
      <c r="S364" s="182" t="s">
        <v>259</v>
      </c>
      <c r="T364" s="182">
        <v>2019</v>
      </c>
      <c r="U364" s="182" t="s">
        <v>419</v>
      </c>
      <c r="V364" s="179">
        <v>0</v>
      </c>
      <c r="W364" s="179">
        <v>0</v>
      </c>
      <c r="X364" s="183">
        <f t="shared" si="17"/>
        <v>0</v>
      </c>
      <c r="Y364" s="179">
        <f t="shared" si="18"/>
        <v>11036.553201000001</v>
      </c>
    </row>
    <row r="365" spans="1:25" s="181" customFormat="1">
      <c r="A365" s="181" t="s">
        <v>41</v>
      </c>
      <c r="B365" s="72">
        <v>601615</v>
      </c>
      <c r="C365" s="72" t="s">
        <v>258</v>
      </c>
      <c r="D365" s="76" t="s">
        <v>257</v>
      </c>
      <c r="E365" s="77">
        <v>181025</v>
      </c>
      <c r="F365" s="72">
        <v>1035</v>
      </c>
      <c r="G365" s="182" t="s">
        <v>118</v>
      </c>
      <c r="H365" s="178">
        <v>15296</v>
      </c>
      <c r="I365" s="179">
        <v>3349.971</v>
      </c>
      <c r="J365" s="179">
        <v>5190.2217360000004</v>
      </c>
      <c r="K365" s="179">
        <v>0</v>
      </c>
      <c r="L365" s="179">
        <v>0</v>
      </c>
      <c r="M365" s="179">
        <v>948.10500000000002</v>
      </c>
      <c r="N365" s="179">
        <v>0</v>
      </c>
      <c r="O365" s="179">
        <v>1442.9104649999999</v>
      </c>
      <c r="P365" s="179">
        <v>0</v>
      </c>
      <c r="Q365" s="179">
        <v>0</v>
      </c>
      <c r="R365" s="183">
        <f t="shared" si="16"/>
        <v>10931.208201000001</v>
      </c>
      <c r="S365" s="182" t="s">
        <v>259</v>
      </c>
      <c r="T365" s="182">
        <v>2019</v>
      </c>
      <c r="U365" s="182" t="s">
        <v>419</v>
      </c>
      <c r="V365" s="179">
        <v>0</v>
      </c>
      <c r="W365" s="179">
        <v>0</v>
      </c>
      <c r="X365" s="183">
        <f t="shared" si="17"/>
        <v>0</v>
      </c>
      <c r="Y365" s="179">
        <f t="shared" si="18"/>
        <v>10931.208201000001</v>
      </c>
    </row>
    <row r="366" spans="1:25" s="181" customFormat="1">
      <c r="A366" s="181" t="s">
        <v>41</v>
      </c>
      <c r="B366" s="72">
        <v>601615</v>
      </c>
      <c r="C366" s="72" t="s">
        <v>258</v>
      </c>
      <c r="D366" s="76" t="s">
        <v>257</v>
      </c>
      <c r="E366" s="77">
        <v>181026</v>
      </c>
      <c r="F366" s="72">
        <v>1035</v>
      </c>
      <c r="G366" s="182" t="s">
        <v>118</v>
      </c>
      <c r="H366" s="178">
        <v>15296</v>
      </c>
      <c r="I366" s="179">
        <v>3349.971</v>
      </c>
      <c r="J366" s="179">
        <v>5190.2217360000004</v>
      </c>
      <c r="K366" s="179">
        <v>0</v>
      </c>
      <c r="L366" s="179">
        <v>0</v>
      </c>
      <c r="M366" s="179">
        <v>948.10500000000002</v>
      </c>
      <c r="N366" s="179">
        <v>0</v>
      </c>
      <c r="O366" s="179">
        <v>1507.2025185</v>
      </c>
      <c r="P366" s="179">
        <v>0</v>
      </c>
      <c r="Q366" s="179">
        <v>0</v>
      </c>
      <c r="R366" s="183">
        <f t="shared" si="16"/>
        <v>10995.500254500001</v>
      </c>
      <c r="S366" s="182" t="s">
        <v>259</v>
      </c>
      <c r="T366" s="182">
        <v>2019</v>
      </c>
      <c r="U366" s="182" t="s">
        <v>419</v>
      </c>
      <c r="V366" s="179">
        <v>0</v>
      </c>
      <c r="W366" s="179">
        <v>0</v>
      </c>
      <c r="X366" s="183">
        <f t="shared" si="17"/>
        <v>0</v>
      </c>
      <c r="Y366" s="179">
        <f t="shared" si="18"/>
        <v>10995.500254500001</v>
      </c>
    </row>
    <row r="367" spans="1:25" s="189" customFormat="1">
      <c r="A367" s="181" t="s">
        <v>41</v>
      </c>
      <c r="B367" s="72">
        <v>601615</v>
      </c>
      <c r="C367" s="72" t="s">
        <v>258</v>
      </c>
      <c r="D367" s="76" t="s">
        <v>257</v>
      </c>
      <c r="E367" s="77">
        <v>181027</v>
      </c>
      <c r="F367" s="72">
        <v>1035</v>
      </c>
      <c r="G367" s="182" t="s">
        <v>118</v>
      </c>
      <c r="H367" s="178">
        <v>15296</v>
      </c>
      <c r="I367" s="179">
        <v>3349.971</v>
      </c>
      <c r="J367" s="179">
        <v>5190.2217360000004</v>
      </c>
      <c r="K367" s="179">
        <v>0</v>
      </c>
      <c r="L367" s="179">
        <v>0</v>
      </c>
      <c r="M367" s="179">
        <v>948.10500000000002</v>
      </c>
      <c r="N367" s="179">
        <v>0</v>
      </c>
      <c r="O367" s="179">
        <v>1517.7475529999999</v>
      </c>
      <c r="P367" s="179">
        <v>0</v>
      </c>
      <c r="Q367" s="179">
        <v>0</v>
      </c>
      <c r="R367" s="183">
        <f t="shared" si="16"/>
        <v>11006.045289</v>
      </c>
      <c r="S367" s="182" t="s">
        <v>259</v>
      </c>
      <c r="T367" s="182">
        <v>2019</v>
      </c>
      <c r="U367" s="182" t="s">
        <v>419</v>
      </c>
      <c r="V367" s="179">
        <v>0</v>
      </c>
      <c r="W367" s="179">
        <v>0</v>
      </c>
      <c r="X367" s="183">
        <f t="shared" si="17"/>
        <v>0</v>
      </c>
      <c r="Y367" s="179">
        <f t="shared" si="18"/>
        <v>11006.045289</v>
      </c>
    </row>
    <row r="368" spans="1:25" s="181" customFormat="1">
      <c r="A368" s="181" t="s">
        <v>41</v>
      </c>
      <c r="B368" s="72">
        <v>601615</v>
      </c>
      <c r="C368" s="72" t="s">
        <v>258</v>
      </c>
      <c r="D368" s="76" t="s">
        <v>257</v>
      </c>
      <c r="E368" s="77">
        <v>181032</v>
      </c>
      <c r="F368" s="72">
        <v>1035</v>
      </c>
      <c r="G368" s="182" t="s">
        <v>118</v>
      </c>
      <c r="H368" s="178">
        <v>15296</v>
      </c>
      <c r="I368" s="179">
        <v>3349.971</v>
      </c>
      <c r="J368" s="179">
        <v>5190.2217360000004</v>
      </c>
      <c r="K368" s="179">
        <v>0</v>
      </c>
      <c r="L368" s="179">
        <v>0</v>
      </c>
      <c r="M368" s="179">
        <v>948.10500000000002</v>
      </c>
      <c r="N368" s="179">
        <v>0</v>
      </c>
      <c r="O368" s="179">
        <v>0</v>
      </c>
      <c r="P368" s="179">
        <v>0</v>
      </c>
      <c r="Q368" s="179">
        <v>0</v>
      </c>
      <c r="R368" s="183">
        <f t="shared" si="16"/>
        <v>9488.2977360000004</v>
      </c>
      <c r="S368" s="182" t="s">
        <v>259</v>
      </c>
      <c r="T368" s="182">
        <v>2019</v>
      </c>
      <c r="U368" s="182" t="s">
        <v>419</v>
      </c>
      <c r="V368" s="179">
        <v>0</v>
      </c>
      <c r="W368" s="179">
        <v>0</v>
      </c>
      <c r="X368" s="183">
        <f t="shared" si="17"/>
        <v>0</v>
      </c>
      <c r="Y368" s="179">
        <f t="shared" si="18"/>
        <v>9488.2977360000004</v>
      </c>
    </row>
    <row r="369" spans="1:25" s="181" customFormat="1">
      <c r="A369" s="181" t="s">
        <v>41</v>
      </c>
      <c r="B369" s="72">
        <v>601615</v>
      </c>
      <c r="C369" s="72" t="s">
        <v>258</v>
      </c>
      <c r="D369" s="76" t="s">
        <v>257</v>
      </c>
      <c r="E369" s="77">
        <v>181033</v>
      </c>
      <c r="F369" s="72">
        <v>1035</v>
      </c>
      <c r="G369" s="182" t="s">
        <v>118</v>
      </c>
      <c r="H369" s="178">
        <v>15296</v>
      </c>
      <c r="I369" s="179">
        <v>3349.971</v>
      </c>
      <c r="J369" s="179">
        <v>5190.2217360000004</v>
      </c>
      <c r="K369" s="179">
        <v>0</v>
      </c>
      <c r="L369" s="179">
        <v>0</v>
      </c>
      <c r="M369" s="179">
        <v>948.10500000000002</v>
      </c>
      <c r="N369" s="179">
        <v>0</v>
      </c>
      <c r="O369" s="179">
        <v>895.4325</v>
      </c>
      <c r="P369" s="179">
        <v>0</v>
      </c>
      <c r="Q369" s="179">
        <v>0</v>
      </c>
      <c r="R369" s="183">
        <f t="shared" si="16"/>
        <v>10383.730236000001</v>
      </c>
      <c r="S369" s="182" t="s">
        <v>259</v>
      </c>
      <c r="T369" s="182">
        <v>2019</v>
      </c>
      <c r="U369" s="182" t="s">
        <v>419</v>
      </c>
      <c r="V369" s="179">
        <v>0</v>
      </c>
      <c r="W369" s="179">
        <v>0</v>
      </c>
      <c r="X369" s="183">
        <f t="shared" si="17"/>
        <v>0</v>
      </c>
      <c r="Y369" s="179">
        <f t="shared" si="18"/>
        <v>10383.730236000001</v>
      </c>
    </row>
    <row r="370" spans="1:25" s="181" customFormat="1">
      <c r="A370" s="181" t="s">
        <v>41</v>
      </c>
      <c r="B370" s="72">
        <v>601615</v>
      </c>
      <c r="C370" s="72" t="s">
        <v>258</v>
      </c>
      <c r="D370" s="76" t="s">
        <v>257</v>
      </c>
      <c r="E370" s="77">
        <v>181034</v>
      </c>
      <c r="F370" s="72">
        <v>1035</v>
      </c>
      <c r="G370" s="182" t="s">
        <v>118</v>
      </c>
      <c r="H370" s="178">
        <v>15296</v>
      </c>
      <c r="I370" s="179">
        <v>3349.971</v>
      </c>
      <c r="J370" s="179">
        <v>5190.2217360000004</v>
      </c>
      <c r="K370" s="179">
        <v>0</v>
      </c>
      <c r="L370" s="179">
        <v>0</v>
      </c>
      <c r="M370" s="179">
        <v>948.10500000000002</v>
      </c>
      <c r="N370" s="179">
        <v>0</v>
      </c>
      <c r="O370" s="179">
        <v>0</v>
      </c>
      <c r="P370" s="179">
        <v>0</v>
      </c>
      <c r="Q370" s="179">
        <v>0</v>
      </c>
      <c r="R370" s="183">
        <f t="shared" si="16"/>
        <v>9488.2977360000004</v>
      </c>
      <c r="S370" s="182" t="s">
        <v>259</v>
      </c>
      <c r="T370" s="182">
        <v>2019</v>
      </c>
      <c r="U370" s="182" t="s">
        <v>419</v>
      </c>
      <c r="V370" s="179">
        <v>0</v>
      </c>
      <c r="W370" s="179">
        <v>0</v>
      </c>
      <c r="X370" s="183">
        <f t="shared" si="17"/>
        <v>0</v>
      </c>
      <c r="Y370" s="179">
        <f t="shared" si="18"/>
        <v>9488.2977360000004</v>
      </c>
    </row>
    <row r="371" spans="1:25" s="181" customFormat="1">
      <c r="A371" s="181" t="s">
        <v>41</v>
      </c>
      <c r="B371" s="72">
        <v>601615</v>
      </c>
      <c r="C371" s="72" t="s">
        <v>258</v>
      </c>
      <c r="D371" s="76" t="s">
        <v>257</v>
      </c>
      <c r="E371" s="77">
        <v>181035</v>
      </c>
      <c r="F371" s="72">
        <v>1035</v>
      </c>
      <c r="G371" s="182" t="s">
        <v>118</v>
      </c>
      <c r="H371" s="178">
        <v>15296</v>
      </c>
      <c r="I371" s="179">
        <v>3349.971</v>
      </c>
      <c r="J371" s="179">
        <v>5190.2217360000004</v>
      </c>
      <c r="K371" s="179">
        <v>0</v>
      </c>
      <c r="L371" s="179">
        <v>0</v>
      </c>
      <c r="M371" s="179">
        <v>948.10500000000002</v>
      </c>
      <c r="N371" s="179">
        <v>0</v>
      </c>
      <c r="O371" s="179">
        <v>526.72500000000002</v>
      </c>
      <c r="P371" s="179">
        <v>0</v>
      </c>
      <c r="Q371" s="179">
        <v>0</v>
      </c>
      <c r="R371" s="183">
        <f t="shared" si="16"/>
        <v>10015.022736000001</v>
      </c>
      <c r="S371" s="182" t="s">
        <v>259</v>
      </c>
      <c r="T371" s="182">
        <v>2019</v>
      </c>
      <c r="U371" s="182" t="s">
        <v>419</v>
      </c>
      <c r="V371" s="179">
        <v>0</v>
      </c>
      <c r="W371" s="179">
        <v>0</v>
      </c>
      <c r="X371" s="183">
        <f t="shared" si="17"/>
        <v>0</v>
      </c>
      <c r="Y371" s="179">
        <f t="shared" si="18"/>
        <v>10015.022736000001</v>
      </c>
    </row>
    <row r="372" spans="1:25" s="181" customFormat="1">
      <c r="A372" s="181" t="s">
        <v>41</v>
      </c>
      <c r="B372" s="72">
        <v>601615</v>
      </c>
      <c r="C372" s="72" t="s">
        <v>258</v>
      </c>
      <c r="D372" s="76" t="s">
        <v>257</v>
      </c>
      <c r="E372" s="77">
        <v>181036</v>
      </c>
      <c r="F372" s="72">
        <v>1035</v>
      </c>
      <c r="G372" s="182" t="s">
        <v>118</v>
      </c>
      <c r="H372" s="178">
        <v>15296</v>
      </c>
      <c r="I372" s="179">
        <v>3349.971</v>
      </c>
      <c r="J372" s="179">
        <v>5190.2217360000004</v>
      </c>
      <c r="K372" s="179">
        <v>0</v>
      </c>
      <c r="L372" s="179">
        <v>0</v>
      </c>
      <c r="M372" s="179">
        <v>948.10500000000002</v>
      </c>
      <c r="N372" s="179">
        <v>0</v>
      </c>
      <c r="O372" s="179">
        <v>263.36250000000001</v>
      </c>
      <c r="P372" s="179">
        <v>0</v>
      </c>
      <c r="Q372" s="179">
        <v>0</v>
      </c>
      <c r="R372" s="183">
        <f t="shared" si="16"/>
        <v>9751.6602359999997</v>
      </c>
      <c r="S372" s="182" t="s">
        <v>259</v>
      </c>
      <c r="T372" s="182">
        <v>2019</v>
      </c>
      <c r="U372" s="182" t="s">
        <v>419</v>
      </c>
      <c r="V372" s="179">
        <v>0</v>
      </c>
      <c r="W372" s="179">
        <v>0</v>
      </c>
      <c r="X372" s="183">
        <f t="shared" si="17"/>
        <v>0</v>
      </c>
      <c r="Y372" s="179">
        <f t="shared" si="18"/>
        <v>9751.6602359999997</v>
      </c>
    </row>
    <row r="373" spans="1:25" s="181" customFormat="1">
      <c r="A373" s="181" t="s">
        <v>41</v>
      </c>
      <c r="B373" s="72">
        <v>601615</v>
      </c>
      <c r="C373" s="72" t="s">
        <v>258</v>
      </c>
      <c r="D373" s="76" t="s">
        <v>257</v>
      </c>
      <c r="E373" s="77">
        <v>181037</v>
      </c>
      <c r="F373" s="72">
        <v>1035</v>
      </c>
      <c r="G373" s="182" t="s">
        <v>118</v>
      </c>
      <c r="H373" s="178">
        <v>15296</v>
      </c>
      <c r="I373" s="179">
        <v>3349.971</v>
      </c>
      <c r="J373" s="179">
        <v>5190.2217360000004</v>
      </c>
      <c r="K373" s="179">
        <v>0</v>
      </c>
      <c r="L373" s="179">
        <v>0</v>
      </c>
      <c r="M373" s="179">
        <v>948.10500000000002</v>
      </c>
      <c r="N373" s="179">
        <v>0</v>
      </c>
      <c r="O373" s="179">
        <v>474.05250000000001</v>
      </c>
      <c r="P373" s="179">
        <v>0</v>
      </c>
      <c r="Q373" s="179">
        <v>0</v>
      </c>
      <c r="R373" s="183">
        <f t="shared" si="16"/>
        <v>9962.3502360000002</v>
      </c>
      <c r="S373" s="182" t="s">
        <v>259</v>
      </c>
      <c r="T373" s="182">
        <v>2019</v>
      </c>
      <c r="U373" s="182" t="s">
        <v>419</v>
      </c>
      <c r="V373" s="179">
        <v>0</v>
      </c>
      <c r="W373" s="179">
        <v>0</v>
      </c>
      <c r="X373" s="183">
        <f t="shared" si="17"/>
        <v>0</v>
      </c>
      <c r="Y373" s="179">
        <f t="shared" si="18"/>
        <v>9962.3502360000002</v>
      </c>
    </row>
    <row r="374" spans="1:25" s="181" customFormat="1">
      <c r="A374" s="181" t="s">
        <v>41</v>
      </c>
      <c r="B374" s="72">
        <v>601615</v>
      </c>
      <c r="C374" s="72" t="s">
        <v>258</v>
      </c>
      <c r="D374" s="76" t="s">
        <v>257</v>
      </c>
      <c r="E374" s="77">
        <v>181038</v>
      </c>
      <c r="F374" s="72">
        <v>1035</v>
      </c>
      <c r="G374" s="182" t="s">
        <v>118</v>
      </c>
      <c r="H374" s="178">
        <v>15296</v>
      </c>
      <c r="I374" s="179">
        <v>3349.971</v>
      </c>
      <c r="J374" s="179">
        <v>5190.2217360000004</v>
      </c>
      <c r="K374" s="179">
        <v>0</v>
      </c>
      <c r="L374" s="179">
        <v>0</v>
      </c>
      <c r="M374" s="179">
        <v>948.10500000000002</v>
      </c>
      <c r="N374" s="179">
        <v>0</v>
      </c>
      <c r="O374" s="179">
        <v>605.73374999999999</v>
      </c>
      <c r="P374" s="179">
        <v>0</v>
      </c>
      <c r="Q374" s="179">
        <v>0</v>
      </c>
      <c r="R374" s="183">
        <f t="shared" si="16"/>
        <v>10094.031486</v>
      </c>
      <c r="S374" s="182" t="s">
        <v>259</v>
      </c>
      <c r="T374" s="182">
        <v>2019</v>
      </c>
      <c r="U374" s="182" t="s">
        <v>419</v>
      </c>
      <c r="V374" s="179">
        <v>0</v>
      </c>
      <c r="W374" s="179">
        <v>0</v>
      </c>
      <c r="X374" s="183">
        <f t="shared" si="17"/>
        <v>0</v>
      </c>
      <c r="Y374" s="179">
        <f t="shared" si="18"/>
        <v>10094.031486</v>
      </c>
    </row>
    <row r="375" spans="1:25" s="181" customFormat="1">
      <c r="A375" s="181" t="s">
        <v>41</v>
      </c>
      <c r="B375" s="72">
        <v>601615</v>
      </c>
      <c r="C375" s="72" t="s">
        <v>258</v>
      </c>
      <c r="D375" s="76" t="s">
        <v>257</v>
      </c>
      <c r="E375" s="77">
        <v>181039</v>
      </c>
      <c r="F375" s="72">
        <v>1035</v>
      </c>
      <c r="G375" s="182" t="s">
        <v>118</v>
      </c>
      <c r="H375" s="178">
        <v>15296</v>
      </c>
      <c r="I375" s="179">
        <v>3349.971</v>
      </c>
      <c r="J375" s="179">
        <v>5190.2217360000004</v>
      </c>
      <c r="K375" s="179">
        <v>0</v>
      </c>
      <c r="L375" s="179">
        <v>0</v>
      </c>
      <c r="M375" s="179">
        <v>948.10500000000002</v>
      </c>
      <c r="N375" s="179">
        <v>0</v>
      </c>
      <c r="O375" s="179">
        <v>579.39750000000004</v>
      </c>
      <c r="P375" s="179">
        <v>0</v>
      </c>
      <c r="Q375" s="179">
        <v>0</v>
      </c>
      <c r="R375" s="183">
        <f t="shared" si="16"/>
        <v>10067.695236</v>
      </c>
      <c r="S375" s="182" t="s">
        <v>259</v>
      </c>
      <c r="T375" s="182">
        <v>2019</v>
      </c>
      <c r="U375" s="182" t="s">
        <v>419</v>
      </c>
      <c r="V375" s="179">
        <v>0</v>
      </c>
      <c r="W375" s="179">
        <v>0</v>
      </c>
      <c r="X375" s="183">
        <f t="shared" si="17"/>
        <v>0</v>
      </c>
      <c r="Y375" s="179">
        <f t="shared" si="18"/>
        <v>10067.695236</v>
      </c>
    </row>
    <row r="376" spans="1:25" s="181" customFormat="1">
      <c r="A376" s="181" t="s">
        <v>41</v>
      </c>
      <c r="B376" s="72">
        <v>601615</v>
      </c>
      <c r="C376" s="72" t="s">
        <v>258</v>
      </c>
      <c r="D376" s="76" t="s">
        <v>257</v>
      </c>
      <c r="E376" s="77">
        <v>191000</v>
      </c>
      <c r="F376" s="72">
        <v>1035</v>
      </c>
      <c r="G376" s="182" t="s">
        <v>118</v>
      </c>
      <c r="H376" s="178">
        <v>15296</v>
      </c>
      <c r="I376" s="179">
        <v>3349.971</v>
      </c>
      <c r="J376" s="179">
        <v>5190.2217360000004</v>
      </c>
      <c r="K376" s="179">
        <v>0</v>
      </c>
      <c r="L376" s="179">
        <v>0</v>
      </c>
      <c r="M376" s="179">
        <v>948.10500000000002</v>
      </c>
      <c r="N376" s="179">
        <v>0</v>
      </c>
      <c r="O376" s="179">
        <v>0</v>
      </c>
      <c r="P376" s="179">
        <v>0</v>
      </c>
      <c r="Q376" s="179">
        <v>0</v>
      </c>
      <c r="R376" s="183">
        <f t="shared" si="16"/>
        <v>9488.2977360000004</v>
      </c>
      <c r="S376" s="182" t="s">
        <v>259</v>
      </c>
      <c r="T376" s="182">
        <v>2019</v>
      </c>
      <c r="U376" s="182" t="s">
        <v>420</v>
      </c>
      <c r="V376" s="179">
        <v>0</v>
      </c>
      <c r="W376" s="179">
        <v>0</v>
      </c>
      <c r="X376" s="183">
        <f t="shared" si="17"/>
        <v>0</v>
      </c>
      <c r="Y376" s="179">
        <f t="shared" si="18"/>
        <v>9488.2977360000004</v>
      </c>
    </row>
    <row r="377" spans="1:25" s="181" customFormat="1">
      <c r="A377" s="181" t="s">
        <v>41</v>
      </c>
      <c r="B377" s="72">
        <v>601615</v>
      </c>
      <c r="C377" s="72" t="s">
        <v>258</v>
      </c>
      <c r="D377" s="76" t="s">
        <v>257</v>
      </c>
      <c r="E377" s="77">
        <v>191004</v>
      </c>
      <c r="F377" s="72">
        <v>1035</v>
      </c>
      <c r="G377" s="182" t="s">
        <v>118</v>
      </c>
      <c r="H377" s="178">
        <v>15296</v>
      </c>
      <c r="I377" s="179">
        <v>3349.971</v>
      </c>
      <c r="J377" s="179">
        <v>5190.2217360000004</v>
      </c>
      <c r="K377" s="179">
        <v>0</v>
      </c>
      <c r="L377" s="179">
        <v>0</v>
      </c>
      <c r="M377" s="179">
        <v>948.10500000000002</v>
      </c>
      <c r="N377" s="179">
        <v>0</v>
      </c>
      <c r="O377" s="179">
        <v>0</v>
      </c>
      <c r="P377" s="179">
        <v>0</v>
      </c>
      <c r="Q377" s="179">
        <v>0</v>
      </c>
      <c r="R377" s="183">
        <f t="shared" si="16"/>
        <v>9488.2977360000004</v>
      </c>
      <c r="S377" s="182" t="s">
        <v>259</v>
      </c>
      <c r="T377" s="182">
        <v>2021</v>
      </c>
      <c r="U377" s="182"/>
      <c r="V377" s="179">
        <v>0</v>
      </c>
      <c r="W377" s="179">
        <v>0</v>
      </c>
      <c r="X377" s="183">
        <f t="shared" si="17"/>
        <v>0</v>
      </c>
      <c r="Y377" s="179">
        <f t="shared" si="18"/>
        <v>9488.2977360000004</v>
      </c>
    </row>
    <row r="378" spans="1:25" s="181" customFormat="1">
      <c r="A378" s="181" t="s">
        <v>41</v>
      </c>
      <c r="B378" s="72">
        <v>601615</v>
      </c>
      <c r="C378" s="72" t="s">
        <v>258</v>
      </c>
      <c r="D378" s="76" t="s">
        <v>257</v>
      </c>
      <c r="E378" s="77">
        <v>191005</v>
      </c>
      <c r="F378" s="72">
        <v>1035</v>
      </c>
      <c r="G378" s="182" t="s">
        <v>118</v>
      </c>
      <c r="H378" s="178">
        <v>15296</v>
      </c>
      <c r="I378" s="179">
        <v>3349.971</v>
      </c>
      <c r="J378" s="179">
        <v>5190.2217360000004</v>
      </c>
      <c r="K378" s="179">
        <v>0</v>
      </c>
      <c r="L378" s="179">
        <v>0</v>
      </c>
      <c r="M378" s="179">
        <v>948.10500000000002</v>
      </c>
      <c r="N378" s="179">
        <v>0</v>
      </c>
      <c r="O378" s="179">
        <v>0</v>
      </c>
      <c r="P378" s="179">
        <v>0</v>
      </c>
      <c r="Q378" s="179">
        <v>0</v>
      </c>
      <c r="R378" s="183">
        <f t="shared" si="16"/>
        <v>9488.2977360000004</v>
      </c>
      <c r="S378" s="182" t="s">
        <v>259</v>
      </c>
      <c r="T378" s="182">
        <v>2021</v>
      </c>
      <c r="U378" s="182"/>
      <c r="V378" s="179">
        <v>0</v>
      </c>
      <c r="W378" s="179">
        <v>0</v>
      </c>
      <c r="X378" s="183">
        <f t="shared" si="17"/>
        <v>0</v>
      </c>
      <c r="Y378" s="179">
        <f t="shared" si="18"/>
        <v>9488.2977360000004</v>
      </c>
    </row>
    <row r="379" spans="1:25" s="181" customFormat="1">
      <c r="A379" s="181" t="s">
        <v>41</v>
      </c>
      <c r="B379" s="72">
        <v>601615</v>
      </c>
      <c r="C379" s="72" t="s">
        <v>258</v>
      </c>
      <c r="D379" s="76" t="s">
        <v>257</v>
      </c>
      <c r="E379" s="77">
        <v>191007</v>
      </c>
      <c r="F379" s="72">
        <v>1035</v>
      </c>
      <c r="G379" s="182" t="s">
        <v>118</v>
      </c>
      <c r="H379" s="178">
        <v>15296</v>
      </c>
      <c r="I379" s="179">
        <v>3349.971</v>
      </c>
      <c r="J379" s="179">
        <v>5190.2217360000004</v>
      </c>
      <c r="K379" s="179">
        <v>0</v>
      </c>
      <c r="L379" s="179">
        <v>0</v>
      </c>
      <c r="M379" s="179">
        <v>948.10500000000002</v>
      </c>
      <c r="N379" s="179">
        <v>0</v>
      </c>
      <c r="O379" s="179">
        <v>0</v>
      </c>
      <c r="P379" s="179">
        <v>0</v>
      </c>
      <c r="Q379" s="179">
        <v>421.38</v>
      </c>
      <c r="R379" s="183">
        <f t="shared" si="16"/>
        <v>9909.6777359999996</v>
      </c>
      <c r="S379" s="182" t="s">
        <v>86</v>
      </c>
      <c r="T379" s="182">
        <v>2026</v>
      </c>
      <c r="U379" s="182" t="s">
        <v>78</v>
      </c>
      <c r="V379" s="179">
        <v>8000</v>
      </c>
      <c r="W379" s="179">
        <v>701.68</v>
      </c>
      <c r="X379" s="183">
        <f t="shared" si="17"/>
        <v>8701.68</v>
      </c>
      <c r="Y379" s="179">
        <f t="shared" si="18"/>
        <v>18611.357735999998</v>
      </c>
    </row>
    <row r="380" spans="1:25" s="181" customFormat="1">
      <c r="A380" s="181" t="s">
        <v>41</v>
      </c>
      <c r="B380" s="72">
        <v>601615</v>
      </c>
      <c r="C380" s="72" t="s">
        <v>258</v>
      </c>
      <c r="D380" s="76" t="s">
        <v>257</v>
      </c>
      <c r="E380" s="77">
        <v>191021</v>
      </c>
      <c r="F380" s="72">
        <v>1035</v>
      </c>
      <c r="G380" s="182" t="s">
        <v>118</v>
      </c>
      <c r="H380" s="178">
        <v>15296</v>
      </c>
      <c r="I380" s="179">
        <v>3349.971</v>
      </c>
      <c r="J380" s="179">
        <v>5190.2217360000004</v>
      </c>
      <c r="K380" s="179">
        <v>0</v>
      </c>
      <c r="L380" s="179">
        <v>0</v>
      </c>
      <c r="M380" s="179">
        <v>948.10500000000002</v>
      </c>
      <c r="N380" s="179">
        <v>0</v>
      </c>
      <c r="O380" s="179">
        <v>0</v>
      </c>
      <c r="P380" s="179">
        <v>0</v>
      </c>
      <c r="Q380" s="179">
        <v>421.38</v>
      </c>
      <c r="R380" s="183">
        <f t="shared" si="16"/>
        <v>9909.6777359999996</v>
      </c>
      <c r="S380" s="182" t="s">
        <v>86</v>
      </c>
      <c r="T380" s="182">
        <v>2026</v>
      </c>
      <c r="U380" s="182" t="s">
        <v>78</v>
      </c>
      <c r="V380" s="179">
        <v>8000</v>
      </c>
      <c r="W380" s="179">
        <v>701.68</v>
      </c>
      <c r="X380" s="183">
        <f t="shared" si="17"/>
        <v>8701.68</v>
      </c>
      <c r="Y380" s="179">
        <f t="shared" si="18"/>
        <v>18611.357735999998</v>
      </c>
    </row>
    <row r="381" spans="1:25" s="181" customFormat="1">
      <c r="A381" s="181" t="s">
        <v>41</v>
      </c>
      <c r="B381" s="72">
        <v>601615</v>
      </c>
      <c r="C381" s="72" t="s">
        <v>258</v>
      </c>
      <c r="D381" s="76" t="s">
        <v>257</v>
      </c>
      <c r="E381" s="77">
        <v>191027</v>
      </c>
      <c r="F381" s="72">
        <v>1035</v>
      </c>
      <c r="G381" s="182" t="s">
        <v>118</v>
      </c>
      <c r="H381" s="178">
        <v>15296</v>
      </c>
      <c r="I381" s="179">
        <v>3349.971</v>
      </c>
      <c r="J381" s="179">
        <v>5190.2217360000004</v>
      </c>
      <c r="K381" s="179">
        <v>0</v>
      </c>
      <c r="L381" s="179">
        <v>0</v>
      </c>
      <c r="M381" s="179">
        <v>948.10500000000002</v>
      </c>
      <c r="N381" s="179">
        <v>0</v>
      </c>
      <c r="O381" s="179">
        <v>0</v>
      </c>
      <c r="P381" s="179">
        <v>0</v>
      </c>
      <c r="Q381" s="179">
        <v>0</v>
      </c>
      <c r="R381" s="183">
        <f t="shared" si="16"/>
        <v>9488.2977360000004</v>
      </c>
      <c r="S381" s="182" t="s">
        <v>259</v>
      </c>
      <c r="T381" s="182">
        <v>2021</v>
      </c>
      <c r="U381" s="182"/>
      <c r="V381" s="179">
        <v>0</v>
      </c>
      <c r="W381" s="179">
        <v>0</v>
      </c>
      <c r="X381" s="183">
        <f t="shared" si="17"/>
        <v>0</v>
      </c>
      <c r="Y381" s="179">
        <f t="shared" si="18"/>
        <v>9488.2977360000004</v>
      </c>
    </row>
    <row r="382" spans="1:25" s="181" customFormat="1">
      <c r="A382" s="181" t="s">
        <v>41</v>
      </c>
      <c r="B382" s="72">
        <v>601615</v>
      </c>
      <c r="C382" s="72" t="s">
        <v>258</v>
      </c>
      <c r="D382" s="76" t="s">
        <v>257</v>
      </c>
      <c r="E382" s="77">
        <v>191028</v>
      </c>
      <c r="F382" s="72">
        <v>1035</v>
      </c>
      <c r="G382" s="182" t="s">
        <v>118</v>
      </c>
      <c r="H382" s="178">
        <v>15296</v>
      </c>
      <c r="I382" s="179">
        <v>3349.971</v>
      </c>
      <c r="J382" s="179">
        <v>5190.2217360000004</v>
      </c>
      <c r="K382" s="179">
        <v>0</v>
      </c>
      <c r="L382" s="179">
        <v>0</v>
      </c>
      <c r="M382" s="179">
        <v>948.10500000000002</v>
      </c>
      <c r="N382" s="179">
        <v>0</v>
      </c>
      <c r="O382" s="179">
        <v>0</v>
      </c>
      <c r="P382" s="179">
        <v>0</v>
      </c>
      <c r="Q382" s="179">
        <v>0</v>
      </c>
      <c r="R382" s="183">
        <f t="shared" si="16"/>
        <v>9488.2977360000004</v>
      </c>
      <c r="S382" s="182" t="s">
        <v>259</v>
      </c>
      <c r="T382" s="182">
        <v>2021</v>
      </c>
      <c r="U382" s="182"/>
      <c r="V382" s="179">
        <v>0</v>
      </c>
      <c r="W382" s="179">
        <v>0</v>
      </c>
      <c r="X382" s="183">
        <f t="shared" si="17"/>
        <v>0</v>
      </c>
      <c r="Y382" s="179">
        <f t="shared" si="18"/>
        <v>9488.2977360000004</v>
      </c>
    </row>
    <row r="383" spans="1:25" s="189" customFormat="1">
      <c r="A383" s="181" t="s">
        <v>41</v>
      </c>
      <c r="B383" s="72">
        <v>601615</v>
      </c>
      <c r="C383" s="72" t="s">
        <v>258</v>
      </c>
      <c r="D383" s="76" t="s">
        <v>257</v>
      </c>
      <c r="E383" s="77">
        <v>191029</v>
      </c>
      <c r="F383" s="72">
        <v>1035</v>
      </c>
      <c r="G383" s="182" t="s">
        <v>118</v>
      </c>
      <c r="H383" s="178">
        <v>15296</v>
      </c>
      <c r="I383" s="179">
        <v>3349.971</v>
      </c>
      <c r="J383" s="179">
        <v>5190.2217360000004</v>
      </c>
      <c r="K383" s="179">
        <v>0</v>
      </c>
      <c r="L383" s="179">
        <v>0</v>
      </c>
      <c r="M383" s="179">
        <v>948.10500000000002</v>
      </c>
      <c r="N383" s="179">
        <v>0</v>
      </c>
      <c r="O383" s="179">
        <v>0</v>
      </c>
      <c r="P383" s="179">
        <v>0</v>
      </c>
      <c r="Q383" s="179">
        <v>0</v>
      </c>
      <c r="R383" s="183">
        <f t="shared" si="16"/>
        <v>9488.2977360000004</v>
      </c>
      <c r="S383" s="182" t="s">
        <v>259</v>
      </c>
      <c r="T383" s="182">
        <v>2021</v>
      </c>
      <c r="U383" s="182"/>
      <c r="V383" s="179">
        <v>0</v>
      </c>
      <c r="W383" s="179">
        <v>0</v>
      </c>
      <c r="X383" s="183">
        <f t="shared" si="17"/>
        <v>0</v>
      </c>
      <c r="Y383" s="179">
        <f t="shared" si="18"/>
        <v>9488.2977360000004</v>
      </c>
    </row>
    <row r="384" spans="1:25" s="189" customFormat="1">
      <c r="A384" s="181" t="s">
        <v>41</v>
      </c>
      <c r="B384" s="72">
        <v>601615</v>
      </c>
      <c r="C384" s="72" t="s">
        <v>258</v>
      </c>
      <c r="D384" s="76" t="s">
        <v>257</v>
      </c>
      <c r="E384" s="77">
        <v>191030</v>
      </c>
      <c r="F384" s="72">
        <v>1035</v>
      </c>
      <c r="G384" s="182" t="s">
        <v>118</v>
      </c>
      <c r="H384" s="178">
        <v>15296</v>
      </c>
      <c r="I384" s="179">
        <v>3349.971</v>
      </c>
      <c r="J384" s="179">
        <v>5190.2217360000004</v>
      </c>
      <c r="K384" s="179">
        <v>0</v>
      </c>
      <c r="L384" s="179">
        <v>0</v>
      </c>
      <c r="M384" s="179">
        <v>948.10500000000002</v>
      </c>
      <c r="N384" s="179">
        <v>0</v>
      </c>
      <c r="O384" s="179">
        <v>0</v>
      </c>
      <c r="P384" s="179">
        <v>0</v>
      </c>
      <c r="Q384" s="179">
        <v>0</v>
      </c>
      <c r="R384" s="183">
        <f t="shared" si="16"/>
        <v>9488.2977360000004</v>
      </c>
      <c r="S384" s="182" t="s">
        <v>259</v>
      </c>
      <c r="T384" s="182">
        <v>2021</v>
      </c>
      <c r="U384" s="182"/>
      <c r="V384" s="179">
        <v>0</v>
      </c>
      <c r="W384" s="179">
        <v>0</v>
      </c>
      <c r="X384" s="183">
        <f t="shared" si="17"/>
        <v>0</v>
      </c>
      <c r="Y384" s="179">
        <f t="shared" si="18"/>
        <v>9488.2977360000004</v>
      </c>
    </row>
    <row r="385" spans="1:25" s="189" customFormat="1">
      <c r="A385" s="181" t="s">
        <v>41</v>
      </c>
      <c r="B385" s="72">
        <v>601615</v>
      </c>
      <c r="C385" s="72" t="s">
        <v>258</v>
      </c>
      <c r="D385" s="76" t="s">
        <v>257</v>
      </c>
      <c r="E385" s="77">
        <v>191031</v>
      </c>
      <c r="F385" s="72">
        <v>1035</v>
      </c>
      <c r="G385" s="182" t="s">
        <v>118</v>
      </c>
      <c r="H385" s="178">
        <v>15296</v>
      </c>
      <c r="I385" s="179">
        <v>3349.971</v>
      </c>
      <c r="J385" s="179">
        <v>5190.2217360000004</v>
      </c>
      <c r="K385" s="179">
        <v>0</v>
      </c>
      <c r="L385" s="179">
        <v>0</v>
      </c>
      <c r="M385" s="179">
        <v>948.10500000000002</v>
      </c>
      <c r="N385" s="179">
        <v>0</v>
      </c>
      <c r="O385" s="179">
        <v>0</v>
      </c>
      <c r="P385" s="179">
        <v>0</v>
      </c>
      <c r="Q385" s="179">
        <v>0</v>
      </c>
      <c r="R385" s="183">
        <f t="shared" si="16"/>
        <v>9488.2977360000004</v>
      </c>
      <c r="S385" s="182" t="s">
        <v>259</v>
      </c>
      <c r="T385" s="182">
        <v>2021</v>
      </c>
      <c r="U385" s="182"/>
      <c r="V385" s="179">
        <v>0</v>
      </c>
      <c r="W385" s="179">
        <v>0</v>
      </c>
      <c r="X385" s="183">
        <f t="shared" si="17"/>
        <v>0</v>
      </c>
      <c r="Y385" s="179">
        <f t="shared" si="18"/>
        <v>9488.2977360000004</v>
      </c>
    </row>
    <row r="386" spans="1:25" s="189" customFormat="1">
      <c r="A386" s="181" t="s">
        <v>41</v>
      </c>
      <c r="B386" s="72">
        <v>601615</v>
      </c>
      <c r="C386" s="72" t="s">
        <v>258</v>
      </c>
      <c r="D386" s="76" t="s">
        <v>257</v>
      </c>
      <c r="E386" s="77">
        <v>191032</v>
      </c>
      <c r="F386" s="72">
        <v>1035</v>
      </c>
      <c r="G386" s="182" t="s">
        <v>118</v>
      </c>
      <c r="H386" s="178">
        <v>15296</v>
      </c>
      <c r="I386" s="179">
        <v>3349.971</v>
      </c>
      <c r="J386" s="179">
        <v>5190.2217360000004</v>
      </c>
      <c r="K386" s="179">
        <v>0</v>
      </c>
      <c r="L386" s="179">
        <v>0</v>
      </c>
      <c r="M386" s="179">
        <v>948.10500000000002</v>
      </c>
      <c r="N386" s="179">
        <v>0</v>
      </c>
      <c r="O386" s="179">
        <v>0</v>
      </c>
      <c r="P386" s="179">
        <v>0</v>
      </c>
      <c r="Q386" s="179">
        <v>0</v>
      </c>
      <c r="R386" s="183">
        <f t="shared" si="16"/>
        <v>9488.2977360000004</v>
      </c>
      <c r="S386" s="182" t="s">
        <v>259</v>
      </c>
      <c r="T386" s="182">
        <v>2021</v>
      </c>
      <c r="U386" s="182"/>
      <c r="V386" s="179">
        <v>0</v>
      </c>
      <c r="W386" s="179">
        <v>0</v>
      </c>
      <c r="X386" s="183">
        <f t="shared" si="17"/>
        <v>0</v>
      </c>
      <c r="Y386" s="179">
        <f t="shared" si="18"/>
        <v>9488.2977360000004</v>
      </c>
    </row>
    <row r="387" spans="1:25" s="189" customFormat="1">
      <c r="A387" s="181" t="s">
        <v>41</v>
      </c>
      <c r="B387" s="72">
        <v>601649</v>
      </c>
      <c r="C387" s="72" t="s">
        <v>260</v>
      </c>
      <c r="D387" s="76" t="s">
        <v>261</v>
      </c>
      <c r="E387" s="71">
        <v>161041</v>
      </c>
      <c r="F387" s="72">
        <v>1212</v>
      </c>
      <c r="G387" s="182" t="s">
        <v>118</v>
      </c>
      <c r="H387" s="178">
        <v>12052</v>
      </c>
      <c r="I387" s="179">
        <v>2844.3150000000001</v>
      </c>
      <c r="J387" s="179">
        <v>3552.5494350000004</v>
      </c>
      <c r="K387" s="179">
        <v>0</v>
      </c>
      <c r="L387" s="179">
        <v>0</v>
      </c>
      <c r="M387" s="179">
        <v>948.10500000000002</v>
      </c>
      <c r="N387" s="179">
        <v>0</v>
      </c>
      <c r="O387" s="179">
        <v>0</v>
      </c>
      <c r="P387" s="179">
        <v>0</v>
      </c>
      <c r="Q387" s="179">
        <v>0</v>
      </c>
      <c r="R387" s="183">
        <f t="shared" ref="R387:R450" si="19">SUM(I387:Q387)</f>
        <v>7344.9694350000009</v>
      </c>
      <c r="S387" s="182" t="s">
        <v>133</v>
      </c>
      <c r="T387" s="182">
        <v>1900</v>
      </c>
      <c r="U387" s="182" t="s">
        <v>419</v>
      </c>
      <c r="V387" s="179">
        <v>0</v>
      </c>
      <c r="W387" s="179">
        <v>0</v>
      </c>
      <c r="X387" s="183">
        <f t="shared" ref="X387:X450" si="20">SUM(V387:W387)</f>
        <v>0</v>
      </c>
      <c r="Y387" s="179">
        <f t="shared" ref="Y387:Y450" si="21">SUM(R387,X387)</f>
        <v>7344.9694350000009</v>
      </c>
    </row>
    <row r="388" spans="1:25" s="189" customFormat="1">
      <c r="A388" s="181" t="s">
        <v>41</v>
      </c>
      <c r="B388" s="72">
        <v>601650</v>
      </c>
      <c r="C388" s="72" t="s">
        <v>262</v>
      </c>
      <c r="D388" s="75" t="s">
        <v>263</v>
      </c>
      <c r="E388" s="74">
        <v>81006</v>
      </c>
      <c r="F388" s="72">
        <v>3000</v>
      </c>
      <c r="G388" s="182" t="s">
        <v>230</v>
      </c>
      <c r="H388" s="178">
        <v>0</v>
      </c>
      <c r="I388" s="179">
        <v>0</v>
      </c>
      <c r="J388" s="179">
        <v>0</v>
      </c>
      <c r="K388" s="179">
        <v>421.38</v>
      </c>
      <c r="L388" s="179">
        <v>0</v>
      </c>
      <c r="M388" s="179">
        <v>948.10500000000002</v>
      </c>
      <c r="N388" s="179">
        <v>0</v>
      </c>
      <c r="O388" s="179">
        <v>0</v>
      </c>
      <c r="P388" s="179">
        <v>0</v>
      </c>
      <c r="Q388" s="179">
        <v>0</v>
      </c>
      <c r="R388" s="183">
        <f t="shared" si="19"/>
        <v>1369.4850000000001</v>
      </c>
      <c r="S388" s="182" t="s">
        <v>133</v>
      </c>
      <c r="T388" s="182">
        <v>1900</v>
      </c>
      <c r="U388" s="182" t="s">
        <v>419</v>
      </c>
      <c r="V388" s="179">
        <v>0</v>
      </c>
      <c r="W388" s="179">
        <v>0</v>
      </c>
      <c r="X388" s="183">
        <f t="shared" si="20"/>
        <v>0</v>
      </c>
      <c r="Y388" s="179">
        <f t="shared" si="21"/>
        <v>1369.4850000000001</v>
      </c>
    </row>
    <row r="389" spans="1:25" s="189" customFormat="1">
      <c r="A389" s="181" t="s">
        <v>41</v>
      </c>
      <c r="B389" s="72">
        <v>601650</v>
      </c>
      <c r="C389" s="72" t="s">
        <v>262</v>
      </c>
      <c r="D389" s="75" t="s">
        <v>263</v>
      </c>
      <c r="E389" s="74">
        <v>81052</v>
      </c>
      <c r="F389" s="72">
        <v>3000</v>
      </c>
      <c r="G389" s="182" t="s">
        <v>230</v>
      </c>
      <c r="H389" s="178">
        <v>0</v>
      </c>
      <c r="I389" s="179">
        <v>0</v>
      </c>
      <c r="J389" s="179">
        <v>0</v>
      </c>
      <c r="K389" s="179">
        <v>325.73727450000001</v>
      </c>
      <c r="L389" s="179">
        <v>92.724668999999992</v>
      </c>
      <c r="M389" s="179">
        <v>948.10500000000002</v>
      </c>
      <c r="N389" s="179">
        <v>0</v>
      </c>
      <c r="O389" s="179">
        <v>0</v>
      </c>
      <c r="P389" s="179">
        <v>0</v>
      </c>
      <c r="Q389" s="179">
        <v>0</v>
      </c>
      <c r="R389" s="183">
        <f t="shared" si="19"/>
        <v>1366.5669435</v>
      </c>
      <c r="S389" s="182" t="s">
        <v>133</v>
      </c>
      <c r="T389" s="182">
        <v>1900</v>
      </c>
      <c r="U389" s="182" t="s">
        <v>419</v>
      </c>
      <c r="V389" s="179">
        <v>0</v>
      </c>
      <c r="W389" s="179">
        <v>0</v>
      </c>
      <c r="X389" s="183">
        <f t="shared" si="20"/>
        <v>0</v>
      </c>
      <c r="Y389" s="179">
        <f t="shared" si="21"/>
        <v>1366.5669435</v>
      </c>
    </row>
    <row r="390" spans="1:25" s="189" customFormat="1">
      <c r="A390" s="181" t="s">
        <v>41</v>
      </c>
      <c r="B390" s="72">
        <v>601650</v>
      </c>
      <c r="C390" s="72" t="s">
        <v>262</v>
      </c>
      <c r="D390" s="75" t="s">
        <v>263</v>
      </c>
      <c r="E390" s="71">
        <v>141043</v>
      </c>
      <c r="F390" s="72">
        <v>3000</v>
      </c>
      <c r="G390" s="182" t="s">
        <v>230</v>
      </c>
      <c r="H390" s="178">
        <v>0</v>
      </c>
      <c r="I390" s="179">
        <v>0</v>
      </c>
      <c r="J390" s="179">
        <v>0</v>
      </c>
      <c r="K390" s="179">
        <v>60.942082499999998</v>
      </c>
      <c r="L390" s="179">
        <v>363.65093999999999</v>
      </c>
      <c r="M390" s="179">
        <v>948.10500000000002</v>
      </c>
      <c r="N390" s="179">
        <v>0</v>
      </c>
      <c r="O390" s="179">
        <v>0</v>
      </c>
      <c r="P390" s="179">
        <v>0</v>
      </c>
      <c r="Q390" s="179">
        <v>0</v>
      </c>
      <c r="R390" s="183">
        <f t="shared" si="19"/>
        <v>1372.6980225</v>
      </c>
      <c r="S390" s="182" t="s">
        <v>133</v>
      </c>
      <c r="T390" s="182">
        <v>1900</v>
      </c>
      <c r="U390" s="182" t="s">
        <v>419</v>
      </c>
      <c r="V390" s="179">
        <v>0</v>
      </c>
      <c r="W390" s="179">
        <v>0</v>
      </c>
      <c r="X390" s="183">
        <f t="shared" si="20"/>
        <v>0</v>
      </c>
      <c r="Y390" s="179">
        <f t="shared" si="21"/>
        <v>1372.6980225</v>
      </c>
    </row>
    <row r="391" spans="1:25" s="181" customFormat="1">
      <c r="A391" s="181" t="s">
        <v>41</v>
      </c>
      <c r="B391" s="72">
        <v>601650</v>
      </c>
      <c r="C391" s="72" t="s">
        <v>262</v>
      </c>
      <c r="D391" s="75" t="s">
        <v>263</v>
      </c>
      <c r="E391" s="71">
        <v>151012</v>
      </c>
      <c r="F391" s="72">
        <v>3000</v>
      </c>
      <c r="G391" s="182" t="s">
        <v>230</v>
      </c>
      <c r="H391" s="178">
        <v>0</v>
      </c>
      <c r="I391" s="179">
        <v>0</v>
      </c>
      <c r="J391" s="179">
        <v>0</v>
      </c>
      <c r="K391" s="179">
        <v>1184.035662</v>
      </c>
      <c r="L391" s="179">
        <v>69.622510500000004</v>
      </c>
      <c r="M391" s="179">
        <v>948.10500000000002</v>
      </c>
      <c r="N391" s="179">
        <v>0</v>
      </c>
      <c r="O391" s="179">
        <v>0</v>
      </c>
      <c r="P391" s="179">
        <v>0</v>
      </c>
      <c r="Q391" s="179">
        <v>0</v>
      </c>
      <c r="R391" s="183">
        <f t="shared" si="19"/>
        <v>2201.7631725000001</v>
      </c>
      <c r="S391" s="182" t="s">
        <v>277</v>
      </c>
      <c r="T391" s="182">
        <v>2018</v>
      </c>
      <c r="U391" s="182" t="s">
        <v>419</v>
      </c>
      <c r="V391" s="179">
        <v>0</v>
      </c>
      <c r="W391" s="179">
        <v>0</v>
      </c>
      <c r="X391" s="183">
        <f t="shared" si="20"/>
        <v>0</v>
      </c>
      <c r="Y391" s="179">
        <f t="shared" si="21"/>
        <v>2201.7631725000001</v>
      </c>
    </row>
    <row r="392" spans="1:25" s="181" customFormat="1">
      <c r="A392" s="181" t="s">
        <v>41</v>
      </c>
      <c r="B392" s="72">
        <v>601650</v>
      </c>
      <c r="C392" s="72" t="s">
        <v>262</v>
      </c>
      <c r="D392" s="75" t="s">
        <v>263</v>
      </c>
      <c r="E392" s="71">
        <v>161058</v>
      </c>
      <c r="F392" s="72">
        <v>3000</v>
      </c>
      <c r="G392" s="182" t="s">
        <v>230</v>
      </c>
      <c r="H392" s="178">
        <v>0</v>
      </c>
      <c r="I392" s="179">
        <v>0</v>
      </c>
      <c r="J392" s="179">
        <v>0</v>
      </c>
      <c r="K392" s="179">
        <v>1535.0662710000001</v>
      </c>
      <c r="L392" s="179">
        <v>0</v>
      </c>
      <c r="M392" s="179">
        <v>948.10500000000002</v>
      </c>
      <c r="N392" s="179">
        <v>0</v>
      </c>
      <c r="O392" s="179">
        <v>0</v>
      </c>
      <c r="P392" s="179">
        <v>0</v>
      </c>
      <c r="Q392" s="179">
        <v>0</v>
      </c>
      <c r="R392" s="183">
        <f t="shared" si="19"/>
        <v>2483.1712710000002</v>
      </c>
      <c r="S392" s="182" t="s">
        <v>133</v>
      </c>
      <c r="T392" s="182">
        <v>1900</v>
      </c>
      <c r="U392" s="182" t="s">
        <v>419</v>
      </c>
      <c r="V392" s="179">
        <v>0</v>
      </c>
      <c r="W392" s="179">
        <v>0</v>
      </c>
      <c r="X392" s="183">
        <f t="shared" si="20"/>
        <v>0</v>
      </c>
      <c r="Y392" s="179">
        <f t="shared" si="21"/>
        <v>2483.1712710000002</v>
      </c>
    </row>
    <row r="393" spans="1:25" s="181" customFormat="1">
      <c r="A393" s="181" t="s">
        <v>41</v>
      </c>
      <c r="B393" s="72">
        <v>601650</v>
      </c>
      <c r="C393" s="72" t="s">
        <v>262</v>
      </c>
      <c r="D393" s="75" t="s">
        <v>263</v>
      </c>
      <c r="E393" s="74">
        <v>171041</v>
      </c>
      <c r="F393" s="72">
        <v>3000</v>
      </c>
      <c r="G393" s="182" t="s">
        <v>230</v>
      </c>
      <c r="H393" s="178">
        <v>0</v>
      </c>
      <c r="I393" s="179">
        <v>0</v>
      </c>
      <c r="J393" s="179">
        <v>0</v>
      </c>
      <c r="K393" s="179">
        <v>873.52074000000005</v>
      </c>
      <c r="L393" s="179">
        <v>118.27083150000001</v>
      </c>
      <c r="M393" s="179">
        <v>948.10500000000002</v>
      </c>
      <c r="N393" s="179">
        <v>0</v>
      </c>
      <c r="O393" s="179">
        <v>0</v>
      </c>
      <c r="P393" s="179">
        <v>0</v>
      </c>
      <c r="Q393" s="179">
        <v>0</v>
      </c>
      <c r="R393" s="183">
        <f t="shared" si="19"/>
        <v>1939.8965714999999</v>
      </c>
      <c r="S393" s="182" t="s">
        <v>133</v>
      </c>
      <c r="T393" s="182">
        <v>1900</v>
      </c>
      <c r="U393" s="182" t="s">
        <v>419</v>
      </c>
      <c r="V393" s="179">
        <v>0</v>
      </c>
      <c r="W393" s="179">
        <v>0</v>
      </c>
      <c r="X393" s="183">
        <f t="shared" si="20"/>
        <v>0</v>
      </c>
      <c r="Y393" s="179">
        <f t="shared" si="21"/>
        <v>1939.8965714999999</v>
      </c>
    </row>
    <row r="394" spans="1:25" s="181" customFormat="1">
      <c r="A394" s="181" t="s">
        <v>41</v>
      </c>
      <c r="B394" s="72">
        <v>601650</v>
      </c>
      <c r="C394" s="72" t="s">
        <v>262</v>
      </c>
      <c r="D394" s="75" t="s">
        <v>263</v>
      </c>
      <c r="E394" s="77">
        <v>181028</v>
      </c>
      <c r="F394" s="72">
        <v>3000</v>
      </c>
      <c r="G394" s="182" t="s">
        <v>230</v>
      </c>
      <c r="H394" s="178">
        <v>0</v>
      </c>
      <c r="I394" s="179">
        <v>0</v>
      </c>
      <c r="J394" s="179">
        <v>0</v>
      </c>
      <c r="K394" s="179">
        <v>795.35474999999997</v>
      </c>
      <c r="L394" s="179">
        <v>107.45189999999999</v>
      </c>
      <c r="M394" s="179">
        <v>948.10500000000002</v>
      </c>
      <c r="N394" s="179">
        <v>0</v>
      </c>
      <c r="O394" s="179">
        <v>0</v>
      </c>
      <c r="P394" s="179">
        <v>0</v>
      </c>
      <c r="Q394" s="179">
        <v>0</v>
      </c>
      <c r="R394" s="183">
        <f t="shared" si="19"/>
        <v>1850.91165</v>
      </c>
      <c r="S394" s="182" t="s">
        <v>133</v>
      </c>
      <c r="T394" s="182">
        <v>1900</v>
      </c>
      <c r="U394" s="182" t="s">
        <v>419</v>
      </c>
      <c r="V394" s="179">
        <v>0</v>
      </c>
      <c r="W394" s="179">
        <v>0</v>
      </c>
      <c r="X394" s="183">
        <f t="shared" si="20"/>
        <v>0</v>
      </c>
      <c r="Y394" s="179">
        <f t="shared" si="21"/>
        <v>1850.91165</v>
      </c>
    </row>
    <row r="395" spans="1:25" s="181" customFormat="1">
      <c r="A395" s="181" t="s">
        <v>41</v>
      </c>
      <c r="B395" s="72">
        <v>601650</v>
      </c>
      <c r="C395" s="72" t="s">
        <v>262</v>
      </c>
      <c r="D395" s="75" t="s">
        <v>263</v>
      </c>
      <c r="E395" s="77">
        <v>191001</v>
      </c>
      <c r="F395" s="72">
        <v>3000</v>
      </c>
      <c r="G395" s="182" t="s">
        <v>230</v>
      </c>
      <c r="H395" s="178">
        <v>0</v>
      </c>
      <c r="I395" s="179">
        <v>0</v>
      </c>
      <c r="J395" s="179">
        <v>0</v>
      </c>
      <c r="K395" s="179">
        <v>795.35474999999997</v>
      </c>
      <c r="L395" s="179">
        <v>107.45189999999999</v>
      </c>
      <c r="M395" s="179">
        <v>948.10500000000002</v>
      </c>
      <c r="N395" s="179">
        <v>0</v>
      </c>
      <c r="O395" s="179">
        <v>0</v>
      </c>
      <c r="P395" s="179">
        <v>0</v>
      </c>
      <c r="Q395" s="179">
        <v>0</v>
      </c>
      <c r="R395" s="183">
        <f t="shared" si="19"/>
        <v>1850.91165</v>
      </c>
      <c r="S395" s="182" t="s">
        <v>133</v>
      </c>
      <c r="T395" s="182">
        <v>1900</v>
      </c>
      <c r="U395" s="182" t="s">
        <v>420</v>
      </c>
      <c r="V395" s="179">
        <v>0</v>
      </c>
      <c r="W395" s="179">
        <v>0</v>
      </c>
      <c r="X395" s="183">
        <f t="shared" si="20"/>
        <v>0</v>
      </c>
      <c r="Y395" s="179">
        <f t="shared" si="21"/>
        <v>1850.91165</v>
      </c>
    </row>
    <row r="396" spans="1:25" s="181" customFormat="1">
      <c r="A396" s="181" t="s">
        <v>41</v>
      </c>
      <c r="B396" s="72">
        <v>601650</v>
      </c>
      <c r="C396" s="72" t="s">
        <v>262</v>
      </c>
      <c r="D396" s="75" t="s">
        <v>263</v>
      </c>
      <c r="E396" s="77">
        <v>191049</v>
      </c>
      <c r="F396" s="72">
        <v>3000</v>
      </c>
      <c r="G396" s="182" t="s">
        <v>230</v>
      </c>
      <c r="H396" s="178">
        <v>0</v>
      </c>
      <c r="I396" s="179">
        <v>0</v>
      </c>
      <c r="J396" s="179">
        <v>0</v>
      </c>
      <c r="K396" s="179">
        <v>795.35474999999997</v>
      </c>
      <c r="L396" s="179">
        <v>107.45189999999999</v>
      </c>
      <c r="M396" s="179">
        <v>948.10500000000002</v>
      </c>
      <c r="N396" s="179">
        <v>0</v>
      </c>
      <c r="O396" s="179">
        <v>0</v>
      </c>
      <c r="P396" s="179">
        <v>0</v>
      </c>
      <c r="Q396" s="179">
        <v>0</v>
      </c>
      <c r="R396" s="183">
        <f t="shared" si="19"/>
        <v>1850.91165</v>
      </c>
      <c r="S396" s="182" t="s">
        <v>133</v>
      </c>
      <c r="T396" s="182">
        <v>1900</v>
      </c>
      <c r="U396" s="182"/>
      <c r="V396" s="179">
        <v>0</v>
      </c>
      <c r="W396" s="179">
        <v>0</v>
      </c>
      <c r="X396" s="183">
        <f t="shared" si="20"/>
        <v>0</v>
      </c>
      <c r="Y396" s="179">
        <f t="shared" si="21"/>
        <v>1850.91165</v>
      </c>
    </row>
    <row r="397" spans="1:25" s="181" customFormat="1">
      <c r="A397" s="181" t="s">
        <v>41</v>
      </c>
      <c r="B397" s="72">
        <v>601650</v>
      </c>
      <c r="C397" s="72" t="s">
        <v>262</v>
      </c>
      <c r="D397" s="75" t="s">
        <v>263</v>
      </c>
      <c r="E397" s="77">
        <v>191050</v>
      </c>
      <c r="F397" s="72">
        <v>3000</v>
      </c>
      <c r="G397" s="182" t="s">
        <v>230</v>
      </c>
      <c r="H397" s="178">
        <v>0</v>
      </c>
      <c r="I397" s="179">
        <v>0</v>
      </c>
      <c r="J397" s="179">
        <v>0</v>
      </c>
      <c r="K397" s="179">
        <v>795.35474999999997</v>
      </c>
      <c r="L397" s="179">
        <v>107.45189999999999</v>
      </c>
      <c r="M397" s="179">
        <v>948.10500000000002</v>
      </c>
      <c r="N397" s="179">
        <v>0</v>
      </c>
      <c r="O397" s="179">
        <v>0</v>
      </c>
      <c r="P397" s="179">
        <v>0</v>
      </c>
      <c r="Q397" s="179">
        <v>0</v>
      </c>
      <c r="R397" s="183">
        <f t="shared" si="19"/>
        <v>1850.91165</v>
      </c>
      <c r="S397" s="182" t="s">
        <v>133</v>
      </c>
      <c r="T397" s="182">
        <v>1900</v>
      </c>
      <c r="U397" s="182"/>
      <c r="V397" s="179">
        <v>0</v>
      </c>
      <c r="W397" s="179">
        <v>0</v>
      </c>
      <c r="X397" s="183">
        <f t="shared" si="20"/>
        <v>0</v>
      </c>
      <c r="Y397" s="179">
        <f t="shared" si="21"/>
        <v>1850.91165</v>
      </c>
    </row>
    <row r="398" spans="1:25" s="181" customFormat="1">
      <c r="A398" s="181" t="s">
        <v>41</v>
      </c>
      <c r="B398" s="72">
        <v>601650</v>
      </c>
      <c r="C398" s="72" t="s">
        <v>262</v>
      </c>
      <c r="D398" s="75" t="s">
        <v>263</v>
      </c>
      <c r="E398" s="74">
        <v>861011</v>
      </c>
      <c r="F398" s="72">
        <v>9020</v>
      </c>
      <c r="G398" s="182" t="s">
        <v>230</v>
      </c>
      <c r="H398" s="178">
        <v>0</v>
      </c>
      <c r="I398" s="179">
        <v>0</v>
      </c>
      <c r="J398" s="179">
        <v>0</v>
      </c>
      <c r="K398" s="179">
        <v>0</v>
      </c>
      <c r="L398" s="179">
        <v>18544.754713500002</v>
      </c>
      <c r="M398" s="179">
        <v>252.828</v>
      </c>
      <c r="N398" s="179">
        <v>0</v>
      </c>
      <c r="O398" s="179">
        <v>0</v>
      </c>
      <c r="P398" s="179">
        <v>0</v>
      </c>
      <c r="Q398" s="179">
        <v>0</v>
      </c>
      <c r="R398" s="183">
        <f t="shared" si="19"/>
        <v>18797.582713500004</v>
      </c>
      <c r="S398" s="182" t="s">
        <v>133</v>
      </c>
      <c r="T398" s="182">
        <v>1900</v>
      </c>
      <c r="U398" s="182" t="s">
        <v>419</v>
      </c>
      <c r="V398" s="179">
        <v>0</v>
      </c>
      <c r="W398" s="179">
        <v>0</v>
      </c>
      <c r="X398" s="183">
        <f t="shared" si="20"/>
        <v>0</v>
      </c>
      <c r="Y398" s="179">
        <f t="shared" si="21"/>
        <v>18797.582713500004</v>
      </c>
    </row>
    <row r="399" spans="1:25" s="181" customFormat="1">
      <c r="A399" s="181" t="s">
        <v>41</v>
      </c>
      <c r="B399" s="72">
        <v>601690</v>
      </c>
      <c r="C399" s="72" t="s">
        <v>264</v>
      </c>
      <c r="D399" s="76" t="s">
        <v>265</v>
      </c>
      <c r="E399" s="74">
        <v>41067</v>
      </c>
      <c r="F399" s="72">
        <v>1031</v>
      </c>
      <c r="G399" s="182" t="s">
        <v>118</v>
      </c>
      <c r="H399" s="178">
        <v>16288</v>
      </c>
      <c r="I399" s="179">
        <v>2528.2800000000002</v>
      </c>
      <c r="J399" s="179">
        <v>4398.3644400000012</v>
      </c>
      <c r="K399" s="179">
        <v>0</v>
      </c>
      <c r="L399" s="179">
        <v>0</v>
      </c>
      <c r="M399" s="179">
        <v>948.10500000000002</v>
      </c>
      <c r="N399" s="179">
        <v>0</v>
      </c>
      <c r="O399" s="179">
        <v>0</v>
      </c>
      <c r="P399" s="179">
        <v>0</v>
      </c>
      <c r="Q399" s="179">
        <v>0</v>
      </c>
      <c r="R399" s="183">
        <f t="shared" si="19"/>
        <v>7874.7494400000014</v>
      </c>
      <c r="S399" s="182" t="s">
        <v>277</v>
      </c>
      <c r="T399" s="182">
        <v>2012</v>
      </c>
      <c r="U399" s="182" t="s">
        <v>419</v>
      </c>
      <c r="V399" s="179">
        <v>0</v>
      </c>
      <c r="W399" s="179">
        <v>0</v>
      </c>
      <c r="X399" s="183">
        <f t="shared" si="20"/>
        <v>0</v>
      </c>
      <c r="Y399" s="179">
        <f t="shared" si="21"/>
        <v>7874.7494400000014</v>
      </c>
    </row>
    <row r="400" spans="1:25" s="181" customFormat="1">
      <c r="A400" s="181" t="s">
        <v>41</v>
      </c>
      <c r="B400" s="72">
        <v>601690</v>
      </c>
      <c r="C400" s="72" t="s">
        <v>264</v>
      </c>
      <c r="D400" s="76" t="s">
        <v>265</v>
      </c>
      <c r="E400" s="74">
        <v>61094</v>
      </c>
      <c r="F400" s="72">
        <v>1202</v>
      </c>
      <c r="G400" s="182" t="s">
        <v>118</v>
      </c>
      <c r="H400" s="178">
        <v>4640</v>
      </c>
      <c r="I400" s="179">
        <v>2844.3150000000001</v>
      </c>
      <c r="J400" s="179">
        <v>700.17554250000001</v>
      </c>
      <c r="K400" s="179">
        <v>0</v>
      </c>
      <c r="L400" s="179">
        <v>0</v>
      </c>
      <c r="M400" s="179">
        <v>948.10500000000002</v>
      </c>
      <c r="N400" s="179">
        <v>0</v>
      </c>
      <c r="O400" s="179">
        <v>1106.1224999999999</v>
      </c>
      <c r="P400" s="179">
        <v>10534.5</v>
      </c>
      <c r="Q400" s="179">
        <v>131.68125000000001</v>
      </c>
      <c r="R400" s="183">
        <f t="shared" si="19"/>
        <v>16264.8992925</v>
      </c>
      <c r="S400" s="182" t="s">
        <v>86</v>
      </c>
      <c r="T400" s="182">
        <v>2030</v>
      </c>
      <c r="U400" s="182" t="s">
        <v>93</v>
      </c>
      <c r="V400" s="179">
        <v>2500</v>
      </c>
      <c r="W400" s="179">
        <v>219.28</v>
      </c>
      <c r="X400" s="183">
        <f t="shared" si="20"/>
        <v>2719.28</v>
      </c>
      <c r="Y400" s="179">
        <f t="shared" si="21"/>
        <v>18984.179292500001</v>
      </c>
    </row>
    <row r="401" spans="1:25" s="181" customFormat="1">
      <c r="A401" s="181" t="s">
        <v>41</v>
      </c>
      <c r="B401" s="72">
        <v>601690</v>
      </c>
      <c r="C401" s="72" t="s">
        <v>264</v>
      </c>
      <c r="D401" s="76" t="s">
        <v>265</v>
      </c>
      <c r="E401" s="74">
        <v>81062</v>
      </c>
      <c r="F401" s="72">
        <v>1031</v>
      </c>
      <c r="G401" s="182" t="s">
        <v>118</v>
      </c>
      <c r="H401" s="178">
        <v>10060</v>
      </c>
      <c r="I401" s="179">
        <v>2528.2800000000002</v>
      </c>
      <c r="J401" s="179">
        <v>1932.87006</v>
      </c>
      <c r="K401" s="179">
        <v>0</v>
      </c>
      <c r="L401" s="179">
        <v>0</v>
      </c>
      <c r="M401" s="179">
        <v>948.10500000000002</v>
      </c>
      <c r="N401" s="179">
        <v>0</v>
      </c>
      <c r="O401" s="179">
        <v>0</v>
      </c>
      <c r="P401" s="179">
        <v>0</v>
      </c>
      <c r="Q401" s="179">
        <v>0</v>
      </c>
      <c r="R401" s="183">
        <f t="shared" si="19"/>
        <v>5409.2550599999995</v>
      </c>
      <c r="S401" s="182" t="s">
        <v>277</v>
      </c>
      <c r="T401" s="182">
        <v>2015</v>
      </c>
      <c r="U401" s="182" t="s">
        <v>419</v>
      </c>
      <c r="V401" s="179">
        <v>0</v>
      </c>
      <c r="W401" s="179">
        <v>0</v>
      </c>
      <c r="X401" s="183">
        <f t="shared" si="20"/>
        <v>0</v>
      </c>
      <c r="Y401" s="179">
        <f t="shared" si="21"/>
        <v>5409.2550599999995</v>
      </c>
    </row>
    <row r="402" spans="1:25" s="181" customFormat="1">
      <c r="A402" s="181" t="s">
        <v>41</v>
      </c>
      <c r="B402" s="72">
        <v>601690</v>
      </c>
      <c r="C402" s="72" t="s">
        <v>264</v>
      </c>
      <c r="D402" s="75" t="s">
        <v>265</v>
      </c>
      <c r="E402" s="72">
        <v>111005</v>
      </c>
      <c r="F402" s="72">
        <v>1034</v>
      </c>
      <c r="G402" s="182" t="s">
        <v>118</v>
      </c>
      <c r="H402" s="178">
        <v>10534</v>
      </c>
      <c r="I402" s="179">
        <v>3033.9360000000001</v>
      </c>
      <c r="J402" s="179">
        <v>3058.207488</v>
      </c>
      <c r="K402" s="179">
        <v>0</v>
      </c>
      <c r="L402" s="179">
        <v>0</v>
      </c>
      <c r="M402" s="179">
        <v>948.10500000000002</v>
      </c>
      <c r="N402" s="179">
        <v>0</v>
      </c>
      <c r="O402" s="179">
        <v>579.39750000000004</v>
      </c>
      <c r="P402" s="179">
        <v>0</v>
      </c>
      <c r="Q402" s="179">
        <v>0</v>
      </c>
      <c r="R402" s="183">
        <f t="shared" si="19"/>
        <v>7619.6459879999993</v>
      </c>
      <c r="S402" s="182" t="s">
        <v>259</v>
      </c>
      <c r="T402" s="182">
        <v>2012</v>
      </c>
      <c r="U402" s="182" t="s">
        <v>419</v>
      </c>
      <c r="V402" s="179">
        <v>0</v>
      </c>
      <c r="W402" s="179">
        <v>0</v>
      </c>
      <c r="X402" s="183">
        <f t="shared" si="20"/>
        <v>0</v>
      </c>
      <c r="Y402" s="179">
        <f t="shared" si="21"/>
        <v>7619.6459879999993</v>
      </c>
    </row>
    <row r="403" spans="1:25" s="181" customFormat="1">
      <c r="A403" s="181" t="s">
        <v>41</v>
      </c>
      <c r="B403" s="72">
        <v>601690</v>
      </c>
      <c r="C403" s="72" t="s">
        <v>264</v>
      </c>
      <c r="D403" s="76" t="s">
        <v>265</v>
      </c>
      <c r="E403" s="71">
        <v>111006</v>
      </c>
      <c r="F403" s="72">
        <v>1031</v>
      </c>
      <c r="G403" s="182" t="s">
        <v>118</v>
      </c>
      <c r="H403" s="178">
        <v>11575</v>
      </c>
      <c r="I403" s="179">
        <v>2528.2800000000002</v>
      </c>
      <c r="J403" s="179">
        <v>2559.8835000000004</v>
      </c>
      <c r="K403" s="179">
        <v>0</v>
      </c>
      <c r="L403" s="179">
        <v>0</v>
      </c>
      <c r="M403" s="179">
        <v>948.10500000000002</v>
      </c>
      <c r="N403" s="179">
        <v>0</v>
      </c>
      <c r="O403" s="179">
        <v>0</v>
      </c>
      <c r="P403" s="179">
        <v>0</v>
      </c>
      <c r="Q403" s="179">
        <v>0</v>
      </c>
      <c r="R403" s="183">
        <f t="shared" si="19"/>
        <v>6036.2685000000001</v>
      </c>
      <c r="S403" s="182" t="s">
        <v>277</v>
      </c>
      <c r="T403" s="182">
        <v>2022</v>
      </c>
      <c r="U403" s="182" t="s">
        <v>419</v>
      </c>
      <c r="V403" s="179">
        <v>0</v>
      </c>
      <c r="W403" s="179">
        <v>0</v>
      </c>
      <c r="X403" s="183">
        <f t="shared" si="20"/>
        <v>0</v>
      </c>
      <c r="Y403" s="179">
        <f t="shared" si="21"/>
        <v>6036.2685000000001</v>
      </c>
    </row>
    <row r="404" spans="1:25" s="181" customFormat="1">
      <c r="A404" s="181" t="s">
        <v>41</v>
      </c>
      <c r="B404" s="72">
        <v>601690</v>
      </c>
      <c r="C404" s="72" t="s">
        <v>264</v>
      </c>
      <c r="D404" s="76" t="s">
        <v>265</v>
      </c>
      <c r="E404" s="71">
        <v>111007</v>
      </c>
      <c r="F404" s="72">
        <v>1031</v>
      </c>
      <c r="G404" s="182" t="s">
        <v>118</v>
      </c>
      <c r="H404" s="178">
        <v>13262</v>
      </c>
      <c r="I404" s="179">
        <v>2528.2800000000002</v>
      </c>
      <c r="J404" s="179">
        <v>3270.7515600000011</v>
      </c>
      <c r="K404" s="179">
        <v>0</v>
      </c>
      <c r="L404" s="179">
        <v>0</v>
      </c>
      <c r="M404" s="179">
        <v>948.10500000000002</v>
      </c>
      <c r="N404" s="179">
        <v>0</v>
      </c>
      <c r="O404" s="179">
        <v>790.08749999999998</v>
      </c>
      <c r="P404" s="179">
        <v>0</v>
      </c>
      <c r="Q404" s="179">
        <v>0</v>
      </c>
      <c r="R404" s="183">
        <f t="shared" si="19"/>
        <v>7537.2240600000005</v>
      </c>
      <c r="S404" s="182" t="s">
        <v>277</v>
      </c>
      <c r="T404" s="182">
        <v>2022</v>
      </c>
      <c r="U404" s="182" t="s">
        <v>419</v>
      </c>
      <c r="V404" s="179">
        <v>0</v>
      </c>
      <c r="W404" s="179">
        <v>0</v>
      </c>
      <c r="X404" s="183">
        <f t="shared" si="20"/>
        <v>0</v>
      </c>
      <c r="Y404" s="179">
        <f t="shared" si="21"/>
        <v>7537.2240600000005</v>
      </c>
    </row>
    <row r="405" spans="1:25" s="181" customFormat="1">
      <c r="A405" s="181" t="s">
        <v>41</v>
      </c>
      <c r="B405" s="72">
        <v>601690</v>
      </c>
      <c r="C405" s="72" t="s">
        <v>264</v>
      </c>
      <c r="D405" s="76" t="s">
        <v>265</v>
      </c>
      <c r="E405" s="71">
        <v>111008</v>
      </c>
      <c r="F405" s="72">
        <v>1031</v>
      </c>
      <c r="G405" s="182" t="s">
        <v>118</v>
      </c>
      <c r="H405" s="178">
        <v>14041</v>
      </c>
      <c r="I405" s="179">
        <v>2528.2800000000002</v>
      </c>
      <c r="J405" s="179">
        <v>3388.3165800000006</v>
      </c>
      <c r="K405" s="179">
        <v>0</v>
      </c>
      <c r="L405" s="179">
        <v>0</v>
      </c>
      <c r="M405" s="179">
        <v>948.10500000000002</v>
      </c>
      <c r="N405" s="179">
        <v>0</v>
      </c>
      <c r="O405" s="179">
        <v>474.05250000000001</v>
      </c>
      <c r="P405" s="179">
        <v>0</v>
      </c>
      <c r="Q405" s="179">
        <v>0</v>
      </c>
      <c r="R405" s="183">
        <f t="shared" si="19"/>
        <v>7338.7540800000006</v>
      </c>
      <c r="S405" s="182" t="s">
        <v>277</v>
      </c>
      <c r="T405" s="182">
        <v>2022</v>
      </c>
      <c r="U405" s="182" t="s">
        <v>419</v>
      </c>
      <c r="V405" s="179">
        <v>0</v>
      </c>
      <c r="W405" s="179">
        <v>0</v>
      </c>
      <c r="X405" s="183">
        <f t="shared" si="20"/>
        <v>0</v>
      </c>
      <c r="Y405" s="179">
        <f t="shared" si="21"/>
        <v>7338.7540800000006</v>
      </c>
    </row>
    <row r="406" spans="1:25" s="181" customFormat="1">
      <c r="A406" s="181" t="s">
        <v>41</v>
      </c>
      <c r="B406" s="72">
        <v>601690</v>
      </c>
      <c r="C406" s="72" t="s">
        <v>264</v>
      </c>
      <c r="D406" s="76" t="s">
        <v>265</v>
      </c>
      <c r="E406" s="71">
        <v>141005</v>
      </c>
      <c r="F406" s="72">
        <v>1035</v>
      </c>
      <c r="G406" s="182" t="s">
        <v>118</v>
      </c>
      <c r="H406" s="178">
        <v>11997</v>
      </c>
      <c r="I406" s="179">
        <v>3349.971</v>
      </c>
      <c r="J406" s="179">
        <v>3423.1120334999996</v>
      </c>
      <c r="K406" s="179">
        <v>0</v>
      </c>
      <c r="L406" s="179">
        <v>0</v>
      </c>
      <c r="M406" s="179">
        <v>948.10500000000002</v>
      </c>
      <c r="N406" s="179">
        <v>0</v>
      </c>
      <c r="O406" s="179">
        <v>0</v>
      </c>
      <c r="P406" s="179">
        <v>0</v>
      </c>
      <c r="Q406" s="179">
        <v>0</v>
      </c>
      <c r="R406" s="183">
        <f t="shared" si="19"/>
        <v>7721.1880334999987</v>
      </c>
      <c r="S406" s="182" t="s">
        <v>133</v>
      </c>
      <c r="T406" s="182">
        <v>1900</v>
      </c>
      <c r="U406" s="182" t="s">
        <v>419</v>
      </c>
      <c r="V406" s="179">
        <v>0</v>
      </c>
      <c r="W406" s="179">
        <v>0</v>
      </c>
      <c r="X406" s="183">
        <f t="shared" si="20"/>
        <v>0</v>
      </c>
      <c r="Y406" s="179">
        <f t="shared" si="21"/>
        <v>7721.1880334999987</v>
      </c>
    </row>
    <row r="407" spans="1:25" s="181" customFormat="1">
      <c r="A407" s="181" t="s">
        <v>41</v>
      </c>
      <c r="B407" s="72">
        <v>601690</v>
      </c>
      <c r="C407" s="72" t="s">
        <v>264</v>
      </c>
      <c r="D407" s="76" t="s">
        <v>265</v>
      </c>
      <c r="E407" s="71">
        <v>141020</v>
      </c>
      <c r="F407" s="72">
        <v>1035</v>
      </c>
      <c r="G407" s="182" t="s">
        <v>118</v>
      </c>
      <c r="H407" s="178">
        <v>9897</v>
      </c>
      <c r="I407" s="179">
        <v>3349.971</v>
      </c>
      <c r="J407" s="179">
        <v>2175.8061645000002</v>
      </c>
      <c r="K407" s="179">
        <v>0</v>
      </c>
      <c r="L407" s="179">
        <v>0</v>
      </c>
      <c r="M407" s="179">
        <v>948.10500000000002</v>
      </c>
      <c r="N407" s="179">
        <v>0</v>
      </c>
      <c r="O407" s="179">
        <v>872.4567555000001</v>
      </c>
      <c r="P407" s="179">
        <v>0</v>
      </c>
      <c r="Q407" s="179">
        <v>0</v>
      </c>
      <c r="R407" s="183">
        <f t="shared" si="19"/>
        <v>7346.3389200000011</v>
      </c>
      <c r="S407" s="182" t="s">
        <v>133</v>
      </c>
      <c r="T407" s="182">
        <v>1900</v>
      </c>
      <c r="U407" s="182" t="s">
        <v>419</v>
      </c>
      <c r="V407" s="179">
        <v>0</v>
      </c>
      <c r="W407" s="179">
        <v>0</v>
      </c>
      <c r="X407" s="183">
        <f t="shared" si="20"/>
        <v>0</v>
      </c>
      <c r="Y407" s="179">
        <f t="shared" si="21"/>
        <v>7346.3389200000011</v>
      </c>
    </row>
    <row r="408" spans="1:25" s="181" customFormat="1">
      <c r="A408" s="181" t="s">
        <v>41</v>
      </c>
      <c r="B408" s="72">
        <v>601640</v>
      </c>
      <c r="C408" s="72" t="s">
        <v>266</v>
      </c>
      <c r="D408" s="76" t="s">
        <v>267</v>
      </c>
      <c r="E408" s="71">
        <v>111043</v>
      </c>
      <c r="F408" s="72">
        <v>1212</v>
      </c>
      <c r="G408" s="182" t="s">
        <v>118</v>
      </c>
      <c r="H408" s="178">
        <v>13549</v>
      </c>
      <c r="I408" s="179">
        <v>2844.3150000000001</v>
      </c>
      <c r="J408" s="179">
        <v>3703.2981299999997</v>
      </c>
      <c r="K408" s="179">
        <v>0</v>
      </c>
      <c r="L408" s="179">
        <v>0</v>
      </c>
      <c r="M408" s="179">
        <v>948.10500000000002</v>
      </c>
      <c r="N408" s="179">
        <v>3160.35</v>
      </c>
      <c r="O408" s="179">
        <v>1371.065175</v>
      </c>
      <c r="P408" s="179">
        <v>0</v>
      </c>
      <c r="Q408" s="179">
        <v>0</v>
      </c>
      <c r="R408" s="183">
        <f t="shared" si="19"/>
        <v>12027.133304999999</v>
      </c>
      <c r="S408" s="182" t="s">
        <v>277</v>
      </c>
      <c r="T408" s="182">
        <v>2017</v>
      </c>
      <c r="U408" s="182" t="s">
        <v>419</v>
      </c>
      <c r="V408" s="179">
        <v>0</v>
      </c>
      <c r="W408" s="179">
        <v>0</v>
      </c>
      <c r="X408" s="183">
        <f t="shared" si="20"/>
        <v>0</v>
      </c>
      <c r="Y408" s="179">
        <f t="shared" si="21"/>
        <v>12027.133304999999</v>
      </c>
    </row>
    <row r="409" spans="1:25" s="181" customFormat="1">
      <c r="A409" s="181" t="s">
        <v>41</v>
      </c>
      <c r="B409" s="72">
        <v>601640</v>
      </c>
      <c r="C409" s="72" t="s">
        <v>266</v>
      </c>
      <c r="D409" s="76" t="s">
        <v>267</v>
      </c>
      <c r="E409" s="71">
        <v>121033</v>
      </c>
      <c r="F409" s="72">
        <v>1212</v>
      </c>
      <c r="G409" s="182" t="s">
        <v>118</v>
      </c>
      <c r="H409" s="178">
        <v>15606</v>
      </c>
      <c r="I409" s="179">
        <v>2844.3150000000001</v>
      </c>
      <c r="J409" s="179">
        <v>4706.8672725000006</v>
      </c>
      <c r="K409" s="179">
        <v>0</v>
      </c>
      <c r="L409" s="179">
        <v>0</v>
      </c>
      <c r="M409" s="179">
        <v>948.10500000000002</v>
      </c>
      <c r="N409" s="179">
        <v>0</v>
      </c>
      <c r="O409" s="179">
        <v>0</v>
      </c>
      <c r="P409" s="179">
        <v>0</v>
      </c>
      <c r="Q409" s="179">
        <v>0</v>
      </c>
      <c r="R409" s="183">
        <f t="shared" si="19"/>
        <v>8499.2872724999997</v>
      </c>
      <c r="S409" s="182" t="s">
        <v>133</v>
      </c>
      <c r="T409" s="182">
        <v>1900</v>
      </c>
      <c r="U409" s="182" t="s">
        <v>419</v>
      </c>
      <c r="V409" s="179">
        <v>0</v>
      </c>
      <c r="W409" s="179">
        <v>0</v>
      </c>
      <c r="X409" s="183">
        <f t="shared" si="20"/>
        <v>0</v>
      </c>
      <c r="Y409" s="179">
        <f t="shared" si="21"/>
        <v>8499.2872724999997</v>
      </c>
    </row>
    <row r="410" spans="1:25" s="75" customFormat="1">
      <c r="A410" s="181" t="s">
        <v>41</v>
      </c>
      <c r="B410" s="72">
        <v>601640</v>
      </c>
      <c r="C410" s="72" t="s">
        <v>266</v>
      </c>
      <c r="D410" s="76" t="s">
        <v>267</v>
      </c>
      <c r="E410" s="71">
        <v>131047</v>
      </c>
      <c r="F410" s="72">
        <v>1024</v>
      </c>
      <c r="G410" s="182" t="s">
        <v>118</v>
      </c>
      <c r="H410" s="178">
        <v>3860</v>
      </c>
      <c r="I410" s="179">
        <v>2401.866</v>
      </c>
      <c r="J410" s="179">
        <v>182.54181600000001</v>
      </c>
      <c r="K410" s="179">
        <v>0</v>
      </c>
      <c r="L410" s="179">
        <v>0</v>
      </c>
      <c r="M410" s="179">
        <v>948.10500000000002</v>
      </c>
      <c r="N410" s="179">
        <v>0</v>
      </c>
      <c r="O410" s="179">
        <v>0</v>
      </c>
      <c r="P410" s="179">
        <v>0</v>
      </c>
      <c r="Q410" s="179">
        <v>0</v>
      </c>
      <c r="R410" s="183">
        <f t="shared" si="19"/>
        <v>3532.5128159999999</v>
      </c>
      <c r="S410" s="182" t="s">
        <v>133</v>
      </c>
      <c r="T410" s="182">
        <v>1900</v>
      </c>
      <c r="U410" s="182" t="s">
        <v>419</v>
      </c>
      <c r="V410" s="179">
        <v>0</v>
      </c>
      <c r="W410" s="179">
        <v>0</v>
      </c>
      <c r="X410" s="183">
        <f t="shared" si="20"/>
        <v>0</v>
      </c>
      <c r="Y410" s="179">
        <f t="shared" si="21"/>
        <v>3532.5128159999999</v>
      </c>
    </row>
    <row r="411" spans="1:25" s="181" customFormat="1">
      <c r="A411" s="181" t="s">
        <v>41</v>
      </c>
      <c r="B411" s="72">
        <v>601640</v>
      </c>
      <c r="C411" s="72" t="s">
        <v>266</v>
      </c>
      <c r="D411" s="76" t="s">
        <v>267</v>
      </c>
      <c r="E411" s="71">
        <v>151007</v>
      </c>
      <c r="F411" s="72">
        <v>1031</v>
      </c>
      <c r="G411" s="182" t="s">
        <v>118</v>
      </c>
      <c r="H411" s="178">
        <v>7047</v>
      </c>
      <c r="I411" s="179">
        <v>2528.2800000000002</v>
      </c>
      <c r="J411" s="179">
        <v>649.34658000000013</v>
      </c>
      <c r="K411" s="179">
        <v>0</v>
      </c>
      <c r="L411" s="179">
        <v>0</v>
      </c>
      <c r="M411" s="179">
        <v>948.10500000000002</v>
      </c>
      <c r="N411" s="179">
        <v>0</v>
      </c>
      <c r="O411" s="179">
        <v>0</v>
      </c>
      <c r="P411" s="179">
        <v>0</v>
      </c>
      <c r="Q411" s="179">
        <v>136.9485</v>
      </c>
      <c r="R411" s="183">
        <f t="shared" si="19"/>
        <v>4262.6800800000001</v>
      </c>
      <c r="S411" s="182" t="s">
        <v>86</v>
      </c>
      <c r="T411" s="182">
        <v>2026</v>
      </c>
      <c r="U411" s="182" t="s">
        <v>78</v>
      </c>
      <c r="V411" s="179">
        <v>2600</v>
      </c>
      <c r="W411" s="179">
        <v>228.04999999999998</v>
      </c>
      <c r="X411" s="183">
        <f t="shared" si="20"/>
        <v>2828.05</v>
      </c>
      <c r="Y411" s="179">
        <f t="shared" si="21"/>
        <v>7090.7300800000003</v>
      </c>
    </row>
    <row r="412" spans="1:25" s="181" customFormat="1">
      <c r="A412" s="181" t="s">
        <v>41</v>
      </c>
      <c r="B412" s="72">
        <v>601640</v>
      </c>
      <c r="C412" s="72" t="s">
        <v>266</v>
      </c>
      <c r="D412" s="76" t="s">
        <v>267</v>
      </c>
      <c r="E412" s="71">
        <v>151011</v>
      </c>
      <c r="F412" s="72">
        <v>1212</v>
      </c>
      <c r="G412" s="182" t="s">
        <v>118</v>
      </c>
      <c r="H412" s="178">
        <v>8451</v>
      </c>
      <c r="I412" s="179">
        <v>2844.3150000000001</v>
      </c>
      <c r="J412" s="179">
        <v>1574.8024050000001</v>
      </c>
      <c r="K412" s="179">
        <v>0</v>
      </c>
      <c r="L412" s="179">
        <v>0</v>
      </c>
      <c r="M412" s="179">
        <v>948.10500000000002</v>
      </c>
      <c r="N412" s="179">
        <v>0</v>
      </c>
      <c r="O412" s="179">
        <v>1299.2725574999999</v>
      </c>
      <c r="P412" s="179">
        <v>0</v>
      </c>
      <c r="Q412" s="179">
        <v>210.69</v>
      </c>
      <c r="R412" s="183">
        <f t="shared" si="19"/>
        <v>6877.1849625000004</v>
      </c>
      <c r="S412" s="182" t="s">
        <v>86</v>
      </c>
      <c r="T412" s="182">
        <v>2022</v>
      </c>
      <c r="U412" s="182" t="s">
        <v>136</v>
      </c>
      <c r="V412" s="179">
        <v>4000</v>
      </c>
      <c r="W412" s="179">
        <v>350.84</v>
      </c>
      <c r="X412" s="183">
        <f t="shared" si="20"/>
        <v>4350.84</v>
      </c>
      <c r="Y412" s="179">
        <f t="shared" si="21"/>
        <v>11228.0249625</v>
      </c>
    </row>
    <row r="413" spans="1:25" s="181" customFormat="1">
      <c r="A413" s="181" t="s">
        <v>41</v>
      </c>
      <c r="B413" s="72">
        <v>601640</v>
      </c>
      <c r="C413" s="72" t="s">
        <v>266</v>
      </c>
      <c r="D413" s="76" t="s">
        <v>267</v>
      </c>
      <c r="E413" s="71">
        <v>161068</v>
      </c>
      <c r="F413" s="72">
        <v>1212</v>
      </c>
      <c r="G413" s="182" t="s">
        <v>118</v>
      </c>
      <c r="H413" s="178">
        <v>9512</v>
      </c>
      <c r="I413" s="179">
        <v>2844.3150000000001</v>
      </c>
      <c r="J413" s="179">
        <v>2073.0315824999998</v>
      </c>
      <c r="K413" s="179">
        <v>0</v>
      </c>
      <c r="L413" s="179">
        <v>0</v>
      </c>
      <c r="M413" s="179">
        <v>948.10500000000002</v>
      </c>
      <c r="N413" s="179">
        <v>0</v>
      </c>
      <c r="O413" s="179">
        <v>0</v>
      </c>
      <c r="P413" s="179">
        <v>0</v>
      </c>
      <c r="Q413" s="179">
        <v>272.15880750000002</v>
      </c>
      <c r="R413" s="183">
        <f t="shared" si="19"/>
        <v>6137.6103899999998</v>
      </c>
      <c r="S413" s="182" t="s">
        <v>86</v>
      </c>
      <c r="T413" s="182">
        <v>2022</v>
      </c>
      <c r="U413" s="182" t="s">
        <v>136</v>
      </c>
      <c r="V413" s="179">
        <v>5167</v>
      </c>
      <c r="W413" s="179">
        <v>453.2</v>
      </c>
      <c r="X413" s="183">
        <f t="shared" si="20"/>
        <v>5620.2</v>
      </c>
      <c r="Y413" s="179">
        <f t="shared" si="21"/>
        <v>11757.810389999999</v>
      </c>
    </row>
    <row r="414" spans="1:25" s="181" customFormat="1">
      <c r="A414" s="181" t="s">
        <v>41</v>
      </c>
      <c r="B414" s="72">
        <v>601640</v>
      </c>
      <c r="C414" s="72" t="s">
        <v>266</v>
      </c>
      <c r="D414" s="76" t="s">
        <v>267</v>
      </c>
      <c r="E414" s="71">
        <v>161078</v>
      </c>
      <c r="F414" s="72">
        <v>1212</v>
      </c>
      <c r="G414" s="182" t="s">
        <v>118</v>
      </c>
      <c r="H414" s="178">
        <v>9354</v>
      </c>
      <c r="I414" s="179">
        <v>2844.3150000000001</v>
      </c>
      <c r="J414" s="179">
        <v>1844.0642250000001</v>
      </c>
      <c r="K414" s="179">
        <v>0</v>
      </c>
      <c r="L414" s="179">
        <v>0</v>
      </c>
      <c r="M414" s="179">
        <v>948.10500000000002</v>
      </c>
      <c r="N414" s="179">
        <v>3160.35</v>
      </c>
      <c r="O414" s="179">
        <v>0</v>
      </c>
      <c r="P414" s="179">
        <v>526.72500000000002</v>
      </c>
      <c r="Q414" s="179">
        <v>272.15880750000002</v>
      </c>
      <c r="R414" s="183">
        <f t="shared" si="19"/>
        <v>9595.7180325000008</v>
      </c>
      <c r="S414" s="182" t="s">
        <v>86</v>
      </c>
      <c r="T414" s="182">
        <v>2023</v>
      </c>
      <c r="U414" s="182" t="s">
        <v>136</v>
      </c>
      <c r="V414" s="179">
        <v>5167</v>
      </c>
      <c r="W414" s="179">
        <v>453.2</v>
      </c>
      <c r="X414" s="183">
        <f t="shared" si="20"/>
        <v>5620.2</v>
      </c>
      <c r="Y414" s="179">
        <f t="shared" si="21"/>
        <v>15215.918032500002</v>
      </c>
    </row>
    <row r="415" spans="1:25" s="181" customFormat="1">
      <c r="A415" s="181" t="s">
        <v>41</v>
      </c>
      <c r="B415" s="72">
        <v>601640</v>
      </c>
      <c r="C415" s="72" t="s">
        <v>266</v>
      </c>
      <c r="D415" s="76" t="s">
        <v>267</v>
      </c>
      <c r="E415" s="71">
        <v>171029</v>
      </c>
      <c r="F415" s="72">
        <v>1212</v>
      </c>
      <c r="G415" s="182" t="s">
        <v>118</v>
      </c>
      <c r="H415" s="178">
        <v>11422</v>
      </c>
      <c r="I415" s="179">
        <v>2844.3150000000001</v>
      </c>
      <c r="J415" s="179">
        <v>2807.3389050000001</v>
      </c>
      <c r="K415" s="179">
        <v>0</v>
      </c>
      <c r="L415" s="179">
        <v>0</v>
      </c>
      <c r="M415" s="179">
        <v>948.10500000000002</v>
      </c>
      <c r="N415" s="179">
        <v>0</v>
      </c>
      <c r="O415" s="179">
        <v>526.72500000000002</v>
      </c>
      <c r="P415" s="179">
        <v>0</v>
      </c>
      <c r="Q415" s="179">
        <v>210.69</v>
      </c>
      <c r="R415" s="183">
        <f t="shared" si="19"/>
        <v>7337.1739050000006</v>
      </c>
      <c r="S415" s="182" t="s">
        <v>86</v>
      </c>
      <c r="T415" s="182">
        <v>2023</v>
      </c>
      <c r="U415" s="182" t="s">
        <v>136</v>
      </c>
      <c r="V415" s="179">
        <v>4000</v>
      </c>
      <c r="W415" s="179">
        <v>350.84</v>
      </c>
      <c r="X415" s="183">
        <f t="shared" si="20"/>
        <v>4350.84</v>
      </c>
      <c r="Y415" s="179">
        <f t="shared" si="21"/>
        <v>11688.013905</v>
      </c>
    </row>
    <row r="416" spans="1:25" s="181" customFormat="1">
      <c r="A416" s="181" t="s">
        <v>41</v>
      </c>
      <c r="B416" s="72">
        <v>601640</v>
      </c>
      <c r="C416" s="72" t="s">
        <v>266</v>
      </c>
      <c r="D416" s="76" t="s">
        <v>267</v>
      </c>
      <c r="E416" s="74">
        <v>171042</v>
      </c>
      <c r="F416" s="72">
        <v>1202</v>
      </c>
      <c r="G416" s="182" t="s">
        <v>118</v>
      </c>
      <c r="H416" s="178">
        <v>8960</v>
      </c>
      <c r="I416" s="179">
        <v>2844.3150000000001</v>
      </c>
      <c r="J416" s="179">
        <v>1886.2548975</v>
      </c>
      <c r="K416" s="179">
        <v>0</v>
      </c>
      <c r="L416" s="179">
        <v>0</v>
      </c>
      <c r="M416" s="179">
        <v>948.10500000000002</v>
      </c>
      <c r="N416" s="179">
        <v>0</v>
      </c>
      <c r="O416" s="179">
        <v>2050.0137</v>
      </c>
      <c r="P416" s="179">
        <v>0</v>
      </c>
      <c r="Q416" s="179">
        <v>210.69</v>
      </c>
      <c r="R416" s="183">
        <f t="shared" si="19"/>
        <v>7939.3785974999982</v>
      </c>
      <c r="S416" s="182" t="s">
        <v>86</v>
      </c>
      <c r="T416" s="182">
        <v>2024</v>
      </c>
      <c r="U416" s="182" t="s">
        <v>93</v>
      </c>
      <c r="V416" s="179">
        <v>4000</v>
      </c>
      <c r="W416" s="179">
        <v>350.84</v>
      </c>
      <c r="X416" s="183">
        <f t="shared" si="20"/>
        <v>4350.84</v>
      </c>
      <c r="Y416" s="179">
        <f t="shared" si="21"/>
        <v>12290.218597499999</v>
      </c>
    </row>
    <row r="417" spans="1:25" s="181" customFormat="1" ht="15" customHeight="1">
      <c r="A417" s="181" t="s">
        <v>41</v>
      </c>
      <c r="B417" s="72">
        <v>601640</v>
      </c>
      <c r="C417" s="72" t="s">
        <v>266</v>
      </c>
      <c r="D417" s="76" t="s">
        <v>267</v>
      </c>
      <c r="E417" s="74">
        <v>171051</v>
      </c>
      <c r="F417" s="72">
        <v>1212</v>
      </c>
      <c r="G417" s="182" t="s">
        <v>118</v>
      </c>
      <c r="H417" s="178">
        <v>10149</v>
      </c>
      <c r="I417" s="179">
        <v>2844.3150000000001</v>
      </c>
      <c r="J417" s="179">
        <v>1967.3178750000004</v>
      </c>
      <c r="K417" s="179">
        <v>0</v>
      </c>
      <c r="L417" s="179">
        <v>0</v>
      </c>
      <c r="M417" s="179">
        <v>948.10500000000002</v>
      </c>
      <c r="N417" s="179">
        <v>0</v>
      </c>
      <c r="O417" s="179">
        <v>0</v>
      </c>
      <c r="P417" s="179">
        <v>0</v>
      </c>
      <c r="Q417" s="179">
        <v>272.15880750000002</v>
      </c>
      <c r="R417" s="183">
        <f t="shared" si="19"/>
        <v>6031.8966825000007</v>
      </c>
      <c r="S417" s="182" t="s">
        <v>86</v>
      </c>
      <c r="T417" s="182">
        <v>2024</v>
      </c>
      <c r="U417" s="182" t="s">
        <v>136</v>
      </c>
      <c r="V417" s="179">
        <v>5167</v>
      </c>
      <c r="W417" s="179">
        <v>453.2</v>
      </c>
      <c r="X417" s="183">
        <f t="shared" si="20"/>
        <v>5620.2</v>
      </c>
      <c r="Y417" s="179">
        <f t="shared" si="21"/>
        <v>11652.0966825</v>
      </c>
    </row>
    <row r="418" spans="1:25" s="181" customFormat="1">
      <c r="A418" s="181" t="s">
        <v>41</v>
      </c>
      <c r="B418" s="72">
        <v>601640</v>
      </c>
      <c r="C418" s="72" t="s">
        <v>266</v>
      </c>
      <c r="D418" s="76" t="s">
        <v>267</v>
      </c>
      <c r="E418" s="74">
        <v>171063</v>
      </c>
      <c r="F418" s="72">
        <v>1212</v>
      </c>
      <c r="G418" s="182" t="s">
        <v>118</v>
      </c>
      <c r="H418" s="178">
        <v>15006</v>
      </c>
      <c r="I418" s="179">
        <v>2844.3150000000001</v>
      </c>
      <c r="J418" s="179">
        <v>4269.3168150000001</v>
      </c>
      <c r="K418" s="179">
        <v>0</v>
      </c>
      <c r="L418" s="179">
        <v>0</v>
      </c>
      <c r="M418" s="179">
        <v>948.10500000000002</v>
      </c>
      <c r="N418" s="179">
        <v>0</v>
      </c>
      <c r="O418" s="179">
        <v>0</v>
      </c>
      <c r="P418" s="179">
        <v>0</v>
      </c>
      <c r="Q418" s="179">
        <v>0</v>
      </c>
      <c r="R418" s="183">
        <f t="shared" si="19"/>
        <v>8061.7368150000002</v>
      </c>
      <c r="S418" s="182" t="s">
        <v>133</v>
      </c>
      <c r="T418" s="182">
        <v>1900</v>
      </c>
      <c r="U418" s="182" t="s">
        <v>419</v>
      </c>
      <c r="V418" s="179">
        <v>0</v>
      </c>
      <c r="W418" s="179">
        <v>0</v>
      </c>
      <c r="X418" s="183">
        <f t="shared" si="20"/>
        <v>0</v>
      </c>
      <c r="Y418" s="179">
        <f t="shared" si="21"/>
        <v>8061.7368150000002</v>
      </c>
    </row>
    <row r="419" spans="1:25" s="181" customFormat="1">
      <c r="A419" s="181" t="s">
        <v>41</v>
      </c>
      <c r="B419" s="72">
        <v>601640</v>
      </c>
      <c r="C419" s="72" t="s">
        <v>266</v>
      </c>
      <c r="D419" s="76" t="s">
        <v>267</v>
      </c>
      <c r="E419" s="71">
        <v>181000</v>
      </c>
      <c r="F419" s="72">
        <v>1212</v>
      </c>
      <c r="G419" s="182" t="s">
        <v>118</v>
      </c>
      <c r="H419" s="178">
        <v>10291</v>
      </c>
      <c r="I419" s="179">
        <v>2844.3150000000001</v>
      </c>
      <c r="J419" s="179">
        <v>2286.82926</v>
      </c>
      <c r="K419" s="179">
        <v>0</v>
      </c>
      <c r="L419" s="179">
        <v>0</v>
      </c>
      <c r="M419" s="179">
        <v>948.10500000000002</v>
      </c>
      <c r="N419" s="179">
        <v>0</v>
      </c>
      <c r="O419" s="179">
        <v>526.72500000000002</v>
      </c>
      <c r="P419" s="179">
        <v>0</v>
      </c>
      <c r="Q419" s="179">
        <v>210.69</v>
      </c>
      <c r="R419" s="183">
        <f t="shared" si="19"/>
        <v>6816.6642600000005</v>
      </c>
      <c r="S419" s="182" t="s">
        <v>86</v>
      </c>
      <c r="T419" s="182">
        <v>2023</v>
      </c>
      <c r="U419" s="182" t="s">
        <v>136</v>
      </c>
      <c r="V419" s="179">
        <v>4000</v>
      </c>
      <c r="W419" s="179">
        <v>350.84</v>
      </c>
      <c r="X419" s="183">
        <f t="shared" si="20"/>
        <v>4350.84</v>
      </c>
      <c r="Y419" s="179">
        <f t="shared" si="21"/>
        <v>11167.504260000002</v>
      </c>
    </row>
    <row r="420" spans="1:25" s="181" customFormat="1">
      <c r="A420" s="181" t="s">
        <v>41</v>
      </c>
      <c r="B420" s="72">
        <v>601640</v>
      </c>
      <c r="C420" s="72" t="s">
        <v>266</v>
      </c>
      <c r="D420" s="76" t="s">
        <v>267</v>
      </c>
      <c r="E420" s="77">
        <v>181022</v>
      </c>
      <c r="F420" s="72">
        <v>1226</v>
      </c>
      <c r="G420" s="182" t="s">
        <v>118</v>
      </c>
      <c r="H420" s="178">
        <v>1956</v>
      </c>
      <c r="I420" s="179">
        <v>4677.3180000000002</v>
      </c>
      <c r="J420" s="179">
        <v>67.821111000000002</v>
      </c>
      <c r="K420" s="179">
        <v>0</v>
      </c>
      <c r="L420" s="179">
        <v>0</v>
      </c>
      <c r="M420" s="179">
        <v>948.10500000000002</v>
      </c>
      <c r="N420" s="179">
        <v>0</v>
      </c>
      <c r="O420" s="179">
        <v>0</v>
      </c>
      <c r="P420" s="179">
        <v>0</v>
      </c>
      <c r="Q420" s="179">
        <v>131.68125000000001</v>
      </c>
      <c r="R420" s="183">
        <f t="shared" si="19"/>
        <v>5824.9253609999996</v>
      </c>
      <c r="S420" s="182" t="s">
        <v>86</v>
      </c>
      <c r="T420" s="182">
        <v>2029</v>
      </c>
      <c r="U420" s="182" t="s">
        <v>93</v>
      </c>
      <c r="V420" s="179">
        <v>2500</v>
      </c>
      <c r="W420" s="179">
        <v>219.28</v>
      </c>
      <c r="X420" s="183">
        <f t="shared" si="20"/>
        <v>2719.28</v>
      </c>
      <c r="Y420" s="179">
        <f t="shared" si="21"/>
        <v>8544.2053610000003</v>
      </c>
    </row>
    <row r="421" spans="1:25" s="181" customFormat="1">
      <c r="A421" s="181" t="s">
        <v>41</v>
      </c>
      <c r="B421" s="72">
        <v>601600</v>
      </c>
      <c r="C421" s="72" t="s">
        <v>268</v>
      </c>
      <c r="D421" s="76" t="s">
        <v>269</v>
      </c>
      <c r="E421" s="74">
        <v>21037</v>
      </c>
      <c r="F421" s="72">
        <v>1340</v>
      </c>
      <c r="G421" s="182" t="s">
        <v>230</v>
      </c>
      <c r="H421" s="178">
        <v>0</v>
      </c>
      <c r="I421" s="179">
        <v>0</v>
      </c>
      <c r="J421" s="179">
        <v>0</v>
      </c>
      <c r="K421" s="179">
        <v>843.49741500000005</v>
      </c>
      <c r="L421" s="179">
        <v>398.69922150000002</v>
      </c>
      <c r="M421" s="179">
        <v>948.10500000000002</v>
      </c>
      <c r="N421" s="179">
        <v>0</v>
      </c>
      <c r="O421" s="179">
        <v>0</v>
      </c>
      <c r="P421" s="179">
        <v>0</v>
      </c>
      <c r="Q421" s="179">
        <v>0</v>
      </c>
      <c r="R421" s="183">
        <f t="shared" si="19"/>
        <v>2190.3016365000003</v>
      </c>
      <c r="S421" s="182" t="s">
        <v>133</v>
      </c>
      <c r="T421" s="182">
        <v>1900</v>
      </c>
      <c r="U421" s="182" t="s">
        <v>419</v>
      </c>
      <c r="V421" s="179">
        <v>0</v>
      </c>
      <c r="W421" s="179">
        <v>0</v>
      </c>
      <c r="X421" s="183">
        <f t="shared" si="20"/>
        <v>0</v>
      </c>
      <c r="Y421" s="179">
        <f t="shared" si="21"/>
        <v>2190.3016365000003</v>
      </c>
    </row>
    <row r="422" spans="1:25" s="181" customFormat="1">
      <c r="A422" s="181" t="s">
        <v>41</v>
      </c>
      <c r="B422" s="72" t="s">
        <v>270</v>
      </c>
      <c r="C422" s="72" t="s">
        <v>271</v>
      </c>
      <c r="D422" s="76" t="s">
        <v>272</v>
      </c>
      <c r="E422" s="74">
        <v>1353</v>
      </c>
      <c r="F422" s="72">
        <v>3007</v>
      </c>
      <c r="G422" s="182" t="s">
        <v>230</v>
      </c>
      <c r="H422" s="178">
        <v>0</v>
      </c>
      <c r="I422" s="179">
        <v>0</v>
      </c>
      <c r="J422" s="179">
        <v>0</v>
      </c>
      <c r="K422" s="179">
        <v>0</v>
      </c>
      <c r="L422" s="179">
        <v>0</v>
      </c>
      <c r="M422" s="179">
        <v>252.828</v>
      </c>
      <c r="N422" s="179">
        <v>0</v>
      </c>
      <c r="O422" s="179">
        <v>0</v>
      </c>
      <c r="P422" s="179">
        <v>0</v>
      </c>
      <c r="Q422" s="179">
        <v>0</v>
      </c>
      <c r="R422" s="183">
        <f t="shared" si="19"/>
        <v>252.828</v>
      </c>
      <c r="S422" s="182" t="s">
        <v>133</v>
      </c>
      <c r="T422" s="182">
        <v>1900</v>
      </c>
      <c r="U422" s="182" t="s">
        <v>419</v>
      </c>
      <c r="V422" s="179">
        <v>0</v>
      </c>
      <c r="W422" s="179">
        <v>0</v>
      </c>
      <c r="X422" s="183">
        <f t="shared" si="20"/>
        <v>0</v>
      </c>
      <c r="Y422" s="179">
        <f t="shared" si="21"/>
        <v>252.828</v>
      </c>
    </row>
    <row r="423" spans="1:25" s="181" customFormat="1">
      <c r="A423" s="181" t="s">
        <v>41</v>
      </c>
      <c r="B423" s="72" t="s">
        <v>270</v>
      </c>
      <c r="C423" s="72" t="s">
        <v>271</v>
      </c>
      <c r="D423" s="76" t="s">
        <v>272</v>
      </c>
      <c r="E423" s="74">
        <v>31046</v>
      </c>
      <c r="F423" s="72">
        <v>1247</v>
      </c>
      <c r="G423" s="182" t="s">
        <v>118</v>
      </c>
      <c r="H423" s="178">
        <v>648</v>
      </c>
      <c r="I423" s="179">
        <v>3918.8339999999998</v>
      </c>
      <c r="J423" s="179">
        <v>0</v>
      </c>
      <c r="K423" s="179">
        <v>0</v>
      </c>
      <c r="L423" s="179">
        <v>0</v>
      </c>
      <c r="M423" s="179">
        <v>948.10500000000002</v>
      </c>
      <c r="N423" s="179">
        <v>0</v>
      </c>
      <c r="O423" s="179">
        <v>526.72500000000002</v>
      </c>
      <c r="P423" s="179">
        <v>0</v>
      </c>
      <c r="Q423" s="179">
        <v>0</v>
      </c>
      <c r="R423" s="183">
        <f t="shared" si="19"/>
        <v>5393.6640000000007</v>
      </c>
      <c r="S423" s="182" t="s">
        <v>277</v>
      </c>
      <c r="T423" s="182">
        <v>2009</v>
      </c>
      <c r="U423" s="182" t="s">
        <v>419</v>
      </c>
      <c r="V423" s="179">
        <v>0</v>
      </c>
      <c r="W423" s="179">
        <v>0</v>
      </c>
      <c r="X423" s="183">
        <f t="shared" si="20"/>
        <v>0</v>
      </c>
      <c r="Y423" s="179">
        <f t="shared" si="21"/>
        <v>5393.6640000000007</v>
      </c>
    </row>
    <row r="424" spans="1:25" s="181" customFormat="1">
      <c r="A424" s="181" t="s">
        <v>41</v>
      </c>
      <c r="B424" s="72" t="s">
        <v>270</v>
      </c>
      <c r="C424" s="72" t="s">
        <v>271</v>
      </c>
      <c r="D424" s="76" t="s">
        <v>272</v>
      </c>
      <c r="E424" s="74">
        <v>41079</v>
      </c>
      <c r="F424" s="72">
        <v>1257</v>
      </c>
      <c r="G424" s="182" t="s">
        <v>230</v>
      </c>
      <c r="H424" s="178">
        <v>0</v>
      </c>
      <c r="I424" s="179">
        <v>0</v>
      </c>
      <c r="J424" s="179">
        <v>0</v>
      </c>
      <c r="K424" s="179">
        <v>1617.9411825</v>
      </c>
      <c r="L424" s="179">
        <v>530.50688550000007</v>
      </c>
      <c r="M424" s="179">
        <v>948.10500000000002</v>
      </c>
      <c r="N424" s="179">
        <v>0</v>
      </c>
      <c r="O424" s="179">
        <v>684.74249999999995</v>
      </c>
      <c r="P424" s="179">
        <v>0</v>
      </c>
      <c r="Q424" s="179">
        <v>0</v>
      </c>
      <c r="R424" s="183">
        <f t="shared" si="19"/>
        <v>3781.295568</v>
      </c>
      <c r="S424" s="182" t="s">
        <v>133</v>
      </c>
      <c r="T424" s="182">
        <v>1900</v>
      </c>
      <c r="U424" s="182" t="s">
        <v>419</v>
      </c>
      <c r="V424" s="179">
        <v>0</v>
      </c>
      <c r="W424" s="179">
        <v>0</v>
      </c>
      <c r="X424" s="183">
        <f t="shared" si="20"/>
        <v>0</v>
      </c>
      <c r="Y424" s="179">
        <f t="shared" si="21"/>
        <v>3781.295568</v>
      </c>
    </row>
    <row r="425" spans="1:25" s="181" customFormat="1">
      <c r="A425" s="181" t="s">
        <v>41</v>
      </c>
      <c r="B425" s="72" t="s">
        <v>270</v>
      </c>
      <c r="C425" s="72" t="s">
        <v>271</v>
      </c>
      <c r="D425" s="76" t="s">
        <v>272</v>
      </c>
      <c r="E425" s="74">
        <v>51004</v>
      </c>
      <c r="F425" s="72">
        <v>1252</v>
      </c>
      <c r="G425" s="182" t="s">
        <v>230</v>
      </c>
      <c r="H425" s="178">
        <v>0</v>
      </c>
      <c r="I425" s="179">
        <v>0</v>
      </c>
      <c r="J425" s="179">
        <v>0</v>
      </c>
      <c r="K425" s="179">
        <v>4469.6303325000008</v>
      </c>
      <c r="L425" s="179">
        <v>379.80032849999998</v>
      </c>
      <c r="M425" s="179">
        <v>948.10500000000002</v>
      </c>
      <c r="N425" s="179">
        <v>0</v>
      </c>
      <c r="O425" s="179">
        <v>474.05250000000001</v>
      </c>
      <c r="P425" s="179">
        <v>0</v>
      </c>
      <c r="Q425" s="179">
        <v>0</v>
      </c>
      <c r="R425" s="183">
        <f t="shared" si="19"/>
        <v>6271.5881609999997</v>
      </c>
      <c r="S425" s="182" t="s">
        <v>133</v>
      </c>
      <c r="T425" s="182">
        <v>1900</v>
      </c>
      <c r="U425" s="182" t="s">
        <v>419</v>
      </c>
      <c r="V425" s="179">
        <v>0</v>
      </c>
      <c r="W425" s="179">
        <v>0</v>
      </c>
      <c r="X425" s="183">
        <f t="shared" si="20"/>
        <v>0</v>
      </c>
      <c r="Y425" s="179">
        <f t="shared" si="21"/>
        <v>6271.5881609999997</v>
      </c>
    </row>
    <row r="426" spans="1:25" s="181" customFormat="1">
      <c r="A426" s="181" t="s">
        <v>41</v>
      </c>
      <c r="B426" s="72" t="s">
        <v>270</v>
      </c>
      <c r="C426" s="72" t="s">
        <v>271</v>
      </c>
      <c r="D426" s="76" t="s">
        <v>272</v>
      </c>
      <c r="E426" s="74">
        <v>61028</v>
      </c>
      <c r="F426" s="72">
        <v>1035</v>
      </c>
      <c r="G426" s="182" t="s">
        <v>118</v>
      </c>
      <c r="H426" s="178">
        <v>4711</v>
      </c>
      <c r="I426" s="179">
        <v>3349.971</v>
      </c>
      <c r="J426" s="179">
        <v>827.44283700000005</v>
      </c>
      <c r="K426" s="179">
        <v>0</v>
      </c>
      <c r="L426" s="179">
        <v>0</v>
      </c>
      <c r="M426" s="179">
        <v>948.10500000000002</v>
      </c>
      <c r="N426" s="179">
        <v>0</v>
      </c>
      <c r="O426" s="179">
        <v>0</v>
      </c>
      <c r="P426" s="179">
        <v>0</v>
      </c>
      <c r="Q426" s="179">
        <v>0</v>
      </c>
      <c r="R426" s="183">
        <f t="shared" si="19"/>
        <v>5125.5188369999996</v>
      </c>
      <c r="S426" s="182" t="s">
        <v>259</v>
      </c>
      <c r="T426" s="182">
        <v>2007</v>
      </c>
      <c r="U426" s="182" t="s">
        <v>419</v>
      </c>
      <c r="V426" s="179">
        <v>0</v>
      </c>
      <c r="W426" s="179">
        <v>0</v>
      </c>
      <c r="X426" s="183">
        <f t="shared" si="20"/>
        <v>0</v>
      </c>
      <c r="Y426" s="179">
        <f t="shared" si="21"/>
        <v>5125.5188369999996</v>
      </c>
    </row>
    <row r="427" spans="1:25" s="181" customFormat="1">
      <c r="A427" s="181" t="s">
        <v>41</v>
      </c>
      <c r="B427" s="72" t="s">
        <v>270</v>
      </c>
      <c r="C427" s="72" t="s">
        <v>271</v>
      </c>
      <c r="D427" s="76" t="s">
        <v>272</v>
      </c>
      <c r="E427" s="74">
        <v>61055</v>
      </c>
      <c r="F427" s="72">
        <v>1505</v>
      </c>
      <c r="G427" s="182" t="s">
        <v>230</v>
      </c>
      <c r="H427" s="178">
        <v>0</v>
      </c>
      <c r="I427" s="179">
        <v>0</v>
      </c>
      <c r="J427" s="179">
        <v>0</v>
      </c>
      <c r="K427" s="179">
        <v>0</v>
      </c>
      <c r="L427" s="179">
        <v>0</v>
      </c>
      <c r="M427" s="179">
        <v>252.828</v>
      </c>
      <c r="N427" s="179">
        <v>0</v>
      </c>
      <c r="O427" s="179">
        <v>0</v>
      </c>
      <c r="P427" s="179">
        <v>0</v>
      </c>
      <c r="Q427" s="179">
        <v>0</v>
      </c>
      <c r="R427" s="183">
        <f t="shared" si="19"/>
        <v>252.828</v>
      </c>
      <c r="S427" s="182" t="s">
        <v>133</v>
      </c>
      <c r="T427" s="182">
        <v>1900</v>
      </c>
      <c r="U427" s="182" t="s">
        <v>419</v>
      </c>
      <c r="V427" s="179">
        <v>0</v>
      </c>
      <c r="W427" s="179">
        <v>0</v>
      </c>
      <c r="X427" s="183">
        <f t="shared" si="20"/>
        <v>0</v>
      </c>
      <c r="Y427" s="179">
        <f t="shared" si="21"/>
        <v>252.828</v>
      </c>
    </row>
    <row r="428" spans="1:25" s="181" customFormat="1">
      <c r="A428" s="181" t="s">
        <v>41</v>
      </c>
      <c r="B428" s="72" t="s">
        <v>270</v>
      </c>
      <c r="C428" s="72" t="s">
        <v>271</v>
      </c>
      <c r="D428" s="76" t="s">
        <v>272</v>
      </c>
      <c r="E428" s="74">
        <v>61056</v>
      </c>
      <c r="F428" s="72">
        <v>1505</v>
      </c>
      <c r="G428" s="182" t="s">
        <v>230</v>
      </c>
      <c r="H428" s="178">
        <v>0</v>
      </c>
      <c r="I428" s="179">
        <v>0</v>
      </c>
      <c r="J428" s="179">
        <v>0</v>
      </c>
      <c r="K428" s="179">
        <v>0</v>
      </c>
      <c r="L428" s="179">
        <v>0</v>
      </c>
      <c r="M428" s="179">
        <v>252.828</v>
      </c>
      <c r="N428" s="179">
        <v>0</v>
      </c>
      <c r="O428" s="179">
        <v>0</v>
      </c>
      <c r="P428" s="179">
        <v>0</v>
      </c>
      <c r="Q428" s="179">
        <v>0</v>
      </c>
      <c r="R428" s="183">
        <f t="shared" si="19"/>
        <v>252.828</v>
      </c>
      <c r="S428" s="182" t="s">
        <v>133</v>
      </c>
      <c r="T428" s="182">
        <v>1900</v>
      </c>
      <c r="U428" s="182" t="s">
        <v>419</v>
      </c>
      <c r="V428" s="179">
        <v>0</v>
      </c>
      <c r="W428" s="179">
        <v>0</v>
      </c>
      <c r="X428" s="183">
        <f t="shared" si="20"/>
        <v>0</v>
      </c>
      <c r="Y428" s="179">
        <f t="shared" si="21"/>
        <v>252.828</v>
      </c>
    </row>
    <row r="429" spans="1:25" s="181" customFormat="1">
      <c r="A429" s="181" t="s">
        <v>41</v>
      </c>
      <c r="B429" s="72" t="s">
        <v>270</v>
      </c>
      <c r="C429" s="72" t="s">
        <v>271</v>
      </c>
      <c r="D429" s="76" t="s">
        <v>272</v>
      </c>
      <c r="E429" s="74">
        <v>81063</v>
      </c>
      <c r="F429" s="72">
        <v>1211</v>
      </c>
      <c r="G429" s="182" t="s">
        <v>230</v>
      </c>
      <c r="H429" s="178">
        <v>0</v>
      </c>
      <c r="I429" s="179">
        <v>0</v>
      </c>
      <c r="J429" s="179">
        <v>0</v>
      </c>
      <c r="K429" s="179">
        <v>1920.9450059999999</v>
      </c>
      <c r="L429" s="179">
        <v>755.028684</v>
      </c>
      <c r="M429" s="179">
        <v>948.10500000000002</v>
      </c>
      <c r="N429" s="179">
        <v>0</v>
      </c>
      <c r="O429" s="179">
        <v>421.38</v>
      </c>
      <c r="P429" s="179">
        <v>5267.25</v>
      </c>
      <c r="Q429" s="179">
        <v>153.64568249999999</v>
      </c>
      <c r="R429" s="183">
        <f t="shared" si="19"/>
        <v>9466.3543725</v>
      </c>
      <c r="S429" s="182" t="s">
        <v>86</v>
      </c>
      <c r="T429" s="182">
        <v>2030</v>
      </c>
      <c r="U429" s="182" t="s">
        <v>242</v>
      </c>
      <c r="V429" s="179">
        <v>2917</v>
      </c>
      <c r="W429" s="179">
        <v>255.85</v>
      </c>
      <c r="X429" s="183">
        <f t="shared" si="20"/>
        <v>3172.85</v>
      </c>
      <c r="Y429" s="179">
        <f t="shared" si="21"/>
        <v>12639.2043725</v>
      </c>
    </row>
    <row r="430" spans="1:25" s="181" customFormat="1">
      <c r="A430" s="181" t="s">
        <v>41</v>
      </c>
      <c r="B430" s="72">
        <v>601615</v>
      </c>
      <c r="C430" s="72" t="s">
        <v>271</v>
      </c>
      <c r="D430" s="76" t="s">
        <v>272</v>
      </c>
      <c r="E430" s="71">
        <v>101050</v>
      </c>
      <c r="F430" s="72">
        <v>1247</v>
      </c>
      <c r="G430" s="182" t="s">
        <v>118</v>
      </c>
      <c r="H430" s="178">
        <v>1845</v>
      </c>
      <c r="I430" s="179">
        <v>3918.8339999999998</v>
      </c>
      <c r="J430" s="179">
        <v>0</v>
      </c>
      <c r="K430" s="179">
        <v>0</v>
      </c>
      <c r="L430" s="179">
        <v>0</v>
      </c>
      <c r="M430" s="179">
        <v>948.10500000000002</v>
      </c>
      <c r="N430" s="179">
        <v>0</v>
      </c>
      <c r="O430" s="179">
        <v>0</v>
      </c>
      <c r="P430" s="179">
        <v>5267.25</v>
      </c>
      <c r="Q430" s="179">
        <v>254.5661925</v>
      </c>
      <c r="R430" s="183">
        <f t="shared" si="19"/>
        <v>10388.755192500001</v>
      </c>
      <c r="S430" s="182" t="s">
        <v>86</v>
      </c>
      <c r="T430" s="182">
        <v>2030</v>
      </c>
      <c r="U430" s="182" t="s">
        <v>165</v>
      </c>
      <c r="V430" s="179">
        <v>4833</v>
      </c>
      <c r="W430" s="179">
        <v>423.9</v>
      </c>
      <c r="X430" s="183">
        <f t="shared" si="20"/>
        <v>5256.9</v>
      </c>
      <c r="Y430" s="179">
        <f t="shared" si="21"/>
        <v>15645.6551925</v>
      </c>
    </row>
    <row r="431" spans="1:25" s="181" customFormat="1">
      <c r="A431" s="181" t="s">
        <v>41</v>
      </c>
      <c r="B431" s="72" t="s">
        <v>270</v>
      </c>
      <c r="C431" s="72" t="s">
        <v>271</v>
      </c>
      <c r="D431" s="76" t="s">
        <v>272</v>
      </c>
      <c r="E431" s="71">
        <v>101063</v>
      </c>
      <c r="F431" s="72">
        <v>3007</v>
      </c>
      <c r="G431" s="182" t="s">
        <v>230</v>
      </c>
      <c r="H431" s="178">
        <v>0</v>
      </c>
      <c r="I431" s="179">
        <v>0</v>
      </c>
      <c r="J431" s="179">
        <v>0</v>
      </c>
      <c r="K431" s="179">
        <v>0</v>
      </c>
      <c r="L431" s="179">
        <v>0</v>
      </c>
      <c r="M431" s="179">
        <v>252.828</v>
      </c>
      <c r="N431" s="179">
        <v>0</v>
      </c>
      <c r="O431" s="179">
        <v>0</v>
      </c>
      <c r="P431" s="179">
        <v>0</v>
      </c>
      <c r="Q431" s="179">
        <v>0</v>
      </c>
      <c r="R431" s="183">
        <f t="shared" si="19"/>
        <v>252.828</v>
      </c>
      <c r="S431" s="182" t="s">
        <v>133</v>
      </c>
      <c r="T431" s="182">
        <v>1900</v>
      </c>
      <c r="U431" s="182" t="s">
        <v>419</v>
      </c>
      <c r="V431" s="179">
        <v>0</v>
      </c>
      <c r="W431" s="179">
        <v>0</v>
      </c>
      <c r="X431" s="183">
        <f t="shared" si="20"/>
        <v>0</v>
      </c>
      <c r="Y431" s="179">
        <f t="shared" si="21"/>
        <v>252.828</v>
      </c>
    </row>
    <row r="432" spans="1:25" s="181" customFormat="1">
      <c r="A432" s="181" t="s">
        <v>41</v>
      </c>
      <c r="B432" s="72" t="s">
        <v>270</v>
      </c>
      <c r="C432" s="72" t="s">
        <v>271</v>
      </c>
      <c r="D432" s="76" t="s">
        <v>272</v>
      </c>
      <c r="E432" s="71">
        <v>161074</v>
      </c>
      <c r="F432" s="72">
        <v>1212</v>
      </c>
      <c r="G432" s="182" t="s">
        <v>118</v>
      </c>
      <c r="H432" s="178">
        <v>19359</v>
      </c>
      <c r="I432" s="179">
        <v>2844.3150000000001</v>
      </c>
      <c r="J432" s="179">
        <v>6332.8673475000005</v>
      </c>
      <c r="K432" s="179">
        <v>0</v>
      </c>
      <c r="L432" s="179">
        <v>0</v>
      </c>
      <c r="M432" s="179">
        <v>948.10500000000002</v>
      </c>
      <c r="N432" s="179">
        <v>0</v>
      </c>
      <c r="O432" s="179">
        <v>574.08811200000002</v>
      </c>
      <c r="P432" s="179">
        <v>0</v>
      </c>
      <c r="Q432" s="179">
        <v>163.28475</v>
      </c>
      <c r="R432" s="183">
        <f t="shared" si="19"/>
        <v>10862.6602095</v>
      </c>
      <c r="S432" s="182" t="s">
        <v>86</v>
      </c>
      <c r="T432" s="182">
        <v>2027</v>
      </c>
      <c r="U432" s="182" t="s">
        <v>136</v>
      </c>
      <c r="V432" s="179">
        <v>3100</v>
      </c>
      <c r="W432" s="179">
        <v>271.89999999999998</v>
      </c>
      <c r="X432" s="183">
        <f t="shared" si="20"/>
        <v>3371.9</v>
      </c>
      <c r="Y432" s="179">
        <f t="shared" si="21"/>
        <v>14234.560209499999</v>
      </c>
    </row>
    <row r="433" spans="1:25" s="181" customFormat="1">
      <c r="A433" s="181" t="s">
        <v>41</v>
      </c>
      <c r="B433" s="72">
        <v>601631</v>
      </c>
      <c r="C433" s="72" t="s">
        <v>273</v>
      </c>
      <c r="D433" s="76" t="s">
        <v>274</v>
      </c>
      <c r="E433" s="71">
        <v>151018</v>
      </c>
      <c r="F433" s="72">
        <v>1335</v>
      </c>
      <c r="G433" s="182" t="s">
        <v>230</v>
      </c>
      <c r="H433" s="178">
        <v>0</v>
      </c>
      <c r="I433" s="179">
        <v>0</v>
      </c>
      <c r="J433" s="179">
        <v>0</v>
      </c>
      <c r="K433" s="179">
        <v>1698.6354525000002</v>
      </c>
      <c r="L433" s="179">
        <v>761.97091950000004</v>
      </c>
      <c r="M433" s="179">
        <v>948.10500000000002</v>
      </c>
      <c r="N433" s="179">
        <v>0</v>
      </c>
      <c r="O433" s="179">
        <v>0</v>
      </c>
      <c r="P433" s="179">
        <v>0</v>
      </c>
      <c r="Q433" s="179">
        <v>0</v>
      </c>
      <c r="R433" s="183">
        <f t="shared" si="19"/>
        <v>3408.7113720000002</v>
      </c>
      <c r="S433" s="182" t="s">
        <v>133</v>
      </c>
      <c r="T433" s="182">
        <v>1900</v>
      </c>
      <c r="U433" s="182" t="s">
        <v>419</v>
      </c>
      <c r="V433" s="179">
        <v>0</v>
      </c>
      <c r="W433" s="179">
        <v>0</v>
      </c>
      <c r="X433" s="183">
        <f t="shared" si="20"/>
        <v>0</v>
      </c>
      <c r="Y433" s="179">
        <f t="shared" si="21"/>
        <v>3408.7113720000002</v>
      </c>
    </row>
    <row r="434" spans="1:25" s="181" customFormat="1">
      <c r="A434" s="181" t="s">
        <v>41</v>
      </c>
      <c r="B434" s="72">
        <v>601633</v>
      </c>
      <c r="C434" s="72" t="s">
        <v>275</v>
      </c>
      <c r="D434" s="76" t="s">
        <v>276</v>
      </c>
      <c r="E434" s="74">
        <v>31035</v>
      </c>
      <c r="F434" s="72">
        <v>1210</v>
      </c>
      <c r="G434" s="182" t="s">
        <v>118</v>
      </c>
      <c r="H434" s="178">
        <v>3860</v>
      </c>
      <c r="I434" s="179">
        <v>3413.1779999999999</v>
      </c>
      <c r="J434" s="179">
        <v>25.02997199999999</v>
      </c>
      <c r="K434" s="179">
        <v>0</v>
      </c>
      <c r="L434" s="179">
        <v>0</v>
      </c>
      <c r="M434" s="179">
        <v>948.10500000000002</v>
      </c>
      <c r="N434" s="179">
        <v>0</v>
      </c>
      <c r="O434" s="179">
        <v>0</v>
      </c>
      <c r="P434" s="179">
        <v>0</v>
      </c>
      <c r="Q434" s="179">
        <v>0</v>
      </c>
      <c r="R434" s="183">
        <f t="shared" si="19"/>
        <v>4386.3129719999997</v>
      </c>
      <c r="S434" s="182" t="s">
        <v>277</v>
      </c>
      <c r="T434" s="182">
        <v>2008</v>
      </c>
      <c r="U434" s="182" t="s">
        <v>419</v>
      </c>
      <c r="V434" s="179">
        <v>0</v>
      </c>
      <c r="W434" s="179">
        <v>0</v>
      </c>
      <c r="X434" s="183">
        <f t="shared" si="20"/>
        <v>0</v>
      </c>
      <c r="Y434" s="179">
        <f t="shared" si="21"/>
        <v>4386.3129719999997</v>
      </c>
    </row>
    <row r="435" spans="1:25" s="181" customFormat="1">
      <c r="A435" s="181" t="s">
        <v>41</v>
      </c>
      <c r="B435" s="72">
        <v>601633</v>
      </c>
      <c r="C435" s="72" t="s">
        <v>275</v>
      </c>
      <c r="D435" s="76" t="s">
        <v>276</v>
      </c>
      <c r="E435" s="74">
        <v>81107</v>
      </c>
      <c r="F435" s="72">
        <v>1035</v>
      </c>
      <c r="G435" s="182" t="s">
        <v>118</v>
      </c>
      <c r="H435" s="178">
        <v>17281</v>
      </c>
      <c r="I435" s="179">
        <v>3349.971</v>
      </c>
      <c r="J435" s="179">
        <v>6298.5038085000015</v>
      </c>
      <c r="K435" s="179">
        <v>0</v>
      </c>
      <c r="L435" s="179">
        <v>0</v>
      </c>
      <c r="M435" s="179">
        <v>948.10500000000002</v>
      </c>
      <c r="N435" s="179">
        <v>3160.35</v>
      </c>
      <c r="O435" s="179">
        <v>0</v>
      </c>
      <c r="P435" s="179">
        <v>0</v>
      </c>
      <c r="Q435" s="179">
        <v>0</v>
      </c>
      <c r="R435" s="183">
        <f t="shared" si="19"/>
        <v>13756.929808500001</v>
      </c>
      <c r="S435" s="182" t="s">
        <v>259</v>
      </c>
      <c r="T435" s="182">
        <v>2008</v>
      </c>
      <c r="U435" s="182" t="s">
        <v>419</v>
      </c>
      <c r="V435" s="179">
        <v>0</v>
      </c>
      <c r="W435" s="179">
        <v>0</v>
      </c>
      <c r="X435" s="183">
        <f t="shared" si="20"/>
        <v>0</v>
      </c>
      <c r="Y435" s="179">
        <f t="shared" si="21"/>
        <v>13756.929808500001</v>
      </c>
    </row>
    <row r="436" spans="1:25" s="181" customFormat="1">
      <c r="A436" s="181" t="s">
        <v>41</v>
      </c>
      <c r="B436" s="72">
        <v>601633</v>
      </c>
      <c r="C436" s="72" t="s">
        <v>275</v>
      </c>
      <c r="D436" s="76" t="s">
        <v>276</v>
      </c>
      <c r="E436" s="74">
        <v>81111</v>
      </c>
      <c r="F436" s="72">
        <v>1210</v>
      </c>
      <c r="G436" s="182" t="s">
        <v>118</v>
      </c>
      <c r="H436" s="178">
        <v>16116</v>
      </c>
      <c r="I436" s="179">
        <v>3413.1779999999999</v>
      </c>
      <c r="J436" s="179">
        <v>5754.6181080000006</v>
      </c>
      <c r="K436" s="179">
        <v>0</v>
      </c>
      <c r="L436" s="179">
        <v>0</v>
      </c>
      <c r="M436" s="179">
        <v>948.10500000000002</v>
      </c>
      <c r="N436" s="179">
        <v>0</v>
      </c>
      <c r="O436" s="179">
        <v>0</v>
      </c>
      <c r="P436" s="179">
        <v>0</v>
      </c>
      <c r="Q436" s="179">
        <v>0</v>
      </c>
      <c r="R436" s="183">
        <f t="shared" si="19"/>
        <v>10115.901108</v>
      </c>
      <c r="S436" s="182" t="s">
        <v>277</v>
      </c>
      <c r="T436" s="182">
        <v>2015</v>
      </c>
      <c r="U436" s="182" t="s">
        <v>419</v>
      </c>
      <c r="V436" s="179">
        <v>0</v>
      </c>
      <c r="W436" s="179">
        <v>0</v>
      </c>
      <c r="X436" s="183">
        <f t="shared" si="20"/>
        <v>0</v>
      </c>
      <c r="Y436" s="179">
        <f t="shared" si="21"/>
        <v>10115.901108</v>
      </c>
    </row>
    <row r="437" spans="1:25" s="181" customFormat="1">
      <c r="A437" s="181" t="s">
        <v>41</v>
      </c>
      <c r="B437" s="72">
        <v>601633</v>
      </c>
      <c r="C437" s="72" t="s">
        <v>275</v>
      </c>
      <c r="D437" s="76" t="s">
        <v>276</v>
      </c>
      <c r="E437" s="71">
        <v>101028</v>
      </c>
      <c r="F437" s="72">
        <v>1034</v>
      </c>
      <c r="G437" s="182" t="s">
        <v>118</v>
      </c>
      <c r="H437" s="178">
        <v>14303</v>
      </c>
      <c r="I437" s="179">
        <v>3033.9360000000001</v>
      </c>
      <c r="J437" s="179">
        <v>4198.4617679999992</v>
      </c>
      <c r="K437" s="179">
        <v>0</v>
      </c>
      <c r="L437" s="179">
        <v>0</v>
      </c>
      <c r="M437" s="179">
        <v>948.10500000000002</v>
      </c>
      <c r="N437" s="179">
        <v>0</v>
      </c>
      <c r="O437" s="179">
        <v>0</v>
      </c>
      <c r="P437" s="179">
        <v>0</v>
      </c>
      <c r="Q437" s="179">
        <v>0</v>
      </c>
      <c r="R437" s="183">
        <f t="shared" si="19"/>
        <v>8180.5027679999985</v>
      </c>
      <c r="S437" s="182" t="s">
        <v>259</v>
      </c>
      <c r="T437" s="182">
        <v>2010</v>
      </c>
      <c r="U437" s="182" t="s">
        <v>419</v>
      </c>
      <c r="V437" s="179">
        <v>0</v>
      </c>
      <c r="W437" s="179">
        <v>0</v>
      </c>
      <c r="X437" s="183">
        <f t="shared" si="20"/>
        <v>0</v>
      </c>
      <c r="Y437" s="179">
        <f t="shared" si="21"/>
        <v>8180.5027679999985</v>
      </c>
    </row>
    <row r="438" spans="1:25" s="181" customFormat="1">
      <c r="A438" s="181" t="s">
        <v>41</v>
      </c>
      <c r="B438" s="72">
        <v>601633</v>
      </c>
      <c r="C438" s="72" t="s">
        <v>275</v>
      </c>
      <c r="D438" s="76" t="s">
        <v>276</v>
      </c>
      <c r="E438" s="71">
        <v>121017</v>
      </c>
      <c r="F438" s="72">
        <v>1210</v>
      </c>
      <c r="G438" s="182" t="s">
        <v>118</v>
      </c>
      <c r="H438" s="178">
        <v>9740</v>
      </c>
      <c r="I438" s="179">
        <v>3413.1779999999999</v>
      </c>
      <c r="J438" s="179">
        <v>2277.1585890000006</v>
      </c>
      <c r="K438" s="179">
        <v>0</v>
      </c>
      <c r="L438" s="179">
        <v>0</v>
      </c>
      <c r="M438" s="179">
        <v>948.10500000000002</v>
      </c>
      <c r="N438" s="179">
        <v>0</v>
      </c>
      <c r="O438" s="179">
        <v>0</v>
      </c>
      <c r="P438" s="179">
        <v>0</v>
      </c>
      <c r="Q438" s="179">
        <v>0</v>
      </c>
      <c r="R438" s="183">
        <f t="shared" si="19"/>
        <v>6638.441589</v>
      </c>
      <c r="S438" s="182" t="s">
        <v>133</v>
      </c>
      <c r="T438" s="182">
        <v>1900</v>
      </c>
      <c r="U438" s="182" t="s">
        <v>419</v>
      </c>
      <c r="V438" s="179">
        <v>0</v>
      </c>
      <c r="W438" s="179">
        <v>0</v>
      </c>
      <c r="X438" s="183">
        <f t="shared" si="20"/>
        <v>0</v>
      </c>
      <c r="Y438" s="179">
        <f t="shared" si="21"/>
        <v>6638.441589</v>
      </c>
    </row>
    <row r="439" spans="1:25" s="181" customFormat="1">
      <c r="A439" s="181" t="s">
        <v>41</v>
      </c>
      <c r="B439" s="72">
        <v>601633</v>
      </c>
      <c r="C439" s="72" t="s">
        <v>275</v>
      </c>
      <c r="D439" s="76" t="s">
        <v>276</v>
      </c>
      <c r="E439" s="71">
        <v>121049</v>
      </c>
      <c r="F439" s="72">
        <v>1212</v>
      </c>
      <c r="G439" s="182" t="s">
        <v>118</v>
      </c>
      <c r="H439" s="178">
        <v>15241</v>
      </c>
      <c r="I439" s="179">
        <v>2844.3150000000001</v>
      </c>
      <c r="J439" s="179">
        <v>4617.7454025000006</v>
      </c>
      <c r="K439" s="179">
        <v>0</v>
      </c>
      <c r="L439" s="179">
        <v>0</v>
      </c>
      <c r="M439" s="179">
        <v>948.10500000000002</v>
      </c>
      <c r="N439" s="179">
        <v>3179.9020320000004</v>
      </c>
      <c r="O439" s="179">
        <v>0</v>
      </c>
      <c r="P439" s="179">
        <v>5267.25</v>
      </c>
      <c r="Q439" s="179">
        <v>233.28650250000001</v>
      </c>
      <c r="R439" s="183">
        <f t="shared" si="19"/>
        <v>17090.603937</v>
      </c>
      <c r="S439" s="182" t="s">
        <v>86</v>
      </c>
      <c r="T439" s="182">
        <v>2027</v>
      </c>
      <c r="U439" s="182" t="s">
        <v>136</v>
      </c>
      <c r="V439" s="179">
        <v>4429</v>
      </c>
      <c r="W439" s="179">
        <v>388.46999999999997</v>
      </c>
      <c r="X439" s="183">
        <f t="shared" si="20"/>
        <v>4817.47</v>
      </c>
      <c r="Y439" s="179">
        <f t="shared" si="21"/>
        <v>21908.073937000001</v>
      </c>
    </row>
    <row r="440" spans="1:25" s="181" customFormat="1">
      <c r="A440" s="181" t="s">
        <v>41</v>
      </c>
      <c r="B440" s="72">
        <v>601633</v>
      </c>
      <c r="C440" s="72" t="s">
        <v>275</v>
      </c>
      <c r="D440" s="76" t="s">
        <v>276</v>
      </c>
      <c r="E440" s="71">
        <v>121050</v>
      </c>
      <c r="F440" s="72">
        <v>1212</v>
      </c>
      <c r="G440" s="182" t="s">
        <v>118</v>
      </c>
      <c r="H440" s="178">
        <v>13219</v>
      </c>
      <c r="I440" s="179">
        <v>2844.3150000000001</v>
      </c>
      <c r="J440" s="179">
        <v>3422.1849975</v>
      </c>
      <c r="K440" s="179">
        <v>0</v>
      </c>
      <c r="L440" s="179">
        <v>0</v>
      </c>
      <c r="M440" s="179">
        <v>948.10500000000002</v>
      </c>
      <c r="N440" s="179">
        <v>0</v>
      </c>
      <c r="O440" s="179">
        <v>0</v>
      </c>
      <c r="P440" s="179">
        <v>5267.25</v>
      </c>
      <c r="Q440" s="179">
        <v>233.28650250000001</v>
      </c>
      <c r="R440" s="183">
        <f t="shared" si="19"/>
        <v>12715.1415</v>
      </c>
      <c r="S440" s="182" t="s">
        <v>86</v>
      </c>
      <c r="T440" s="182">
        <v>2027</v>
      </c>
      <c r="U440" s="182" t="s">
        <v>136</v>
      </c>
      <c r="V440" s="179">
        <v>4429</v>
      </c>
      <c r="W440" s="179">
        <v>388.46999999999997</v>
      </c>
      <c r="X440" s="183">
        <f t="shared" si="20"/>
        <v>4817.47</v>
      </c>
      <c r="Y440" s="179">
        <f t="shared" si="21"/>
        <v>17532.611499999999</v>
      </c>
    </row>
    <row r="441" spans="1:25" s="181" customFormat="1">
      <c r="A441" s="181" t="s">
        <v>41</v>
      </c>
      <c r="B441" s="72">
        <v>601633</v>
      </c>
      <c r="C441" s="72" t="s">
        <v>275</v>
      </c>
      <c r="D441" s="76" t="s">
        <v>276</v>
      </c>
      <c r="E441" s="71">
        <v>151077</v>
      </c>
      <c r="F441" s="72">
        <v>1210</v>
      </c>
      <c r="G441" s="182" t="s">
        <v>118</v>
      </c>
      <c r="H441" s="178">
        <v>24667</v>
      </c>
      <c r="I441" s="179">
        <v>3413.1779999999999</v>
      </c>
      <c r="J441" s="179">
        <v>10618.965620999999</v>
      </c>
      <c r="K441" s="179">
        <v>0</v>
      </c>
      <c r="L441" s="179">
        <v>0</v>
      </c>
      <c r="M441" s="179">
        <v>948.10500000000002</v>
      </c>
      <c r="N441" s="179">
        <v>0</v>
      </c>
      <c r="O441" s="179">
        <v>0</v>
      </c>
      <c r="P441" s="179">
        <v>0</v>
      </c>
      <c r="Q441" s="179">
        <v>280.90244250000006</v>
      </c>
      <c r="R441" s="183">
        <f t="shared" si="19"/>
        <v>15261.1510635</v>
      </c>
      <c r="S441" s="182" t="s">
        <v>86</v>
      </c>
      <c r="T441" s="182">
        <v>2021</v>
      </c>
      <c r="U441" s="182" t="s">
        <v>124</v>
      </c>
      <c r="V441" s="179">
        <v>5333</v>
      </c>
      <c r="W441" s="179">
        <v>467.76</v>
      </c>
      <c r="X441" s="183">
        <f t="shared" si="20"/>
        <v>5800.76</v>
      </c>
      <c r="Y441" s="179">
        <f t="shared" si="21"/>
        <v>21061.9110635</v>
      </c>
    </row>
    <row r="442" spans="1:25" s="181" customFormat="1">
      <c r="A442" s="181" t="s">
        <v>41</v>
      </c>
      <c r="B442" s="72">
        <v>601633</v>
      </c>
      <c r="C442" s="72" t="s">
        <v>275</v>
      </c>
      <c r="D442" s="76" t="s">
        <v>276</v>
      </c>
      <c r="E442" s="71">
        <v>161073</v>
      </c>
      <c r="F442" s="72">
        <v>1212</v>
      </c>
      <c r="G442" s="182" t="s">
        <v>118</v>
      </c>
      <c r="H442" s="178">
        <v>10120</v>
      </c>
      <c r="I442" s="179">
        <v>2844.3150000000001</v>
      </c>
      <c r="J442" s="179">
        <v>1991.4945525000001</v>
      </c>
      <c r="K442" s="179">
        <v>0</v>
      </c>
      <c r="L442" s="179">
        <v>0</v>
      </c>
      <c r="M442" s="179">
        <v>948.10500000000002</v>
      </c>
      <c r="N442" s="179">
        <v>0</v>
      </c>
      <c r="O442" s="179">
        <v>1530.0834525</v>
      </c>
      <c r="P442" s="179">
        <v>0</v>
      </c>
      <c r="Q442" s="179">
        <v>0</v>
      </c>
      <c r="R442" s="183">
        <f t="shared" si="19"/>
        <v>7313.9980050000004</v>
      </c>
      <c r="S442" s="182" t="s">
        <v>133</v>
      </c>
      <c r="T442" s="182">
        <v>1900</v>
      </c>
      <c r="U442" s="182" t="s">
        <v>419</v>
      </c>
      <c r="V442" s="179">
        <v>0</v>
      </c>
      <c r="W442" s="179">
        <v>0</v>
      </c>
      <c r="X442" s="183">
        <f t="shared" si="20"/>
        <v>0</v>
      </c>
      <c r="Y442" s="179">
        <f t="shared" si="21"/>
        <v>7313.9980050000004</v>
      </c>
    </row>
    <row r="443" spans="1:25" s="181" customFormat="1">
      <c r="A443" s="181" t="s">
        <v>41</v>
      </c>
      <c r="B443" s="72">
        <v>601633</v>
      </c>
      <c r="C443" s="72" t="s">
        <v>275</v>
      </c>
      <c r="D443" s="76" t="s">
        <v>276</v>
      </c>
      <c r="E443" s="74">
        <v>181008</v>
      </c>
      <c r="F443" s="72">
        <v>4030</v>
      </c>
      <c r="G443" s="182" t="s">
        <v>230</v>
      </c>
      <c r="H443" s="178">
        <v>0</v>
      </c>
      <c r="I443" s="179">
        <v>0</v>
      </c>
      <c r="J443" s="179">
        <v>0</v>
      </c>
      <c r="K443" s="179">
        <v>0</v>
      </c>
      <c r="L443" s="179">
        <v>8.6488245000000017</v>
      </c>
      <c r="M443" s="179">
        <v>252.828</v>
      </c>
      <c r="N443" s="179">
        <v>0</v>
      </c>
      <c r="O443" s="179">
        <v>0</v>
      </c>
      <c r="P443" s="179">
        <v>0</v>
      </c>
      <c r="Q443" s="179">
        <v>0</v>
      </c>
      <c r="R443" s="183">
        <f t="shared" si="19"/>
        <v>261.47682450000002</v>
      </c>
      <c r="S443" s="182" t="s">
        <v>133</v>
      </c>
      <c r="T443" s="182">
        <v>1900</v>
      </c>
      <c r="U443" s="182" t="s">
        <v>419</v>
      </c>
      <c r="V443" s="179">
        <v>0</v>
      </c>
      <c r="W443" s="179">
        <v>0</v>
      </c>
      <c r="X443" s="183">
        <f t="shared" si="20"/>
        <v>0</v>
      </c>
      <c r="Y443" s="179">
        <f t="shared" si="21"/>
        <v>261.47682450000002</v>
      </c>
    </row>
    <row r="444" spans="1:25" s="181" customFormat="1">
      <c r="A444" s="181" t="s">
        <v>41</v>
      </c>
      <c r="B444" s="72">
        <v>601633</v>
      </c>
      <c r="C444" s="72" t="s">
        <v>275</v>
      </c>
      <c r="D444" s="76" t="s">
        <v>276</v>
      </c>
      <c r="E444" s="74">
        <v>181009</v>
      </c>
      <c r="F444" s="72">
        <v>4030</v>
      </c>
      <c r="G444" s="182" t="s">
        <v>230</v>
      </c>
      <c r="H444" s="178">
        <v>0</v>
      </c>
      <c r="I444" s="179">
        <v>0</v>
      </c>
      <c r="J444" s="179">
        <v>0</v>
      </c>
      <c r="K444" s="179">
        <v>0</v>
      </c>
      <c r="L444" s="179">
        <v>0</v>
      </c>
      <c r="M444" s="179">
        <v>252.828</v>
      </c>
      <c r="N444" s="179">
        <v>0</v>
      </c>
      <c r="O444" s="179">
        <v>0</v>
      </c>
      <c r="P444" s="179">
        <v>0</v>
      </c>
      <c r="Q444" s="179">
        <v>0</v>
      </c>
      <c r="R444" s="183">
        <f t="shared" si="19"/>
        <v>252.828</v>
      </c>
      <c r="S444" s="182" t="s">
        <v>133</v>
      </c>
      <c r="T444" s="182">
        <v>1900</v>
      </c>
      <c r="U444" s="182" t="s">
        <v>419</v>
      </c>
      <c r="V444" s="179">
        <v>0</v>
      </c>
      <c r="W444" s="179">
        <v>0</v>
      </c>
      <c r="X444" s="183">
        <f t="shared" si="20"/>
        <v>0</v>
      </c>
      <c r="Y444" s="179">
        <f t="shared" si="21"/>
        <v>252.828</v>
      </c>
    </row>
    <row r="445" spans="1:25" s="181" customFormat="1">
      <c r="A445" s="181" t="s">
        <v>41</v>
      </c>
      <c r="B445" s="72">
        <v>601633</v>
      </c>
      <c r="C445" s="72" t="s">
        <v>275</v>
      </c>
      <c r="D445" s="76" t="s">
        <v>276</v>
      </c>
      <c r="E445" s="71">
        <v>901087</v>
      </c>
      <c r="F445" s="72">
        <v>3007</v>
      </c>
      <c r="G445" s="182" t="s">
        <v>230</v>
      </c>
      <c r="H445" s="178">
        <v>0</v>
      </c>
      <c r="I445" s="179">
        <v>0</v>
      </c>
      <c r="J445" s="179">
        <v>0</v>
      </c>
      <c r="K445" s="179">
        <v>0</v>
      </c>
      <c r="L445" s="179">
        <v>0</v>
      </c>
      <c r="M445" s="179">
        <v>252.828</v>
      </c>
      <c r="N445" s="179">
        <v>0</v>
      </c>
      <c r="O445" s="179">
        <v>0</v>
      </c>
      <c r="P445" s="179">
        <v>0</v>
      </c>
      <c r="Q445" s="179">
        <v>0</v>
      </c>
      <c r="R445" s="183">
        <f t="shared" si="19"/>
        <v>252.828</v>
      </c>
      <c r="S445" s="182" t="s">
        <v>133</v>
      </c>
      <c r="T445" s="182">
        <v>1900</v>
      </c>
      <c r="U445" s="182" t="s">
        <v>419</v>
      </c>
      <c r="V445" s="179">
        <v>0</v>
      </c>
      <c r="W445" s="179">
        <v>0</v>
      </c>
      <c r="X445" s="183">
        <f t="shared" si="20"/>
        <v>0</v>
      </c>
      <c r="Y445" s="179">
        <f t="shared" si="21"/>
        <v>252.828</v>
      </c>
    </row>
    <row r="446" spans="1:25" s="181" customFormat="1">
      <c r="A446" s="181" t="s">
        <v>41</v>
      </c>
      <c r="B446" s="72">
        <v>601633</v>
      </c>
      <c r="C446" s="72" t="s">
        <v>275</v>
      </c>
      <c r="D446" s="76" t="s">
        <v>276</v>
      </c>
      <c r="E446" s="71">
        <v>951049</v>
      </c>
      <c r="F446" s="72">
        <v>3007</v>
      </c>
      <c r="G446" s="182" t="s">
        <v>230</v>
      </c>
      <c r="H446" s="178">
        <v>0</v>
      </c>
      <c r="I446" s="179">
        <v>0</v>
      </c>
      <c r="J446" s="179">
        <v>0</v>
      </c>
      <c r="K446" s="179">
        <v>0</v>
      </c>
      <c r="L446" s="179">
        <v>0</v>
      </c>
      <c r="M446" s="179">
        <v>252.828</v>
      </c>
      <c r="N446" s="179">
        <v>0</v>
      </c>
      <c r="O446" s="179">
        <v>0</v>
      </c>
      <c r="P446" s="179">
        <v>0</v>
      </c>
      <c r="Q446" s="179">
        <v>0</v>
      </c>
      <c r="R446" s="183">
        <f t="shared" si="19"/>
        <v>252.828</v>
      </c>
      <c r="S446" s="182" t="s">
        <v>133</v>
      </c>
      <c r="T446" s="182">
        <v>1900</v>
      </c>
      <c r="U446" s="182" t="s">
        <v>419</v>
      </c>
      <c r="V446" s="179">
        <v>0</v>
      </c>
      <c r="W446" s="179">
        <v>0</v>
      </c>
      <c r="X446" s="183">
        <f t="shared" si="20"/>
        <v>0</v>
      </c>
      <c r="Y446" s="179">
        <f t="shared" si="21"/>
        <v>252.828</v>
      </c>
    </row>
    <row r="447" spans="1:25" s="181" customFormat="1">
      <c r="A447" s="181" t="s">
        <v>41</v>
      </c>
      <c r="B447" s="72">
        <v>601633</v>
      </c>
      <c r="C447" s="72" t="s">
        <v>275</v>
      </c>
      <c r="D447" s="76" t="s">
        <v>276</v>
      </c>
      <c r="E447" s="71">
        <v>951070</v>
      </c>
      <c r="F447" s="72">
        <v>3007</v>
      </c>
      <c r="G447" s="182" t="s">
        <v>230</v>
      </c>
      <c r="H447" s="178">
        <v>0</v>
      </c>
      <c r="I447" s="179">
        <v>0</v>
      </c>
      <c r="J447" s="179">
        <v>0</v>
      </c>
      <c r="K447" s="179">
        <v>0</v>
      </c>
      <c r="L447" s="179">
        <v>0</v>
      </c>
      <c r="M447" s="179">
        <v>252.828</v>
      </c>
      <c r="N447" s="179">
        <v>0</v>
      </c>
      <c r="O447" s="179">
        <v>0</v>
      </c>
      <c r="P447" s="179">
        <v>0</v>
      </c>
      <c r="Q447" s="179">
        <v>0</v>
      </c>
      <c r="R447" s="183">
        <f t="shared" si="19"/>
        <v>252.828</v>
      </c>
      <c r="S447" s="182" t="s">
        <v>133</v>
      </c>
      <c r="T447" s="182">
        <v>1900</v>
      </c>
      <c r="U447" s="182" t="s">
        <v>419</v>
      </c>
      <c r="V447" s="179">
        <v>0</v>
      </c>
      <c r="W447" s="179">
        <v>0</v>
      </c>
      <c r="X447" s="183">
        <f t="shared" si="20"/>
        <v>0</v>
      </c>
      <c r="Y447" s="179">
        <f t="shared" si="21"/>
        <v>252.828</v>
      </c>
    </row>
    <row r="448" spans="1:25" s="181" customFormat="1">
      <c r="A448" s="181" t="s">
        <v>41</v>
      </c>
      <c r="B448" s="72">
        <v>601773</v>
      </c>
      <c r="C448" s="72" t="s">
        <v>278</v>
      </c>
      <c r="D448" s="75" t="s">
        <v>279</v>
      </c>
      <c r="E448" s="74">
        <v>71093</v>
      </c>
      <c r="F448" s="72">
        <v>1031</v>
      </c>
      <c r="G448" s="182" t="s">
        <v>118</v>
      </c>
      <c r="H448" s="178">
        <v>7128</v>
      </c>
      <c r="I448" s="179">
        <v>2528.2800000000002</v>
      </c>
      <c r="J448" s="179">
        <v>891.64008000000013</v>
      </c>
      <c r="K448" s="179">
        <v>0</v>
      </c>
      <c r="L448" s="179">
        <v>0</v>
      </c>
      <c r="M448" s="179">
        <v>948.10500000000002</v>
      </c>
      <c r="N448" s="179">
        <v>0</v>
      </c>
      <c r="O448" s="179">
        <v>0</v>
      </c>
      <c r="P448" s="179">
        <v>0</v>
      </c>
      <c r="Q448" s="179">
        <v>0</v>
      </c>
      <c r="R448" s="183">
        <f t="shared" si="19"/>
        <v>4368.0250800000003</v>
      </c>
      <c r="S448" s="182" t="s">
        <v>277</v>
      </c>
      <c r="T448" s="182">
        <v>2012</v>
      </c>
      <c r="U448" s="182" t="s">
        <v>419</v>
      </c>
      <c r="V448" s="179">
        <v>0</v>
      </c>
      <c r="W448" s="179">
        <v>0</v>
      </c>
      <c r="X448" s="183">
        <f t="shared" si="20"/>
        <v>0</v>
      </c>
      <c r="Y448" s="179">
        <f t="shared" si="21"/>
        <v>4368.0250800000003</v>
      </c>
    </row>
    <row r="449" spans="1:25" s="181" customFormat="1">
      <c r="A449" s="181" t="s">
        <v>41</v>
      </c>
      <c r="B449" s="72">
        <v>601773</v>
      </c>
      <c r="C449" s="72" t="s">
        <v>278</v>
      </c>
      <c r="D449" s="75" t="s">
        <v>279</v>
      </c>
      <c r="E449" s="74">
        <v>81086</v>
      </c>
      <c r="F449" s="72">
        <v>1024</v>
      </c>
      <c r="G449" s="182" t="s">
        <v>118</v>
      </c>
      <c r="H449" s="178">
        <v>3346</v>
      </c>
      <c r="I449" s="179">
        <v>2401.866</v>
      </c>
      <c r="J449" s="179">
        <v>752.18436899999995</v>
      </c>
      <c r="K449" s="179">
        <v>0</v>
      </c>
      <c r="L449" s="179">
        <v>0</v>
      </c>
      <c r="M449" s="179">
        <v>948.10500000000002</v>
      </c>
      <c r="N449" s="179">
        <v>0</v>
      </c>
      <c r="O449" s="179">
        <v>0</v>
      </c>
      <c r="P449" s="179">
        <v>790.08749999999998</v>
      </c>
      <c r="Q449" s="179">
        <v>139.21341750000002</v>
      </c>
      <c r="R449" s="183">
        <f t="shared" si="19"/>
        <v>5031.4562864999998</v>
      </c>
      <c r="S449" s="182" t="s">
        <v>86</v>
      </c>
      <c r="T449" s="182">
        <v>2027</v>
      </c>
      <c r="U449" s="182" t="s">
        <v>78</v>
      </c>
      <c r="V449" s="179">
        <v>2643</v>
      </c>
      <c r="W449" s="179">
        <v>231.82</v>
      </c>
      <c r="X449" s="183">
        <f t="shared" si="20"/>
        <v>2874.82</v>
      </c>
      <c r="Y449" s="179">
        <f t="shared" si="21"/>
        <v>7906.2762865000004</v>
      </c>
    </row>
    <row r="450" spans="1:25" s="181" customFormat="1">
      <c r="A450" s="181" t="s">
        <v>41</v>
      </c>
      <c r="B450" s="72">
        <v>601671</v>
      </c>
      <c r="C450" s="72" t="s">
        <v>280</v>
      </c>
      <c r="D450" s="75" t="s">
        <v>281</v>
      </c>
      <c r="E450" s="77">
        <v>181029</v>
      </c>
      <c r="F450" s="72">
        <v>1212</v>
      </c>
      <c r="G450" s="182" t="s">
        <v>118</v>
      </c>
      <c r="H450" s="178">
        <v>12094</v>
      </c>
      <c r="I450" s="179">
        <v>2844.3150000000001</v>
      </c>
      <c r="J450" s="179">
        <v>3908.0888099999993</v>
      </c>
      <c r="K450" s="179">
        <v>0</v>
      </c>
      <c r="L450" s="179">
        <v>0</v>
      </c>
      <c r="M450" s="179">
        <v>948.10500000000002</v>
      </c>
      <c r="N450" s="179">
        <v>0</v>
      </c>
      <c r="O450" s="179">
        <v>0</v>
      </c>
      <c r="P450" s="179">
        <v>0</v>
      </c>
      <c r="Q450" s="179">
        <v>272.15880750000002</v>
      </c>
      <c r="R450" s="183">
        <f t="shared" si="19"/>
        <v>7972.6676174999993</v>
      </c>
      <c r="S450" s="182" t="s">
        <v>86</v>
      </c>
      <c r="T450" s="182">
        <v>2025</v>
      </c>
      <c r="U450" s="182" t="s">
        <v>136</v>
      </c>
      <c r="V450" s="179">
        <v>5167</v>
      </c>
      <c r="W450" s="179">
        <v>453.2</v>
      </c>
      <c r="X450" s="183">
        <f t="shared" si="20"/>
        <v>5620.2</v>
      </c>
      <c r="Y450" s="179">
        <f t="shared" si="21"/>
        <v>13592.8676175</v>
      </c>
    </row>
    <row r="451" spans="1:25" s="181" customFormat="1" hidden="1">
      <c r="A451" s="181" t="s">
        <v>38</v>
      </c>
      <c r="B451" s="72">
        <v>901000</v>
      </c>
      <c r="C451" s="72" t="s">
        <v>282</v>
      </c>
      <c r="D451" s="70" t="s">
        <v>283</v>
      </c>
      <c r="E451" s="71">
        <v>171003</v>
      </c>
      <c r="F451" s="72">
        <v>1212</v>
      </c>
      <c r="G451" s="182" t="s">
        <v>118</v>
      </c>
      <c r="H451" s="178">
        <v>6423</v>
      </c>
      <c r="I451" s="179">
        <v>2844.3150000000001</v>
      </c>
      <c r="J451" s="179">
        <v>676.94697000000019</v>
      </c>
      <c r="K451" s="179">
        <v>0</v>
      </c>
      <c r="L451" s="179">
        <v>0</v>
      </c>
      <c r="M451" s="179">
        <v>948.10500000000002</v>
      </c>
      <c r="N451" s="179">
        <v>0</v>
      </c>
      <c r="O451" s="179">
        <v>0</v>
      </c>
      <c r="P451" s="179">
        <v>0</v>
      </c>
      <c r="Q451" s="179">
        <v>0</v>
      </c>
      <c r="R451" s="183">
        <f t="shared" ref="R451:R514" si="22">SUM(I451:Q451)</f>
        <v>4469.3669700000009</v>
      </c>
      <c r="S451" s="182" t="s">
        <v>133</v>
      </c>
      <c r="T451" s="182">
        <v>1900</v>
      </c>
      <c r="U451" s="182" t="s">
        <v>419</v>
      </c>
      <c r="V451" s="179">
        <v>0</v>
      </c>
      <c r="W451" s="179">
        <v>0</v>
      </c>
      <c r="X451" s="183">
        <f t="shared" ref="X451:X514" si="23">SUM(V451:W451)</f>
        <v>0</v>
      </c>
      <c r="Y451" s="179">
        <f t="shared" ref="Y451:Y514" si="24">SUM(R451,X451)</f>
        <v>4469.3669700000009</v>
      </c>
    </row>
    <row r="452" spans="1:25" s="181" customFormat="1" hidden="1">
      <c r="A452" s="181" t="s">
        <v>38</v>
      </c>
      <c r="B452" s="72">
        <v>905000</v>
      </c>
      <c r="C452" s="72" t="s">
        <v>284</v>
      </c>
      <c r="D452" s="70" t="s">
        <v>285</v>
      </c>
      <c r="E452" s="71">
        <v>171020</v>
      </c>
      <c r="F452" s="72">
        <v>1212</v>
      </c>
      <c r="G452" s="182" t="s">
        <v>118</v>
      </c>
      <c r="H452" s="178">
        <v>3021</v>
      </c>
      <c r="I452" s="179">
        <v>2844.3150000000001</v>
      </c>
      <c r="J452" s="179">
        <v>165.4443225</v>
      </c>
      <c r="K452" s="179">
        <v>0</v>
      </c>
      <c r="L452" s="179">
        <v>0</v>
      </c>
      <c r="M452" s="179">
        <v>948.10500000000002</v>
      </c>
      <c r="N452" s="179">
        <v>0</v>
      </c>
      <c r="O452" s="179">
        <v>0</v>
      </c>
      <c r="P452" s="179">
        <v>0</v>
      </c>
      <c r="Q452" s="179">
        <v>163.28475</v>
      </c>
      <c r="R452" s="183">
        <f t="shared" si="22"/>
        <v>4121.1490725000003</v>
      </c>
      <c r="S452" s="182" t="s">
        <v>86</v>
      </c>
      <c r="T452" s="182">
        <v>2027</v>
      </c>
      <c r="U452" s="182" t="s">
        <v>136</v>
      </c>
      <c r="V452" s="179">
        <v>3100</v>
      </c>
      <c r="W452" s="179">
        <v>591.27</v>
      </c>
      <c r="X452" s="183">
        <f t="shared" si="23"/>
        <v>3691.27</v>
      </c>
      <c r="Y452" s="179">
        <f t="shared" si="24"/>
        <v>7812.4190725000008</v>
      </c>
    </row>
    <row r="453" spans="1:25" s="181" customFormat="1" hidden="1">
      <c r="A453" s="181" t="s">
        <v>38</v>
      </c>
      <c r="B453" s="72">
        <v>905100</v>
      </c>
      <c r="C453" s="72" t="s">
        <v>286</v>
      </c>
      <c r="D453" s="70" t="s">
        <v>287</v>
      </c>
      <c r="E453" s="74">
        <v>61053</v>
      </c>
      <c r="F453" s="72">
        <v>1209</v>
      </c>
      <c r="G453" s="182" t="s">
        <v>118</v>
      </c>
      <c r="H453" s="178">
        <v>3570</v>
      </c>
      <c r="I453" s="179">
        <v>3349.971</v>
      </c>
      <c r="J453" s="179">
        <v>27.916425</v>
      </c>
      <c r="K453" s="179">
        <v>0</v>
      </c>
      <c r="L453" s="179">
        <v>0</v>
      </c>
      <c r="M453" s="179">
        <v>948.10500000000002</v>
      </c>
      <c r="N453" s="179">
        <v>0</v>
      </c>
      <c r="O453" s="179">
        <v>0</v>
      </c>
      <c r="P453" s="179">
        <v>5267.25</v>
      </c>
      <c r="Q453" s="179">
        <v>152.75024999999999</v>
      </c>
      <c r="R453" s="183">
        <f t="shared" si="22"/>
        <v>9745.9926749999995</v>
      </c>
      <c r="S453" s="182" t="s">
        <v>86</v>
      </c>
      <c r="T453" s="182">
        <v>2030</v>
      </c>
      <c r="U453" s="182" t="s">
        <v>124</v>
      </c>
      <c r="V453" s="179">
        <v>2900</v>
      </c>
      <c r="W453" s="179">
        <v>553.12</v>
      </c>
      <c r="X453" s="183">
        <f t="shared" si="23"/>
        <v>3453.12</v>
      </c>
      <c r="Y453" s="179">
        <f t="shared" si="24"/>
        <v>13199.112675</v>
      </c>
    </row>
    <row r="454" spans="1:25" s="181" customFormat="1" hidden="1">
      <c r="A454" s="181" t="s">
        <v>38</v>
      </c>
      <c r="B454" s="72">
        <v>905100</v>
      </c>
      <c r="C454" s="72" t="s">
        <v>286</v>
      </c>
      <c r="D454" s="70" t="s">
        <v>287</v>
      </c>
      <c r="E454" s="74">
        <v>81068</v>
      </c>
      <c r="F454" s="72">
        <v>1209</v>
      </c>
      <c r="G454" s="182" t="s">
        <v>118</v>
      </c>
      <c r="H454" s="178">
        <v>2075</v>
      </c>
      <c r="I454" s="179">
        <v>3349.971</v>
      </c>
      <c r="J454" s="179">
        <v>49.132908000000043</v>
      </c>
      <c r="K454" s="179">
        <v>0</v>
      </c>
      <c r="L454" s="179">
        <v>0</v>
      </c>
      <c r="M454" s="179">
        <v>948.10500000000002</v>
      </c>
      <c r="N454" s="179">
        <v>0</v>
      </c>
      <c r="O454" s="179">
        <v>0</v>
      </c>
      <c r="P454" s="179">
        <v>5267.25</v>
      </c>
      <c r="Q454" s="179">
        <v>152.75024999999999</v>
      </c>
      <c r="R454" s="183">
        <f t="shared" si="22"/>
        <v>9767.2091579999997</v>
      </c>
      <c r="S454" s="182" t="s">
        <v>86</v>
      </c>
      <c r="T454" s="182">
        <v>2030</v>
      </c>
      <c r="U454" s="182" t="s">
        <v>124</v>
      </c>
      <c r="V454" s="179">
        <v>2900</v>
      </c>
      <c r="W454" s="179">
        <v>553.12</v>
      </c>
      <c r="X454" s="183">
        <f t="shared" si="23"/>
        <v>3453.12</v>
      </c>
      <c r="Y454" s="179">
        <f t="shared" si="24"/>
        <v>13220.329158</v>
      </c>
    </row>
    <row r="455" spans="1:25" s="181" customFormat="1" hidden="1">
      <c r="A455" s="181" t="s">
        <v>38</v>
      </c>
      <c r="B455" s="72">
        <v>905100</v>
      </c>
      <c r="C455" s="72" t="s">
        <v>286</v>
      </c>
      <c r="D455" s="70" t="s">
        <v>287</v>
      </c>
      <c r="E455" s="71">
        <v>141027</v>
      </c>
      <c r="F455" s="72">
        <v>1204</v>
      </c>
      <c r="G455" s="182" t="s">
        <v>118</v>
      </c>
      <c r="H455" s="178">
        <v>4184</v>
      </c>
      <c r="I455" s="179">
        <v>4234.8689999999997</v>
      </c>
      <c r="J455" s="179">
        <v>1014.2511255000001</v>
      </c>
      <c r="K455" s="179">
        <v>0</v>
      </c>
      <c r="L455" s="179">
        <v>0</v>
      </c>
      <c r="M455" s="179">
        <v>948.10500000000002</v>
      </c>
      <c r="N455" s="179">
        <v>0</v>
      </c>
      <c r="O455" s="179">
        <v>0</v>
      </c>
      <c r="P455" s="179">
        <v>0</v>
      </c>
      <c r="Q455" s="179">
        <v>152.75024999999999</v>
      </c>
      <c r="R455" s="183">
        <f t="shared" si="22"/>
        <v>6349.9753754999992</v>
      </c>
      <c r="S455" s="182" t="s">
        <v>86</v>
      </c>
      <c r="T455" s="182">
        <v>2024</v>
      </c>
      <c r="U455" s="182" t="s">
        <v>124</v>
      </c>
      <c r="V455" s="179">
        <v>2900</v>
      </c>
      <c r="W455" s="179">
        <v>553.12</v>
      </c>
      <c r="X455" s="183">
        <f t="shared" si="23"/>
        <v>3453.12</v>
      </c>
      <c r="Y455" s="179">
        <f t="shared" si="24"/>
        <v>9803.0953754999991</v>
      </c>
    </row>
    <row r="456" spans="1:25" s="181" customFormat="1" hidden="1">
      <c r="A456" s="181" t="s">
        <v>38</v>
      </c>
      <c r="B456" s="72">
        <v>905100</v>
      </c>
      <c r="C456" s="72" t="s">
        <v>286</v>
      </c>
      <c r="D456" s="70" t="s">
        <v>287</v>
      </c>
      <c r="E456" s="71">
        <v>141028</v>
      </c>
      <c r="F456" s="72">
        <v>1209</v>
      </c>
      <c r="G456" s="182" t="s">
        <v>118</v>
      </c>
      <c r="H456" s="178">
        <v>5233</v>
      </c>
      <c r="I456" s="179">
        <v>3349.971</v>
      </c>
      <c r="J456" s="179">
        <v>541.02031650000015</v>
      </c>
      <c r="K456" s="179">
        <v>0</v>
      </c>
      <c r="L456" s="179">
        <v>0</v>
      </c>
      <c r="M456" s="179">
        <v>948.10500000000002</v>
      </c>
      <c r="N456" s="179">
        <v>0</v>
      </c>
      <c r="O456" s="179">
        <v>0</v>
      </c>
      <c r="P456" s="179">
        <v>0</v>
      </c>
      <c r="Q456" s="179">
        <v>152.75024999999999</v>
      </c>
      <c r="R456" s="183">
        <f t="shared" si="22"/>
        <v>4991.8465665000003</v>
      </c>
      <c r="S456" s="182" t="s">
        <v>86</v>
      </c>
      <c r="T456" s="182">
        <v>2024</v>
      </c>
      <c r="U456" s="182" t="s">
        <v>124</v>
      </c>
      <c r="V456" s="179">
        <v>2900</v>
      </c>
      <c r="W456" s="179">
        <v>553.12</v>
      </c>
      <c r="X456" s="183">
        <f t="shared" si="23"/>
        <v>3453.12</v>
      </c>
      <c r="Y456" s="179">
        <f t="shared" si="24"/>
        <v>8444.9665664999993</v>
      </c>
    </row>
    <row r="457" spans="1:25" s="181" customFormat="1" hidden="1">
      <c r="A457" s="181" t="s">
        <v>38</v>
      </c>
      <c r="B457" s="72">
        <v>905100</v>
      </c>
      <c r="C457" s="72" t="s">
        <v>286</v>
      </c>
      <c r="D457" s="70" t="s">
        <v>287</v>
      </c>
      <c r="E457" s="71">
        <v>141029</v>
      </c>
      <c r="F457" s="72">
        <v>1209</v>
      </c>
      <c r="G457" s="182" t="s">
        <v>118</v>
      </c>
      <c r="H457" s="178">
        <v>2491</v>
      </c>
      <c r="I457" s="179">
        <v>3349.971</v>
      </c>
      <c r="J457" s="179">
        <v>0</v>
      </c>
      <c r="K457" s="179">
        <v>0</v>
      </c>
      <c r="L457" s="179">
        <v>0</v>
      </c>
      <c r="M457" s="179">
        <v>948.10500000000002</v>
      </c>
      <c r="N457" s="179">
        <v>0</v>
      </c>
      <c r="O457" s="179">
        <v>0</v>
      </c>
      <c r="P457" s="179">
        <v>0</v>
      </c>
      <c r="Q457" s="179">
        <v>152.75024999999999</v>
      </c>
      <c r="R457" s="183">
        <f t="shared" si="22"/>
        <v>4450.8262500000001</v>
      </c>
      <c r="S457" s="182" t="s">
        <v>86</v>
      </c>
      <c r="T457" s="182">
        <v>2024</v>
      </c>
      <c r="U457" s="182" t="s">
        <v>124</v>
      </c>
      <c r="V457" s="179">
        <v>2900</v>
      </c>
      <c r="W457" s="179">
        <v>553.12</v>
      </c>
      <c r="X457" s="183">
        <f t="shared" si="23"/>
        <v>3453.12</v>
      </c>
      <c r="Y457" s="179">
        <f t="shared" si="24"/>
        <v>7903.94625</v>
      </c>
    </row>
    <row r="458" spans="1:25" s="181" customFormat="1" hidden="1">
      <c r="A458" s="181" t="s">
        <v>38</v>
      </c>
      <c r="B458" s="72">
        <v>905100</v>
      </c>
      <c r="C458" s="72" t="s">
        <v>286</v>
      </c>
      <c r="D458" s="70" t="s">
        <v>287</v>
      </c>
      <c r="E458" s="71">
        <v>141037</v>
      </c>
      <c r="F458" s="72">
        <v>1204</v>
      </c>
      <c r="G458" s="182" t="s">
        <v>118</v>
      </c>
      <c r="H458" s="178">
        <v>6043</v>
      </c>
      <c r="I458" s="179">
        <v>4234.8689999999997</v>
      </c>
      <c r="J458" s="179">
        <v>971.19662400000016</v>
      </c>
      <c r="K458" s="179">
        <v>0</v>
      </c>
      <c r="L458" s="179">
        <v>0</v>
      </c>
      <c r="M458" s="179">
        <v>948.10500000000002</v>
      </c>
      <c r="N458" s="179">
        <v>0</v>
      </c>
      <c r="O458" s="179">
        <v>0</v>
      </c>
      <c r="P458" s="179">
        <v>0</v>
      </c>
      <c r="Q458" s="179">
        <v>152.75024999999999</v>
      </c>
      <c r="R458" s="183">
        <f t="shared" si="22"/>
        <v>6306.9208740000004</v>
      </c>
      <c r="S458" s="182" t="s">
        <v>86</v>
      </c>
      <c r="T458" s="182">
        <v>2024</v>
      </c>
      <c r="U458" s="182" t="s">
        <v>124</v>
      </c>
      <c r="V458" s="179">
        <v>2900</v>
      </c>
      <c r="W458" s="179">
        <v>553.12</v>
      </c>
      <c r="X458" s="183">
        <f t="shared" si="23"/>
        <v>3453.12</v>
      </c>
      <c r="Y458" s="179">
        <f t="shared" si="24"/>
        <v>9760.0408740000003</v>
      </c>
    </row>
    <row r="459" spans="1:25" s="181" customFormat="1" hidden="1">
      <c r="A459" s="181" t="s">
        <v>38</v>
      </c>
      <c r="B459" s="72">
        <v>905100</v>
      </c>
      <c r="C459" s="72" t="s">
        <v>286</v>
      </c>
      <c r="D459" s="70" t="s">
        <v>287</v>
      </c>
      <c r="E459" s="71">
        <v>171025</v>
      </c>
      <c r="F459" s="72">
        <v>1212</v>
      </c>
      <c r="G459" s="182" t="s">
        <v>118</v>
      </c>
      <c r="H459" s="178">
        <v>5606</v>
      </c>
      <c r="I459" s="179">
        <v>2844.3150000000001</v>
      </c>
      <c r="J459" s="179">
        <v>919.66184999999996</v>
      </c>
      <c r="K459" s="179">
        <v>0</v>
      </c>
      <c r="L459" s="179">
        <v>0</v>
      </c>
      <c r="M459" s="179">
        <v>948.10500000000002</v>
      </c>
      <c r="N459" s="179">
        <v>0</v>
      </c>
      <c r="O459" s="179">
        <v>0</v>
      </c>
      <c r="P459" s="179">
        <v>0</v>
      </c>
      <c r="Q459" s="179">
        <v>126.414</v>
      </c>
      <c r="R459" s="183">
        <f t="shared" si="22"/>
        <v>4838.4958500000002</v>
      </c>
      <c r="S459" s="182" t="s">
        <v>86</v>
      </c>
      <c r="T459" s="182">
        <v>2026</v>
      </c>
      <c r="U459" s="182" t="s">
        <v>136</v>
      </c>
      <c r="V459" s="179">
        <v>2400</v>
      </c>
      <c r="W459" s="179">
        <v>457.76</v>
      </c>
      <c r="X459" s="183">
        <f t="shared" si="23"/>
        <v>2857.76</v>
      </c>
      <c r="Y459" s="179">
        <f t="shared" si="24"/>
        <v>7696.2558500000005</v>
      </c>
    </row>
    <row r="460" spans="1:25" s="188" customFormat="1" hidden="1">
      <c r="A460" s="181" t="s">
        <v>38</v>
      </c>
      <c r="B460" s="72">
        <v>905100</v>
      </c>
      <c r="C460" s="72" t="s">
        <v>286</v>
      </c>
      <c r="D460" s="70" t="s">
        <v>287</v>
      </c>
      <c r="E460" s="77">
        <v>181045</v>
      </c>
      <c r="F460" s="72">
        <v>1202</v>
      </c>
      <c r="G460" s="182" t="s">
        <v>118</v>
      </c>
      <c r="H460" s="178">
        <v>531</v>
      </c>
      <c r="I460" s="179">
        <v>2844.3150000000001</v>
      </c>
      <c r="J460" s="179">
        <v>0</v>
      </c>
      <c r="K460" s="179">
        <v>0</v>
      </c>
      <c r="L460" s="179">
        <v>0</v>
      </c>
      <c r="M460" s="179">
        <v>948.10500000000002</v>
      </c>
      <c r="N460" s="179">
        <v>0</v>
      </c>
      <c r="O460" s="179">
        <v>0</v>
      </c>
      <c r="P460" s="179">
        <v>0</v>
      </c>
      <c r="Q460" s="179">
        <v>131.68125000000001</v>
      </c>
      <c r="R460" s="183">
        <f t="shared" si="22"/>
        <v>3924.1012500000002</v>
      </c>
      <c r="S460" s="182" t="s">
        <v>86</v>
      </c>
      <c r="T460" s="182">
        <v>2029</v>
      </c>
      <c r="U460" s="182" t="s">
        <v>93</v>
      </c>
      <c r="V460" s="179">
        <v>2500</v>
      </c>
      <c r="W460" s="179">
        <v>476.83</v>
      </c>
      <c r="X460" s="183">
        <f t="shared" si="23"/>
        <v>2976.83</v>
      </c>
      <c r="Y460" s="179">
        <f t="shared" si="24"/>
        <v>6900.9312499999996</v>
      </c>
    </row>
    <row r="461" spans="1:25" s="181" customFormat="1" hidden="1">
      <c r="A461" s="181" t="s">
        <v>38</v>
      </c>
      <c r="B461" s="72">
        <v>905400</v>
      </c>
      <c r="C461" s="72" t="s">
        <v>288</v>
      </c>
      <c r="D461" s="75" t="s">
        <v>289</v>
      </c>
      <c r="E461" s="71">
        <v>141030</v>
      </c>
      <c r="F461" s="72">
        <v>1209</v>
      </c>
      <c r="G461" s="182" t="s">
        <v>118</v>
      </c>
      <c r="H461" s="178">
        <v>7618</v>
      </c>
      <c r="I461" s="179">
        <v>3349.971</v>
      </c>
      <c r="J461" s="179">
        <v>1269.6390090000002</v>
      </c>
      <c r="K461" s="179">
        <v>0</v>
      </c>
      <c r="L461" s="179">
        <v>0</v>
      </c>
      <c r="M461" s="179">
        <v>948.10500000000002</v>
      </c>
      <c r="N461" s="179">
        <v>0</v>
      </c>
      <c r="O461" s="179">
        <v>0</v>
      </c>
      <c r="P461" s="179">
        <v>0</v>
      </c>
      <c r="Q461" s="179">
        <v>152.75024999999999</v>
      </c>
      <c r="R461" s="183">
        <f t="shared" si="22"/>
        <v>5720.4652589999996</v>
      </c>
      <c r="S461" s="182" t="s">
        <v>86</v>
      </c>
      <c r="T461" s="182">
        <v>2024</v>
      </c>
      <c r="U461" s="182" t="s">
        <v>124</v>
      </c>
      <c r="V461" s="179">
        <v>2900</v>
      </c>
      <c r="W461" s="179">
        <v>553.12</v>
      </c>
      <c r="X461" s="183">
        <f t="shared" si="23"/>
        <v>3453.12</v>
      </c>
      <c r="Y461" s="179">
        <f t="shared" si="24"/>
        <v>9173.5852589999995</v>
      </c>
    </row>
    <row r="462" spans="1:25" s="181" customFormat="1" hidden="1">
      <c r="A462" s="181" t="s">
        <v>38</v>
      </c>
      <c r="B462" s="72">
        <v>905750</v>
      </c>
      <c r="C462" s="72" t="s">
        <v>290</v>
      </c>
      <c r="D462" s="70" t="s">
        <v>291</v>
      </c>
      <c r="E462" s="74">
        <v>41083</v>
      </c>
      <c r="F462" s="72">
        <v>1252</v>
      </c>
      <c r="G462" s="182" t="s">
        <v>230</v>
      </c>
      <c r="H462" s="178">
        <v>0</v>
      </c>
      <c r="I462" s="179">
        <v>0</v>
      </c>
      <c r="J462" s="179">
        <v>0</v>
      </c>
      <c r="K462" s="179">
        <v>0</v>
      </c>
      <c r="L462" s="179">
        <v>443.3865705</v>
      </c>
      <c r="M462" s="179">
        <v>948.10500000000002</v>
      </c>
      <c r="N462" s="179">
        <v>0</v>
      </c>
      <c r="O462" s="179">
        <v>0</v>
      </c>
      <c r="P462" s="179">
        <v>0</v>
      </c>
      <c r="Q462" s="179">
        <v>0</v>
      </c>
      <c r="R462" s="183">
        <f t="shared" si="22"/>
        <v>1391.4915705000001</v>
      </c>
      <c r="S462" s="182" t="s">
        <v>133</v>
      </c>
      <c r="T462" s="182">
        <v>1900</v>
      </c>
      <c r="U462" s="182" t="s">
        <v>419</v>
      </c>
      <c r="V462" s="179">
        <v>0</v>
      </c>
      <c r="W462" s="179">
        <v>0</v>
      </c>
      <c r="X462" s="183">
        <f t="shared" si="23"/>
        <v>0</v>
      </c>
      <c r="Y462" s="179">
        <f t="shared" si="24"/>
        <v>1391.4915705000001</v>
      </c>
    </row>
    <row r="463" spans="1:25" s="181" customFormat="1" hidden="1">
      <c r="A463" s="181" t="s">
        <v>38</v>
      </c>
      <c r="B463" s="72">
        <v>905750</v>
      </c>
      <c r="C463" s="72" t="s">
        <v>292</v>
      </c>
      <c r="D463" s="70" t="s">
        <v>291</v>
      </c>
      <c r="E463" s="71">
        <v>131034</v>
      </c>
      <c r="F463" s="72">
        <v>1252</v>
      </c>
      <c r="G463" s="182" t="s">
        <v>230</v>
      </c>
      <c r="H463" s="178">
        <v>0</v>
      </c>
      <c r="I463" s="179">
        <v>0</v>
      </c>
      <c r="J463" s="179">
        <v>0</v>
      </c>
      <c r="K463" s="179">
        <v>722.88792450000005</v>
      </c>
      <c r="L463" s="179">
        <v>1447.8827490000001</v>
      </c>
      <c r="M463" s="179">
        <v>948.10500000000002</v>
      </c>
      <c r="N463" s="179">
        <v>0</v>
      </c>
      <c r="O463" s="179">
        <v>0</v>
      </c>
      <c r="P463" s="179">
        <v>0</v>
      </c>
      <c r="Q463" s="179">
        <v>0</v>
      </c>
      <c r="R463" s="183">
        <f t="shared" si="22"/>
        <v>3118.8756735000002</v>
      </c>
      <c r="S463" s="182" t="s">
        <v>133</v>
      </c>
      <c r="T463" s="182">
        <v>1900</v>
      </c>
      <c r="U463" s="182" t="s">
        <v>419</v>
      </c>
      <c r="V463" s="179">
        <v>0</v>
      </c>
      <c r="W463" s="179">
        <v>0</v>
      </c>
      <c r="X463" s="183">
        <f t="shared" si="23"/>
        <v>0</v>
      </c>
      <c r="Y463" s="179">
        <f t="shared" si="24"/>
        <v>3118.8756735000002</v>
      </c>
    </row>
    <row r="464" spans="1:25" s="181" customFormat="1" hidden="1">
      <c r="A464" s="181" t="s">
        <v>38</v>
      </c>
      <c r="B464" s="72">
        <v>905750</v>
      </c>
      <c r="C464" s="72" t="s">
        <v>292</v>
      </c>
      <c r="D464" s="70" t="s">
        <v>291</v>
      </c>
      <c r="E464" s="77">
        <v>191040</v>
      </c>
      <c r="F464" s="72">
        <v>1252</v>
      </c>
      <c r="G464" s="182" t="s">
        <v>230</v>
      </c>
      <c r="H464" s="178">
        <v>0</v>
      </c>
      <c r="I464" s="179">
        <v>0</v>
      </c>
      <c r="J464" s="179">
        <v>0</v>
      </c>
      <c r="K464" s="179">
        <v>361.33335</v>
      </c>
      <c r="L464" s="179">
        <v>945.99810000000002</v>
      </c>
      <c r="M464" s="179">
        <v>948.10500000000002</v>
      </c>
      <c r="N464" s="179">
        <v>0</v>
      </c>
      <c r="O464" s="179">
        <v>0</v>
      </c>
      <c r="P464" s="179">
        <v>0</v>
      </c>
      <c r="Q464" s="179">
        <v>0</v>
      </c>
      <c r="R464" s="183">
        <f t="shared" si="22"/>
        <v>2255.4364500000001</v>
      </c>
      <c r="S464" s="182" t="s">
        <v>133</v>
      </c>
      <c r="T464" s="182">
        <v>1900</v>
      </c>
      <c r="U464" s="182" t="s">
        <v>420</v>
      </c>
      <c r="V464" s="179">
        <v>0</v>
      </c>
      <c r="W464" s="179">
        <v>0</v>
      </c>
      <c r="X464" s="183">
        <f t="shared" si="23"/>
        <v>0</v>
      </c>
      <c r="Y464" s="179">
        <f t="shared" si="24"/>
        <v>2255.4364500000001</v>
      </c>
    </row>
    <row r="465" spans="1:25" s="181" customFormat="1" hidden="1">
      <c r="A465" s="181" t="s">
        <v>38</v>
      </c>
      <c r="B465" s="72">
        <v>905300</v>
      </c>
      <c r="C465" s="72" t="s">
        <v>293</v>
      </c>
      <c r="D465" s="70" t="s">
        <v>294</v>
      </c>
      <c r="E465" s="74">
        <v>91038</v>
      </c>
      <c r="F465" s="72">
        <v>1254</v>
      </c>
      <c r="G465" s="182" t="s">
        <v>230</v>
      </c>
      <c r="H465" s="178">
        <v>0</v>
      </c>
      <c r="I465" s="179">
        <v>0</v>
      </c>
      <c r="J465" s="179">
        <v>0</v>
      </c>
      <c r="K465" s="179">
        <v>1372.2555735000001</v>
      </c>
      <c r="L465" s="179">
        <v>3033.5146199999995</v>
      </c>
      <c r="M465" s="179">
        <v>948.10500000000002</v>
      </c>
      <c r="N465" s="179">
        <v>0</v>
      </c>
      <c r="O465" s="179">
        <v>0</v>
      </c>
      <c r="P465" s="179">
        <v>10534.5</v>
      </c>
      <c r="Q465" s="179">
        <v>176.9796</v>
      </c>
      <c r="R465" s="183">
        <f t="shared" si="22"/>
        <v>16065.354793500001</v>
      </c>
      <c r="S465" s="182" t="s">
        <v>86</v>
      </c>
      <c r="T465" s="182">
        <v>2030</v>
      </c>
      <c r="U465" s="182" t="s">
        <v>242</v>
      </c>
      <c r="V465" s="179">
        <v>3360</v>
      </c>
      <c r="W465" s="179">
        <v>640.86</v>
      </c>
      <c r="X465" s="183">
        <f t="shared" si="23"/>
        <v>4000.86</v>
      </c>
      <c r="Y465" s="179">
        <f t="shared" si="24"/>
        <v>20066.214793499999</v>
      </c>
    </row>
    <row r="466" spans="1:25" s="181" customFormat="1" hidden="1">
      <c r="A466" s="181" t="s">
        <v>38</v>
      </c>
      <c r="B466" s="72">
        <v>905300</v>
      </c>
      <c r="C466" s="72" t="s">
        <v>293</v>
      </c>
      <c r="D466" s="70" t="s">
        <v>294</v>
      </c>
      <c r="E466" s="74">
        <v>91039</v>
      </c>
      <c r="F466" s="72">
        <v>1254</v>
      </c>
      <c r="G466" s="182" t="s">
        <v>230</v>
      </c>
      <c r="H466" s="178">
        <v>0</v>
      </c>
      <c r="I466" s="179">
        <v>0</v>
      </c>
      <c r="J466" s="179">
        <v>0</v>
      </c>
      <c r="K466" s="179">
        <v>5403.8403270000008</v>
      </c>
      <c r="L466" s="179">
        <v>2960.6264144999996</v>
      </c>
      <c r="M466" s="179">
        <v>948.10500000000002</v>
      </c>
      <c r="N466" s="179">
        <v>0</v>
      </c>
      <c r="O466" s="179">
        <v>0</v>
      </c>
      <c r="P466" s="179">
        <v>10534.5</v>
      </c>
      <c r="Q466" s="179">
        <v>176.9796</v>
      </c>
      <c r="R466" s="183">
        <f t="shared" si="22"/>
        <v>20024.051341499999</v>
      </c>
      <c r="S466" s="182" t="s">
        <v>86</v>
      </c>
      <c r="T466" s="182">
        <v>2030</v>
      </c>
      <c r="U466" s="182" t="s">
        <v>242</v>
      </c>
      <c r="V466" s="179">
        <v>3360</v>
      </c>
      <c r="W466" s="179">
        <v>640.86</v>
      </c>
      <c r="X466" s="183">
        <f t="shared" si="23"/>
        <v>4000.86</v>
      </c>
      <c r="Y466" s="179">
        <f t="shared" si="24"/>
        <v>24024.911341499999</v>
      </c>
    </row>
    <row r="467" spans="1:25" s="181" customFormat="1" hidden="1">
      <c r="A467" s="181" t="s">
        <v>38</v>
      </c>
      <c r="B467" s="72">
        <v>905300</v>
      </c>
      <c r="C467" s="72" t="s">
        <v>293</v>
      </c>
      <c r="D467" s="70" t="s">
        <v>294</v>
      </c>
      <c r="E467" s="74">
        <v>91041</v>
      </c>
      <c r="F467" s="72">
        <v>1256</v>
      </c>
      <c r="G467" s="182" t="s">
        <v>230</v>
      </c>
      <c r="H467" s="178">
        <v>0</v>
      </c>
      <c r="I467" s="179">
        <v>0</v>
      </c>
      <c r="J467" s="179">
        <v>0</v>
      </c>
      <c r="K467" s="179">
        <v>15936.370375500001</v>
      </c>
      <c r="L467" s="179">
        <v>3410.5549095000001</v>
      </c>
      <c r="M467" s="179">
        <v>948.10500000000002</v>
      </c>
      <c r="N467" s="179">
        <v>0</v>
      </c>
      <c r="O467" s="179">
        <v>0</v>
      </c>
      <c r="P467" s="179">
        <v>0</v>
      </c>
      <c r="Q467" s="179">
        <v>474.05250000000001</v>
      </c>
      <c r="R467" s="183">
        <f t="shared" si="22"/>
        <v>20769.082785000002</v>
      </c>
      <c r="S467" s="182" t="s">
        <v>86</v>
      </c>
      <c r="T467" s="182">
        <v>2030</v>
      </c>
      <c r="U467" s="182" t="s">
        <v>295</v>
      </c>
      <c r="V467" s="179">
        <v>9000</v>
      </c>
      <c r="W467" s="179">
        <v>1716.57</v>
      </c>
      <c r="X467" s="183">
        <f t="shared" si="23"/>
        <v>10716.57</v>
      </c>
      <c r="Y467" s="179">
        <f t="shared" si="24"/>
        <v>31485.652785000002</v>
      </c>
    </row>
    <row r="468" spans="1:25" s="181" customFormat="1" hidden="1">
      <c r="A468" s="181" t="s">
        <v>38</v>
      </c>
      <c r="B468" s="72">
        <v>905300</v>
      </c>
      <c r="C468" s="72" t="s">
        <v>293</v>
      </c>
      <c r="D468" s="70" t="s">
        <v>294</v>
      </c>
      <c r="E468" s="74">
        <v>91042</v>
      </c>
      <c r="F468" s="72">
        <v>1256</v>
      </c>
      <c r="G468" s="182" t="s">
        <v>230</v>
      </c>
      <c r="H468" s="178">
        <v>0</v>
      </c>
      <c r="I468" s="179">
        <v>0</v>
      </c>
      <c r="J468" s="179">
        <v>0</v>
      </c>
      <c r="K468" s="179">
        <v>6325.3457145000002</v>
      </c>
      <c r="L468" s="179">
        <v>3527.2034280000007</v>
      </c>
      <c r="M468" s="179">
        <v>948.10500000000002</v>
      </c>
      <c r="N468" s="179">
        <v>0</v>
      </c>
      <c r="O468" s="179">
        <v>0</v>
      </c>
      <c r="P468" s="179">
        <v>0</v>
      </c>
      <c r="Q468" s="179">
        <v>474.05250000000001</v>
      </c>
      <c r="R468" s="183">
        <f t="shared" si="22"/>
        <v>11274.706642499999</v>
      </c>
      <c r="S468" s="182" t="s">
        <v>86</v>
      </c>
      <c r="T468" s="182">
        <v>2030</v>
      </c>
      <c r="U468" s="182" t="s">
        <v>295</v>
      </c>
      <c r="V468" s="179">
        <v>9000</v>
      </c>
      <c r="W468" s="179">
        <v>1716.57</v>
      </c>
      <c r="X468" s="183">
        <f t="shared" si="23"/>
        <v>10716.57</v>
      </c>
      <c r="Y468" s="179">
        <f t="shared" si="24"/>
        <v>21991.276642500001</v>
      </c>
    </row>
    <row r="469" spans="1:25" s="181" customFormat="1" hidden="1">
      <c r="A469" s="181" t="s">
        <v>38</v>
      </c>
      <c r="B469" s="72">
        <v>905300</v>
      </c>
      <c r="C469" s="72" t="s">
        <v>293</v>
      </c>
      <c r="D469" s="70" t="s">
        <v>294</v>
      </c>
      <c r="E469" s="74">
        <v>91043</v>
      </c>
      <c r="F469" s="72">
        <v>1256</v>
      </c>
      <c r="G469" s="182" t="s">
        <v>230</v>
      </c>
      <c r="H469" s="178">
        <v>0</v>
      </c>
      <c r="I469" s="179">
        <v>0</v>
      </c>
      <c r="J469" s="179">
        <v>0</v>
      </c>
      <c r="K469" s="179">
        <v>22049.193087</v>
      </c>
      <c r="L469" s="179">
        <v>3748.2067034999995</v>
      </c>
      <c r="M469" s="179">
        <v>948.10500000000002</v>
      </c>
      <c r="N469" s="179">
        <v>0</v>
      </c>
      <c r="O469" s="179">
        <v>0</v>
      </c>
      <c r="P469" s="179">
        <v>0</v>
      </c>
      <c r="Q469" s="179">
        <v>474.05250000000001</v>
      </c>
      <c r="R469" s="183">
        <f t="shared" si="22"/>
        <v>27219.557290500001</v>
      </c>
      <c r="S469" s="182" t="s">
        <v>86</v>
      </c>
      <c r="T469" s="182">
        <v>2030</v>
      </c>
      <c r="U469" s="182" t="s">
        <v>295</v>
      </c>
      <c r="V469" s="179">
        <v>9000</v>
      </c>
      <c r="W469" s="179">
        <v>1716.57</v>
      </c>
      <c r="X469" s="183">
        <f t="shared" si="23"/>
        <v>10716.57</v>
      </c>
      <c r="Y469" s="179">
        <f t="shared" si="24"/>
        <v>37936.127290500001</v>
      </c>
    </row>
    <row r="470" spans="1:25" s="181" customFormat="1" hidden="1">
      <c r="A470" s="181" t="s">
        <v>38</v>
      </c>
      <c r="B470" s="72">
        <v>905300</v>
      </c>
      <c r="C470" s="72" t="s">
        <v>293</v>
      </c>
      <c r="D470" s="70" t="s">
        <v>294</v>
      </c>
      <c r="E470" s="71">
        <v>121005</v>
      </c>
      <c r="F470" s="72">
        <v>1505</v>
      </c>
      <c r="G470" s="182" t="s">
        <v>230</v>
      </c>
      <c r="H470" s="178">
        <v>0</v>
      </c>
      <c r="I470" s="179">
        <v>0</v>
      </c>
      <c r="J470" s="179">
        <v>0</v>
      </c>
      <c r="K470" s="179">
        <v>971.80762500000003</v>
      </c>
      <c r="L470" s="179">
        <v>0</v>
      </c>
      <c r="M470" s="179">
        <v>252.828</v>
      </c>
      <c r="N470" s="179">
        <v>0</v>
      </c>
      <c r="O470" s="179">
        <v>0</v>
      </c>
      <c r="P470" s="179">
        <v>0</v>
      </c>
      <c r="Q470" s="179">
        <v>0</v>
      </c>
      <c r="R470" s="183">
        <f t="shared" si="22"/>
        <v>1224.6356250000001</v>
      </c>
      <c r="S470" s="182" t="s">
        <v>133</v>
      </c>
      <c r="T470" s="182">
        <v>1900</v>
      </c>
      <c r="U470" s="182" t="s">
        <v>419</v>
      </c>
      <c r="V470" s="179">
        <v>0</v>
      </c>
      <c r="W470" s="179">
        <v>0</v>
      </c>
      <c r="X470" s="183">
        <f t="shared" si="23"/>
        <v>0</v>
      </c>
      <c r="Y470" s="179">
        <f t="shared" si="24"/>
        <v>1224.6356250000001</v>
      </c>
    </row>
    <row r="471" spans="1:25" s="181" customFormat="1" hidden="1">
      <c r="A471" s="181" t="s">
        <v>38</v>
      </c>
      <c r="B471" s="72">
        <v>905300</v>
      </c>
      <c r="C471" s="72" t="s">
        <v>293</v>
      </c>
      <c r="D471" s="70" t="s">
        <v>294</v>
      </c>
      <c r="E471" s="71">
        <v>141031</v>
      </c>
      <c r="F471" s="72">
        <v>1505</v>
      </c>
      <c r="G471" s="182" t="s">
        <v>230</v>
      </c>
      <c r="H471" s="178">
        <v>0</v>
      </c>
      <c r="I471" s="179">
        <v>0</v>
      </c>
      <c r="J471" s="179">
        <v>0</v>
      </c>
      <c r="K471" s="179">
        <v>0</v>
      </c>
      <c r="L471" s="179">
        <v>5.7413024999999998</v>
      </c>
      <c r="M471" s="179">
        <v>252.828</v>
      </c>
      <c r="N471" s="179">
        <v>0</v>
      </c>
      <c r="O471" s="179">
        <v>0</v>
      </c>
      <c r="P471" s="179">
        <v>0</v>
      </c>
      <c r="Q471" s="179">
        <v>0</v>
      </c>
      <c r="R471" s="183">
        <f t="shared" si="22"/>
        <v>258.56930249999999</v>
      </c>
      <c r="S471" s="182" t="s">
        <v>133</v>
      </c>
      <c r="T471" s="182">
        <v>1900</v>
      </c>
      <c r="U471" s="182" t="s">
        <v>419</v>
      </c>
      <c r="V471" s="179">
        <v>0</v>
      </c>
      <c r="W471" s="179">
        <v>0</v>
      </c>
      <c r="X471" s="183">
        <f t="shared" si="23"/>
        <v>0</v>
      </c>
      <c r="Y471" s="179">
        <f t="shared" si="24"/>
        <v>258.56930249999999</v>
      </c>
    </row>
    <row r="472" spans="1:25" s="181" customFormat="1" hidden="1">
      <c r="A472" s="181" t="s">
        <v>38</v>
      </c>
      <c r="B472" s="72">
        <v>905300</v>
      </c>
      <c r="C472" s="72" t="s">
        <v>293</v>
      </c>
      <c r="D472" s="70" t="s">
        <v>294</v>
      </c>
      <c r="E472" s="71">
        <v>141048</v>
      </c>
      <c r="F472" s="72">
        <v>1505</v>
      </c>
      <c r="G472" s="182" t="s">
        <v>230</v>
      </c>
      <c r="H472" s="178">
        <v>0</v>
      </c>
      <c r="I472" s="179">
        <v>0</v>
      </c>
      <c r="J472" s="179">
        <v>0</v>
      </c>
      <c r="K472" s="179">
        <v>0</v>
      </c>
      <c r="L472" s="179">
        <v>0</v>
      </c>
      <c r="M472" s="179">
        <v>252.828</v>
      </c>
      <c r="N472" s="179">
        <v>0</v>
      </c>
      <c r="O472" s="179">
        <v>0</v>
      </c>
      <c r="P472" s="179">
        <v>0</v>
      </c>
      <c r="Q472" s="179">
        <v>0</v>
      </c>
      <c r="R472" s="183">
        <f t="shared" si="22"/>
        <v>252.828</v>
      </c>
      <c r="S472" s="182" t="s">
        <v>133</v>
      </c>
      <c r="T472" s="182">
        <v>1900</v>
      </c>
      <c r="U472" s="182" t="s">
        <v>419</v>
      </c>
      <c r="V472" s="179">
        <v>0</v>
      </c>
      <c r="W472" s="179">
        <v>0</v>
      </c>
      <c r="X472" s="183">
        <f t="shared" si="23"/>
        <v>0</v>
      </c>
      <c r="Y472" s="179">
        <f t="shared" si="24"/>
        <v>252.828</v>
      </c>
    </row>
    <row r="473" spans="1:25" s="181" customFormat="1" hidden="1">
      <c r="A473" s="181" t="s">
        <v>38</v>
      </c>
      <c r="B473" s="72">
        <v>905300</v>
      </c>
      <c r="C473" s="72" t="s">
        <v>293</v>
      </c>
      <c r="D473" s="70" t="s">
        <v>294</v>
      </c>
      <c r="E473" s="71">
        <v>141049</v>
      </c>
      <c r="F473" s="72">
        <v>1505</v>
      </c>
      <c r="G473" s="182" t="s">
        <v>230</v>
      </c>
      <c r="H473" s="178">
        <v>0</v>
      </c>
      <c r="I473" s="179">
        <v>0</v>
      </c>
      <c r="J473" s="179">
        <v>0</v>
      </c>
      <c r="K473" s="179">
        <v>0</v>
      </c>
      <c r="L473" s="179">
        <v>0</v>
      </c>
      <c r="M473" s="179">
        <v>252.828</v>
      </c>
      <c r="N473" s="179">
        <v>0</v>
      </c>
      <c r="O473" s="179">
        <v>0</v>
      </c>
      <c r="P473" s="179">
        <v>0</v>
      </c>
      <c r="Q473" s="179">
        <v>0</v>
      </c>
      <c r="R473" s="183">
        <f t="shared" si="22"/>
        <v>252.828</v>
      </c>
      <c r="S473" s="182" t="s">
        <v>133</v>
      </c>
      <c r="T473" s="182">
        <v>1900</v>
      </c>
      <c r="U473" s="182" t="s">
        <v>419</v>
      </c>
      <c r="V473" s="179">
        <v>0</v>
      </c>
      <c r="W473" s="179">
        <v>0</v>
      </c>
      <c r="X473" s="183">
        <f t="shared" si="23"/>
        <v>0</v>
      </c>
      <c r="Y473" s="179">
        <f t="shared" si="24"/>
        <v>252.828</v>
      </c>
    </row>
    <row r="474" spans="1:25" s="181" customFormat="1" hidden="1">
      <c r="A474" s="181" t="s">
        <v>38</v>
      </c>
      <c r="B474" s="72">
        <v>905300</v>
      </c>
      <c r="C474" s="72" t="s">
        <v>296</v>
      </c>
      <c r="D474" s="70" t="s">
        <v>294</v>
      </c>
      <c r="E474" s="74">
        <v>1435</v>
      </c>
      <c r="F474" s="72">
        <v>1320</v>
      </c>
      <c r="G474" s="182" t="s">
        <v>230</v>
      </c>
      <c r="H474" s="178">
        <v>0</v>
      </c>
      <c r="I474" s="179">
        <v>0</v>
      </c>
      <c r="J474" s="179">
        <v>0</v>
      </c>
      <c r="K474" s="179">
        <v>7194.9476205000001</v>
      </c>
      <c r="L474" s="179">
        <v>302.46656400000001</v>
      </c>
      <c r="M474" s="179">
        <v>948.10500000000002</v>
      </c>
      <c r="N474" s="179">
        <v>0</v>
      </c>
      <c r="O474" s="179">
        <v>0</v>
      </c>
      <c r="P474" s="179">
        <v>2106.9</v>
      </c>
      <c r="Q474" s="179">
        <v>730.04084999999998</v>
      </c>
      <c r="R474" s="183">
        <f t="shared" si="22"/>
        <v>11282.4600345</v>
      </c>
      <c r="S474" s="182" t="s">
        <v>86</v>
      </c>
      <c r="T474" s="182">
        <v>2030</v>
      </c>
      <c r="U474" s="182" t="s">
        <v>295</v>
      </c>
      <c r="V474" s="179">
        <v>13860</v>
      </c>
      <c r="W474" s="179">
        <v>2643.5200000000004</v>
      </c>
      <c r="X474" s="183">
        <f t="shared" si="23"/>
        <v>16503.52</v>
      </c>
      <c r="Y474" s="179">
        <f t="shared" si="24"/>
        <v>27785.9800345</v>
      </c>
    </row>
    <row r="475" spans="1:25" s="181" customFormat="1" hidden="1">
      <c r="A475" s="181" t="s">
        <v>38</v>
      </c>
      <c r="B475" s="72">
        <v>905300</v>
      </c>
      <c r="C475" s="72" t="s">
        <v>296</v>
      </c>
      <c r="D475" s="70" t="s">
        <v>294</v>
      </c>
      <c r="E475" s="74">
        <v>1437</v>
      </c>
      <c r="F475" s="72">
        <v>1320</v>
      </c>
      <c r="G475" s="182" t="s">
        <v>230</v>
      </c>
      <c r="H475" s="178">
        <v>0</v>
      </c>
      <c r="I475" s="179">
        <v>0</v>
      </c>
      <c r="J475" s="179">
        <v>0</v>
      </c>
      <c r="K475" s="179">
        <v>0</v>
      </c>
      <c r="L475" s="179">
        <v>569.389725</v>
      </c>
      <c r="M475" s="179">
        <v>948.10500000000002</v>
      </c>
      <c r="N475" s="179">
        <v>0</v>
      </c>
      <c r="O475" s="179">
        <v>0</v>
      </c>
      <c r="P475" s="179">
        <v>2106.9</v>
      </c>
      <c r="Q475" s="179">
        <v>730.04084999999998</v>
      </c>
      <c r="R475" s="183">
        <f t="shared" si="22"/>
        <v>4354.4355750000004</v>
      </c>
      <c r="S475" s="182" t="s">
        <v>86</v>
      </c>
      <c r="T475" s="182">
        <v>2030</v>
      </c>
      <c r="U475" s="182" t="s">
        <v>295</v>
      </c>
      <c r="V475" s="179">
        <v>13860</v>
      </c>
      <c r="W475" s="179">
        <v>2643.5200000000004</v>
      </c>
      <c r="X475" s="183">
        <f t="shared" si="23"/>
        <v>16503.52</v>
      </c>
      <c r="Y475" s="179">
        <f t="shared" si="24"/>
        <v>20857.955575</v>
      </c>
    </row>
    <row r="476" spans="1:25" s="181" customFormat="1" hidden="1">
      <c r="A476" s="181" t="s">
        <v>38</v>
      </c>
      <c r="B476" s="72">
        <v>905300</v>
      </c>
      <c r="C476" s="72" t="s">
        <v>296</v>
      </c>
      <c r="D476" s="70" t="s">
        <v>294</v>
      </c>
      <c r="E476" s="74">
        <v>11050</v>
      </c>
      <c r="F476" s="72">
        <v>4030</v>
      </c>
      <c r="G476" s="182" t="s">
        <v>230</v>
      </c>
      <c r="H476" s="178">
        <v>0</v>
      </c>
      <c r="I476" s="179">
        <v>0</v>
      </c>
      <c r="J476" s="179">
        <v>0</v>
      </c>
      <c r="K476" s="179">
        <v>0</v>
      </c>
      <c r="L476" s="179">
        <v>21.406103999999999</v>
      </c>
      <c r="M476" s="179">
        <v>252.828</v>
      </c>
      <c r="N476" s="179">
        <v>0</v>
      </c>
      <c r="O476" s="179">
        <v>0</v>
      </c>
      <c r="P476" s="179">
        <v>0</v>
      </c>
      <c r="Q476" s="179">
        <v>0</v>
      </c>
      <c r="R476" s="183">
        <f t="shared" si="22"/>
        <v>274.234104</v>
      </c>
      <c r="S476" s="182" t="s">
        <v>133</v>
      </c>
      <c r="T476" s="182">
        <v>1900</v>
      </c>
      <c r="U476" s="182" t="s">
        <v>419</v>
      </c>
      <c r="V476" s="179">
        <v>0</v>
      </c>
      <c r="W476" s="179">
        <v>0</v>
      </c>
      <c r="X476" s="183">
        <f t="shared" si="23"/>
        <v>0</v>
      </c>
      <c r="Y476" s="179">
        <f t="shared" si="24"/>
        <v>274.234104</v>
      </c>
    </row>
    <row r="477" spans="1:25" s="181" customFormat="1" hidden="1">
      <c r="A477" s="181" t="s">
        <v>38</v>
      </c>
      <c r="B477" s="72">
        <v>905300</v>
      </c>
      <c r="C477" s="72" t="s">
        <v>296</v>
      </c>
      <c r="D477" s="70" t="s">
        <v>294</v>
      </c>
      <c r="E477" s="74">
        <v>21086</v>
      </c>
      <c r="F477" s="72">
        <v>3007</v>
      </c>
      <c r="G477" s="182" t="s">
        <v>230</v>
      </c>
      <c r="H477" s="178">
        <v>0</v>
      </c>
      <c r="I477" s="179">
        <v>0</v>
      </c>
      <c r="J477" s="179">
        <v>0</v>
      </c>
      <c r="K477" s="179">
        <v>0</v>
      </c>
      <c r="L477" s="179">
        <v>0</v>
      </c>
      <c r="M477" s="179">
        <v>252.828</v>
      </c>
      <c r="N477" s="179">
        <v>0</v>
      </c>
      <c r="O477" s="179">
        <v>0</v>
      </c>
      <c r="P477" s="179">
        <v>0</v>
      </c>
      <c r="Q477" s="179">
        <v>0</v>
      </c>
      <c r="R477" s="183">
        <f t="shared" si="22"/>
        <v>252.828</v>
      </c>
      <c r="S477" s="182" t="s">
        <v>133</v>
      </c>
      <c r="T477" s="182">
        <v>1900</v>
      </c>
      <c r="U477" s="182" t="s">
        <v>419</v>
      </c>
      <c r="V477" s="179">
        <v>0</v>
      </c>
      <c r="W477" s="179">
        <v>0</v>
      </c>
      <c r="X477" s="183">
        <f t="shared" si="23"/>
        <v>0</v>
      </c>
      <c r="Y477" s="179">
        <f t="shared" si="24"/>
        <v>252.828</v>
      </c>
    </row>
    <row r="478" spans="1:25" s="181" customFormat="1" hidden="1">
      <c r="A478" s="181" t="s">
        <v>38</v>
      </c>
      <c r="B478" s="72">
        <v>905300</v>
      </c>
      <c r="C478" s="72" t="s">
        <v>296</v>
      </c>
      <c r="D478" s="70" t="s">
        <v>294</v>
      </c>
      <c r="E478" s="74">
        <v>21087</v>
      </c>
      <c r="F478" s="72">
        <v>3007</v>
      </c>
      <c r="G478" s="182" t="s">
        <v>230</v>
      </c>
      <c r="H478" s="178">
        <v>0</v>
      </c>
      <c r="I478" s="179">
        <v>0</v>
      </c>
      <c r="J478" s="179">
        <v>0</v>
      </c>
      <c r="K478" s="179">
        <v>0</v>
      </c>
      <c r="L478" s="179">
        <v>0</v>
      </c>
      <c r="M478" s="179">
        <v>252.828</v>
      </c>
      <c r="N478" s="179">
        <v>0</v>
      </c>
      <c r="O478" s="179">
        <v>0</v>
      </c>
      <c r="P478" s="179">
        <v>0</v>
      </c>
      <c r="Q478" s="179">
        <v>0</v>
      </c>
      <c r="R478" s="183">
        <f t="shared" si="22"/>
        <v>252.828</v>
      </c>
      <c r="S478" s="182" t="s">
        <v>133</v>
      </c>
      <c r="T478" s="182">
        <v>1900</v>
      </c>
      <c r="U478" s="182" t="s">
        <v>419</v>
      </c>
      <c r="V478" s="179">
        <v>0</v>
      </c>
      <c r="W478" s="179">
        <v>0</v>
      </c>
      <c r="X478" s="183">
        <f t="shared" si="23"/>
        <v>0</v>
      </c>
      <c r="Y478" s="179">
        <f t="shared" si="24"/>
        <v>252.828</v>
      </c>
    </row>
    <row r="479" spans="1:25" s="181" customFormat="1" hidden="1">
      <c r="A479" s="181" t="s">
        <v>38</v>
      </c>
      <c r="B479" s="72">
        <v>905300</v>
      </c>
      <c r="C479" s="72" t="s">
        <v>296</v>
      </c>
      <c r="D479" s="70" t="s">
        <v>294</v>
      </c>
      <c r="E479" s="74">
        <v>21089</v>
      </c>
      <c r="F479" s="72">
        <v>1500</v>
      </c>
      <c r="G479" s="182" t="s">
        <v>230</v>
      </c>
      <c r="H479" s="178">
        <v>0</v>
      </c>
      <c r="I479" s="179">
        <v>0</v>
      </c>
      <c r="J479" s="179">
        <v>0</v>
      </c>
      <c r="K479" s="179">
        <v>0</v>
      </c>
      <c r="L479" s="179">
        <v>62.395843500000005</v>
      </c>
      <c r="M479" s="179">
        <v>948.10500000000002</v>
      </c>
      <c r="N479" s="179">
        <v>0</v>
      </c>
      <c r="O479" s="179">
        <v>0</v>
      </c>
      <c r="P479" s="179">
        <v>0</v>
      </c>
      <c r="Q479" s="179">
        <v>74.110207500000016</v>
      </c>
      <c r="R479" s="183">
        <f t="shared" si="22"/>
        <v>1084.6110510000001</v>
      </c>
      <c r="S479" s="182" t="s">
        <v>86</v>
      </c>
      <c r="T479" s="182">
        <v>2022</v>
      </c>
      <c r="U479" s="182" t="s">
        <v>125</v>
      </c>
      <c r="V479" s="179">
        <v>1407</v>
      </c>
      <c r="W479" s="179">
        <v>268.36</v>
      </c>
      <c r="X479" s="183">
        <f t="shared" si="23"/>
        <v>1675.3600000000001</v>
      </c>
      <c r="Y479" s="179">
        <f t="shared" si="24"/>
        <v>2759.9710510000004</v>
      </c>
    </row>
    <row r="480" spans="1:25" s="181" customFormat="1" hidden="1">
      <c r="A480" s="181" t="s">
        <v>38</v>
      </c>
      <c r="B480" s="72">
        <v>905300</v>
      </c>
      <c r="C480" s="72" t="s">
        <v>296</v>
      </c>
      <c r="D480" s="70" t="s">
        <v>294</v>
      </c>
      <c r="E480" s="74">
        <v>21090</v>
      </c>
      <c r="F480" s="72">
        <v>1500</v>
      </c>
      <c r="G480" s="182" t="s">
        <v>230</v>
      </c>
      <c r="H480" s="178">
        <v>0</v>
      </c>
      <c r="I480" s="179">
        <v>0</v>
      </c>
      <c r="J480" s="179">
        <v>0</v>
      </c>
      <c r="K480" s="179">
        <v>3740.1794145000003</v>
      </c>
      <c r="L480" s="179">
        <v>209.43639450000001</v>
      </c>
      <c r="M480" s="179">
        <v>948.10500000000002</v>
      </c>
      <c r="N480" s="179">
        <v>0</v>
      </c>
      <c r="O480" s="179">
        <v>0</v>
      </c>
      <c r="P480" s="179">
        <v>0</v>
      </c>
      <c r="Q480" s="179">
        <v>74.110207500000016</v>
      </c>
      <c r="R480" s="183">
        <f t="shared" si="22"/>
        <v>4971.8310165000003</v>
      </c>
      <c r="S480" s="182" t="s">
        <v>86</v>
      </c>
      <c r="T480" s="182">
        <v>2022</v>
      </c>
      <c r="U480" s="182" t="s">
        <v>125</v>
      </c>
      <c r="V480" s="179">
        <v>1407</v>
      </c>
      <c r="W480" s="179">
        <v>268.36</v>
      </c>
      <c r="X480" s="183">
        <f t="shared" si="23"/>
        <v>1675.3600000000001</v>
      </c>
      <c r="Y480" s="179">
        <f t="shared" si="24"/>
        <v>6647.1910165000008</v>
      </c>
    </row>
    <row r="481" spans="1:25" s="181" customFormat="1" hidden="1">
      <c r="A481" s="181" t="s">
        <v>38</v>
      </c>
      <c r="B481" s="72">
        <v>905300</v>
      </c>
      <c r="C481" s="72" t="s">
        <v>296</v>
      </c>
      <c r="D481" s="70" t="s">
        <v>294</v>
      </c>
      <c r="E481" s="74">
        <v>31016</v>
      </c>
      <c r="F481" s="72">
        <v>1257</v>
      </c>
      <c r="G481" s="182" t="s">
        <v>230</v>
      </c>
      <c r="H481" s="178">
        <v>0</v>
      </c>
      <c r="I481" s="179">
        <v>0</v>
      </c>
      <c r="J481" s="179">
        <v>0</v>
      </c>
      <c r="K481" s="179">
        <v>5636.1155174999994</v>
      </c>
      <c r="L481" s="179">
        <v>2766.0541994999999</v>
      </c>
      <c r="M481" s="179">
        <v>948.10500000000002</v>
      </c>
      <c r="N481" s="179">
        <v>0</v>
      </c>
      <c r="O481" s="179">
        <v>0</v>
      </c>
      <c r="P481" s="179">
        <v>0</v>
      </c>
      <c r="Q481" s="179">
        <v>263.36250000000001</v>
      </c>
      <c r="R481" s="183">
        <f t="shared" si="22"/>
        <v>9613.6372169999977</v>
      </c>
      <c r="S481" s="182" t="s">
        <v>86</v>
      </c>
      <c r="T481" s="182">
        <v>2030</v>
      </c>
      <c r="U481" s="182" t="s">
        <v>241</v>
      </c>
      <c r="V481" s="179">
        <v>5000</v>
      </c>
      <c r="W481" s="179">
        <v>953.65</v>
      </c>
      <c r="X481" s="183">
        <f t="shared" si="23"/>
        <v>5953.65</v>
      </c>
      <c r="Y481" s="179">
        <f t="shared" si="24"/>
        <v>15567.287216999997</v>
      </c>
    </row>
    <row r="482" spans="1:25" s="181" customFormat="1" hidden="1">
      <c r="A482" s="181" t="s">
        <v>38</v>
      </c>
      <c r="B482" s="72">
        <v>905300</v>
      </c>
      <c r="C482" s="72" t="s">
        <v>296</v>
      </c>
      <c r="D482" s="70" t="s">
        <v>294</v>
      </c>
      <c r="E482" s="74">
        <v>31024</v>
      </c>
      <c r="F482" s="72">
        <v>9020</v>
      </c>
      <c r="G482" s="182" t="s">
        <v>230</v>
      </c>
      <c r="H482" s="178">
        <v>0</v>
      </c>
      <c r="I482" s="179">
        <v>0</v>
      </c>
      <c r="J482" s="179">
        <v>0</v>
      </c>
      <c r="K482" s="179">
        <v>0</v>
      </c>
      <c r="L482" s="179">
        <v>0</v>
      </c>
      <c r="M482" s="179">
        <v>252.828</v>
      </c>
      <c r="N482" s="179">
        <v>0</v>
      </c>
      <c r="O482" s="179">
        <v>0</v>
      </c>
      <c r="P482" s="179">
        <v>0</v>
      </c>
      <c r="Q482" s="179">
        <v>0</v>
      </c>
      <c r="R482" s="183">
        <f t="shared" si="22"/>
        <v>252.828</v>
      </c>
      <c r="S482" s="182" t="s">
        <v>133</v>
      </c>
      <c r="T482" s="182">
        <v>1900</v>
      </c>
      <c r="U482" s="182" t="s">
        <v>419</v>
      </c>
      <c r="V482" s="179">
        <v>0</v>
      </c>
      <c r="W482" s="179">
        <v>0</v>
      </c>
      <c r="X482" s="183">
        <f t="shared" si="23"/>
        <v>0</v>
      </c>
      <c r="Y482" s="179">
        <f t="shared" si="24"/>
        <v>252.828</v>
      </c>
    </row>
    <row r="483" spans="1:25" s="181" customFormat="1" hidden="1">
      <c r="A483" s="181" t="s">
        <v>38</v>
      </c>
      <c r="B483" s="72">
        <v>905300</v>
      </c>
      <c r="C483" s="72" t="s">
        <v>296</v>
      </c>
      <c r="D483" s="70" t="s">
        <v>294</v>
      </c>
      <c r="E483" s="74">
        <v>41020</v>
      </c>
      <c r="F483" s="72">
        <v>3004</v>
      </c>
      <c r="G483" s="182" t="s">
        <v>230</v>
      </c>
      <c r="H483" s="178">
        <v>0</v>
      </c>
      <c r="I483" s="179">
        <v>0</v>
      </c>
      <c r="J483" s="179">
        <v>0</v>
      </c>
      <c r="K483" s="179">
        <v>1265.4041400000001</v>
      </c>
      <c r="L483" s="179">
        <v>0</v>
      </c>
      <c r="M483" s="179">
        <v>252.828</v>
      </c>
      <c r="N483" s="179">
        <v>0</v>
      </c>
      <c r="O483" s="179">
        <v>0</v>
      </c>
      <c r="P483" s="179">
        <v>0</v>
      </c>
      <c r="Q483" s="179">
        <v>0</v>
      </c>
      <c r="R483" s="183">
        <f t="shared" si="22"/>
        <v>1518.2321400000001</v>
      </c>
      <c r="S483" s="182" t="s">
        <v>133</v>
      </c>
      <c r="T483" s="182">
        <v>1900</v>
      </c>
      <c r="U483" s="182" t="s">
        <v>419</v>
      </c>
      <c r="V483" s="179">
        <v>0</v>
      </c>
      <c r="W483" s="179">
        <v>0</v>
      </c>
      <c r="X483" s="183">
        <f t="shared" si="23"/>
        <v>0</v>
      </c>
      <c r="Y483" s="179">
        <f t="shared" si="24"/>
        <v>1518.2321400000001</v>
      </c>
    </row>
    <row r="484" spans="1:25" s="181" customFormat="1" hidden="1">
      <c r="A484" s="181" t="s">
        <v>38</v>
      </c>
      <c r="B484" s="72">
        <v>905300</v>
      </c>
      <c r="C484" s="72" t="s">
        <v>296</v>
      </c>
      <c r="D484" s="70" t="s">
        <v>294</v>
      </c>
      <c r="E484" s="74">
        <v>41043</v>
      </c>
      <c r="F484" s="72">
        <v>1325</v>
      </c>
      <c r="G484" s="182" t="s">
        <v>230</v>
      </c>
      <c r="H484" s="178">
        <v>0</v>
      </c>
      <c r="I484" s="179">
        <v>0</v>
      </c>
      <c r="J484" s="179">
        <v>0</v>
      </c>
      <c r="K484" s="179">
        <v>10534.5</v>
      </c>
      <c r="L484" s="179">
        <v>2928.9702419999999</v>
      </c>
      <c r="M484" s="179">
        <v>948.10500000000002</v>
      </c>
      <c r="N484" s="179">
        <v>0</v>
      </c>
      <c r="O484" s="179">
        <v>0</v>
      </c>
      <c r="P484" s="179">
        <v>2106.9</v>
      </c>
      <c r="Q484" s="179">
        <v>1185.1312499999999</v>
      </c>
      <c r="R484" s="183">
        <f t="shared" si="22"/>
        <v>17703.606491999999</v>
      </c>
      <c r="S484" s="182" t="s">
        <v>86</v>
      </c>
      <c r="T484" s="182">
        <v>2030</v>
      </c>
      <c r="U484" s="182" t="s">
        <v>295</v>
      </c>
      <c r="V484" s="179">
        <v>22500</v>
      </c>
      <c r="W484" s="179">
        <v>4291.43</v>
      </c>
      <c r="X484" s="183">
        <f t="shared" si="23"/>
        <v>26791.43</v>
      </c>
      <c r="Y484" s="179">
        <f t="shared" si="24"/>
        <v>44495.036491999999</v>
      </c>
    </row>
    <row r="485" spans="1:25" s="181" customFormat="1" hidden="1">
      <c r="A485" s="181" t="s">
        <v>38</v>
      </c>
      <c r="B485" s="72">
        <v>905300</v>
      </c>
      <c r="C485" s="72" t="s">
        <v>296</v>
      </c>
      <c r="D485" s="70" t="s">
        <v>294</v>
      </c>
      <c r="E485" s="74">
        <v>41082</v>
      </c>
      <c r="F485" s="72">
        <v>1325</v>
      </c>
      <c r="G485" s="182" t="s">
        <v>230</v>
      </c>
      <c r="H485" s="178">
        <v>0</v>
      </c>
      <c r="I485" s="179">
        <v>0</v>
      </c>
      <c r="J485" s="179">
        <v>0</v>
      </c>
      <c r="K485" s="179">
        <v>10534.5</v>
      </c>
      <c r="L485" s="179">
        <v>4355.0255070000003</v>
      </c>
      <c r="M485" s="179">
        <v>948.10500000000002</v>
      </c>
      <c r="N485" s="179">
        <v>0</v>
      </c>
      <c r="O485" s="179">
        <v>0</v>
      </c>
      <c r="P485" s="179">
        <v>2106.9</v>
      </c>
      <c r="Q485" s="179">
        <v>1185.1312499999999</v>
      </c>
      <c r="R485" s="183">
        <f t="shared" si="22"/>
        <v>19129.661756999998</v>
      </c>
      <c r="S485" s="182" t="s">
        <v>86</v>
      </c>
      <c r="T485" s="182">
        <v>2030</v>
      </c>
      <c r="U485" s="182" t="s">
        <v>295</v>
      </c>
      <c r="V485" s="179">
        <v>22500</v>
      </c>
      <c r="W485" s="179">
        <v>4291.43</v>
      </c>
      <c r="X485" s="183">
        <f t="shared" si="23"/>
        <v>26791.43</v>
      </c>
      <c r="Y485" s="179">
        <f t="shared" si="24"/>
        <v>45921.091757000002</v>
      </c>
    </row>
    <row r="486" spans="1:25" s="181" customFormat="1" hidden="1">
      <c r="A486" s="181" t="s">
        <v>38</v>
      </c>
      <c r="B486" s="72">
        <v>905300</v>
      </c>
      <c r="C486" s="72" t="s">
        <v>296</v>
      </c>
      <c r="D486" s="70" t="s">
        <v>294</v>
      </c>
      <c r="E486" s="74">
        <v>41086</v>
      </c>
      <c r="F486" s="72">
        <v>1325</v>
      </c>
      <c r="G486" s="182" t="s">
        <v>230</v>
      </c>
      <c r="H486" s="178">
        <v>0</v>
      </c>
      <c r="I486" s="179">
        <v>0</v>
      </c>
      <c r="J486" s="179">
        <v>0</v>
      </c>
      <c r="K486" s="179">
        <v>10534.5</v>
      </c>
      <c r="L486" s="179">
        <v>2540.9951414999996</v>
      </c>
      <c r="M486" s="179">
        <v>948.10500000000002</v>
      </c>
      <c r="N486" s="179">
        <v>0</v>
      </c>
      <c r="O486" s="179">
        <v>0</v>
      </c>
      <c r="P486" s="179">
        <v>2106.9</v>
      </c>
      <c r="Q486" s="179">
        <v>1185.1312499999999</v>
      </c>
      <c r="R486" s="183">
        <f t="shared" si="22"/>
        <v>17315.631391499999</v>
      </c>
      <c r="S486" s="182" t="s">
        <v>86</v>
      </c>
      <c r="T486" s="182">
        <v>2030</v>
      </c>
      <c r="U486" s="182" t="s">
        <v>295</v>
      </c>
      <c r="V486" s="179">
        <v>22500</v>
      </c>
      <c r="W486" s="179">
        <v>4291.43</v>
      </c>
      <c r="X486" s="183">
        <f t="shared" si="23"/>
        <v>26791.43</v>
      </c>
      <c r="Y486" s="179">
        <f t="shared" si="24"/>
        <v>44107.061391499999</v>
      </c>
    </row>
    <row r="487" spans="1:25" s="181" customFormat="1" hidden="1">
      <c r="A487" s="181" t="s">
        <v>38</v>
      </c>
      <c r="B487" s="72">
        <v>905300</v>
      </c>
      <c r="C487" s="72" t="s">
        <v>296</v>
      </c>
      <c r="D487" s="70" t="s">
        <v>294</v>
      </c>
      <c r="E487" s="74">
        <v>41091</v>
      </c>
      <c r="F487" s="72">
        <v>1325</v>
      </c>
      <c r="G487" s="182" t="s">
        <v>230</v>
      </c>
      <c r="H487" s="178">
        <v>0</v>
      </c>
      <c r="I487" s="179">
        <v>0</v>
      </c>
      <c r="J487" s="179">
        <v>0</v>
      </c>
      <c r="K487" s="179">
        <v>10534.5</v>
      </c>
      <c r="L487" s="179">
        <v>2723.9794065000001</v>
      </c>
      <c r="M487" s="179">
        <v>948.10500000000002</v>
      </c>
      <c r="N487" s="179">
        <v>0</v>
      </c>
      <c r="O487" s="179">
        <v>0</v>
      </c>
      <c r="P487" s="179">
        <v>2106.9</v>
      </c>
      <c r="Q487" s="179">
        <v>1185.1312499999999</v>
      </c>
      <c r="R487" s="183">
        <f t="shared" si="22"/>
        <v>17498.615656499998</v>
      </c>
      <c r="S487" s="182" t="s">
        <v>86</v>
      </c>
      <c r="T487" s="182">
        <v>2030</v>
      </c>
      <c r="U487" s="182" t="s">
        <v>295</v>
      </c>
      <c r="V487" s="179">
        <v>22500</v>
      </c>
      <c r="W487" s="179">
        <v>4291.43</v>
      </c>
      <c r="X487" s="183">
        <f t="shared" si="23"/>
        <v>26791.43</v>
      </c>
      <c r="Y487" s="179">
        <f t="shared" si="24"/>
        <v>44290.045656499999</v>
      </c>
    </row>
    <row r="488" spans="1:25" s="181" customFormat="1" hidden="1">
      <c r="A488" s="181" t="s">
        <v>38</v>
      </c>
      <c r="B488" s="72">
        <v>905300</v>
      </c>
      <c r="C488" s="72" t="s">
        <v>296</v>
      </c>
      <c r="D488" s="70" t="s">
        <v>294</v>
      </c>
      <c r="E488" s="74">
        <v>41121</v>
      </c>
      <c r="F488" s="72">
        <v>1256</v>
      </c>
      <c r="G488" s="182" t="s">
        <v>230</v>
      </c>
      <c r="H488" s="178">
        <v>0</v>
      </c>
      <c r="I488" s="179">
        <v>0</v>
      </c>
      <c r="J488" s="179">
        <v>0</v>
      </c>
      <c r="K488" s="179">
        <v>8446.1933924999994</v>
      </c>
      <c r="L488" s="179">
        <v>4985.5890735000012</v>
      </c>
      <c r="M488" s="179">
        <v>948.10500000000002</v>
      </c>
      <c r="N488" s="179">
        <v>0</v>
      </c>
      <c r="O488" s="179">
        <v>0</v>
      </c>
      <c r="P488" s="179">
        <v>2106.9</v>
      </c>
      <c r="Q488" s="179">
        <v>474.05250000000001</v>
      </c>
      <c r="R488" s="183">
        <f t="shared" si="22"/>
        <v>16960.839966000003</v>
      </c>
      <c r="S488" s="182" t="s">
        <v>86</v>
      </c>
      <c r="T488" s="182">
        <v>2030</v>
      </c>
      <c r="U488" s="182" t="s">
        <v>295</v>
      </c>
      <c r="V488" s="179">
        <v>9000</v>
      </c>
      <c r="W488" s="179">
        <v>1716.57</v>
      </c>
      <c r="X488" s="183">
        <f t="shared" si="23"/>
        <v>10716.57</v>
      </c>
      <c r="Y488" s="179">
        <f t="shared" si="24"/>
        <v>27677.409966000003</v>
      </c>
    </row>
    <row r="489" spans="1:25" s="181" customFormat="1" hidden="1">
      <c r="A489" s="181" t="s">
        <v>38</v>
      </c>
      <c r="B489" s="72">
        <v>905300</v>
      </c>
      <c r="C489" s="72" t="s">
        <v>296</v>
      </c>
      <c r="D489" s="70" t="s">
        <v>294</v>
      </c>
      <c r="E489" s="74">
        <v>41134</v>
      </c>
      <c r="F489" s="72">
        <v>3001</v>
      </c>
      <c r="G489" s="182" t="s">
        <v>230</v>
      </c>
      <c r="H489" s="178">
        <v>0</v>
      </c>
      <c r="I489" s="179">
        <v>0</v>
      </c>
      <c r="J489" s="179">
        <v>0</v>
      </c>
      <c r="K489" s="179">
        <v>105.345</v>
      </c>
      <c r="L489" s="179">
        <v>0</v>
      </c>
      <c r="M489" s="179">
        <v>252.828</v>
      </c>
      <c r="N489" s="179">
        <v>0</v>
      </c>
      <c r="O489" s="179">
        <v>0</v>
      </c>
      <c r="P489" s="179">
        <v>0</v>
      </c>
      <c r="Q489" s="179">
        <v>0</v>
      </c>
      <c r="R489" s="183">
        <f t="shared" si="22"/>
        <v>358.173</v>
      </c>
      <c r="S489" s="182" t="s">
        <v>133</v>
      </c>
      <c r="T489" s="182">
        <v>1900</v>
      </c>
      <c r="U489" s="182" t="s">
        <v>419</v>
      </c>
      <c r="V489" s="179">
        <v>0</v>
      </c>
      <c r="W489" s="179">
        <v>0</v>
      </c>
      <c r="X489" s="183">
        <f t="shared" si="23"/>
        <v>0</v>
      </c>
      <c r="Y489" s="179">
        <f t="shared" si="24"/>
        <v>358.173</v>
      </c>
    </row>
    <row r="490" spans="1:25" s="181" customFormat="1" hidden="1">
      <c r="A490" s="181" t="s">
        <v>38</v>
      </c>
      <c r="B490" s="72">
        <v>905300</v>
      </c>
      <c r="C490" s="72" t="s">
        <v>296</v>
      </c>
      <c r="D490" s="70" t="s">
        <v>294</v>
      </c>
      <c r="E490" s="74">
        <v>41135</v>
      </c>
      <c r="F490" s="72">
        <v>3001</v>
      </c>
      <c r="G490" s="182" t="s">
        <v>230</v>
      </c>
      <c r="H490" s="178">
        <v>0</v>
      </c>
      <c r="I490" s="179">
        <v>0</v>
      </c>
      <c r="J490" s="179">
        <v>0</v>
      </c>
      <c r="K490" s="179">
        <v>0</v>
      </c>
      <c r="L490" s="179">
        <v>0</v>
      </c>
      <c r="M490" s="179">
        <v>252.828</v>
      </c>
      <c r="N490" s="179">
        <v>0</v>
      </c>
      <c r="O490" s="179">
        <v>0</v>
      </c>
      <c r="P490" s="179">
        <v>0</v>
      </c>
      <c r="Q490" s="179">
        <v>0</v>
      </c>
      <c r="R490" s="183">
        <f t="shared" si="22"/>
        <v>252.828</v>
      </c>
      <c r="S490" s="182" t="s">
        <v>133</v>
      </c>
      <c r="T490" s="182">
        <v>1900</v>
      </c>
      <c r="U490" s="182" t="s">
        <v>419</v>
      </c>
      <c r="V490" s="179">
        <v>0</v>
      </c>
      <c r="W490" s="179">
        <v>0</v>
      </c>
      <c r="X490" s="183">
        <f t="shared" si="23"/>
        <v>0</v>
      </c>
      <c r="Y490" s="179">
        <f t="shared" si="24"/>
        <v>252.828</v>
      </c>
    </row>
    <row r="491" spans="1:25" s="181" customFormat="1" hidden="1">
      <c r="A491" s="181" t="s">
        <v>38</v>
      </c>
      <c r="B491" s="72">
        <v>905300</v>
      </c>
      <c r="C491" s="72" t="s">
        <v>296</v>
      </c>
      <c r="D491" s="70" t="s">
        <v>294</v>
      </c>
      <c r="E491" s="74">
        <v>51042</v>
      </c>
      <c r="F491" s="72">
        <v>4040</v>
      </c>
      <c r="G491" s="182" t="s">
        <v>230</v>
      </c>
      <c r="H491" s="178">
        <v>0</v>
      </c>
      <c r="I491" s="179">
        <v>0</v>
      </c>
      <c r="J491" s="179">
        <v>0</v>
      </c>
      <c r="K491" s="179">
        <v>0</v>
      </c>
      <c r="L491" s="179">
        <v>0</v>
      </c>
      <c r="M491" s="179">
        <v>252.828</v>
      </c>
      <c r="N491" s="179">
        <v>0</v>
      </c>
      <c r="O491" s="179">
        <v>0</v>
      </c>
      <c r="P491" s="179">
        <v>0</v>
      </c>
      <c r="Q491" s="179">
        <v>0</v>
      </c>
      <c r="R491" s="183">
        <f t="shared" si="22"/>
        <v>252.828</v>
      </c>
      <c r="S491" s="182" t="s">
        <v>133</v>
      </c>
      <c r="T491" s="182">
        <v>1900</v>
      </c>
      <c r="U491" s="182" t="s">
        <v>419</v>
      </c>
      <c r="V491" s="179">
        <v>0</v>
      </c>
      <c r="W491" s="179">
        <v>0</v>
      </c>
      <c r="X491" s="183">
        <f t="shared" si="23"/>
        <v>0</v>
      </c>
      <c r="Y491" s="179">
        <f t="shared" si="24"/>
        <v>252.828</v>
      </c>
    </row>
    <row r="492" spans="1:25" s="181" customFormat="1" hidden="1">
      <c r="A492" s="181" t="s">
        <v>38</v>
      </c>
      <c r="B492" s="72">
        <v>905300</v>
      </c>
      <c r="C492" s="72" t="s">
        <v>296</v>
      </c>
      <c r="D492" s="70" t="s">
        <v>294</v>
      </c>
      <c r="E492" s="74">
        <v>51043</v>
      </c>
      <c r="F492" s="72">
        <v>4040</v>
      </c>
      <c r="G492" s="182" t="s">
        <v>230</v>
      </c>
      <c r="H492" s="178">
        <v>0</v>
      </c>
      <c r="I492" s="179">
        <v>0</v>
      </c>
      <c r="J492" s="179">
        <v>0</v>
      </c>
      <c r="K492" s="179">
        <v>3161.4561225000002</v>
      </c>
      <c r="L492" s="179">
        <v>0</v>
      </c>
      <c r="M492" s="179">
        <v>252.828</v>
      </c>
      <c r="N492" s="179">
        <v>0</v>
      </c>
      <c r="O492" s="179">
        <v>0</v>
      </c>
      <c r="P492" s="179">
        <v>0</v>
      </c>
      <c r="Q492" s="179">
        <v>0</v>
      </c>
      <c r="R492" s="183">
        <f t="shared" si="22"/>
        <v>3414.2841225000002</v>
      </c>
      <c r="S492" s="182" t="s">
        <v>133</v>
      </c>
      <c r="T492" s="182">
        <v>1900</v>
      </c>
      <c r="U492" s="182" t="s">
        <v>419</v>
      </c>
      <c r="V492" s="179">
        <v>0</v>
      </c>
      <c r="W492" s="179">
        <v>0</v>
      </c>
      <c r="X492" s="183">
        <f t="shared" si="23"/>
        <v>0</v>
      </c>
      <c r="Y492" s="179">
        <f t="shared" si="24"/>
        <v>3414.2841225000002</v>
      </c>
    </row>
    <row r="493" spans="1:25" s="181" customFormat="1" hidden="1">
      <c r="A493" s="181" t="s">
        <v>38</v>
      </c>
      <c r="B493" s="72">
        <v>905300</v>
      </c>
      <c r="C493" s="72" t="s">
        <v>296</v>
      </c>
      <c r="D493" s="70" t="s">
        <v>294</v>
      </c>
      <c r="E493" s="74">
        <v>51070</v>
      </c>
      <c r="F493" s="72">
        <v>1665</v>
      </c>
      <c r="G493" s="182" t="s">
        <v>230</v>
      </c>
      <c r="H493" s="178">
        <v>0</v>
      </c>
      <c r="I493" s="179">
        <v>0</v>
      </c>
      <c r="J493" s="179">
        <v>0</v>
      </c>
      <c r="K493" s="179">
        <v>9050.8947614999997</v>
      </c>
      <c r="L493" s="179">
        <v>820.4795325</v>
      </c>
      <c r="M493" s="179">
        <v>948.10500000000002</v>
      </c>
      <c r="N493" s="179">
        <v>0</v>
      </c>
      <c r="O493" s="179">
        <v>0</v>
      </c>
      <c r="P493" s="179">
        <v>2106.9</v>
      </c>
      <c r="Q493" s="179">
        <v>888.42705750000005</v>
      </c>
      <c r="R493" s="183">
        <f t="shared" si="22"/>
        <v>13814.806351499999</v>
      </c>
      <c r="S493" s="182" t="s">
        <v>86</v>
      </c>
      <c r="T493" s="182">
        <v>2035</v>
      </c>
      <c r="U493" s="182" t="s">
        <v>125</v>
      </c>
      <c r="V493" s="179">
        <v>16867</v>
      </c>
      <c r="W493" s="179">
        <v>3217.05</v>
      </c>
      <c r="X493" s="183">
        <f t="shared" si="23"/>
        <v>20084.05</v>
      </c>
      <c r="Y493" s="179">
        <f t="shared" si="24"/>
        <v>33898.856351499999</v>
      </c>
    </row>
    <row r="494" spans="1:25" s="181" customFormat="1" hidden="1">
      <c r="A494" s="181" t="s">
        <v>38</v>
      </c>
      <c r="B494" s="72">
        <v>905300</v>
      </c>
      <c r="C494" s="72" t="s">
        <v>296</v>
      </c>
      <c r="D494" s="70" t="s">
        <v>294</v>
      </c>
      <c r="E494" s="74">
        <v>51071</v>
      </c>
      <c r="F494" s="72">
        <v>1665</v>
      </c>
      <c r="G494" s="182" t="s">
        <v>230</v>
      </c>
      <c r="H494" s="178">
        <v>0</v>
      </c>
      <c r="I494" s="179">
        <v>0</v>
      </c>
      <c r="J494" s="179">
        <v>0</v>
      </c>
      <c r="K494" s="179">
        <v>6304.0028174999998</v>
      </c>
      <c r="L494" s="179">
        <v>587.23516800000004</v>
      </c>
      <c r="M494" s="179">
        <v>948.10500000000002</v>
      </c>
      <c r="N494" s="179">
        <v>0</v>
      </c>
      <c r="O494" s="179">
        <v>0</v>
      </c>
      <c r="P494" s="179">
        <v>2106.9</v>
      </c>
      <c r="Q494" s="179">
        <v>888.42705750000005</v>
      </c>
      <c r="R494" s="183">
        <f t="shared" si="22"/>
        <v>10834.670042999998</v>
      </c>
      <c r="S494" s="182" t="s">
        <v>86</v>
      </c>
      <c r="T494" s="182">
        <v>2035</v>
      </c>
      <c r="U494" s="182" t="s">
        <v>125</v>
      </c>
      <c r="V494" s="179">
        <v>16867</v>
      </c>
      <c r="W494" s="179">
        <v>3217.05</v>
      </c>
      <c r="X494" s="183">
        <f t="shared" si="23"/>
        <v>20084.05</v>
      </c>
      <c r="Y494" s="179">
        <f t="shared" si="24"/>
        <v>30918.720042999998</v>
      </c>
    </row>
    <row r="495" spans="1:25" s="181" customFormat="1" hidden="1">
      <c r="A495" s="181" t="s">
        <v>38</v>
      </c>
      <c r="B495" s="72">
        <v>905300</v>
      </c>
      <c r="C495" s="72" t="s">
        <v>296</v>
      </c>
      <c r="D495" s="70" t="s">
        <v>294</v>
      </c>
      <c r="E495" s="74">
        <v>51072</v>
      </c>
      <c r="F495" s="72">
        <v>1665</v>
      </c>
      <c r="G495" s="182" t="s">
        <v>230</v>
      </c>
      <c r="H495" s="178">
        <v>0</v>
      </c>
      <c r="I495" s="179">
        <v>0</v>
      </c>
      <c r="J495" s="179">
        <v>0</v>
      </c>
      <c r="K495" s="179">
        <v>16471.228009499999</v>
      </c>
      <c r="L495" s="179">
        <v>790.58262150000007</v>
      </c>
      <c r="M495" s="179">
        <v>948.10500000000002</v>
      </c>
      <c r="N495" s="179">
        <v>0</v>
      </c>
      <c r="O495" s="179">
        <v>0</v>
      </c>
      <c r="P495" s="179">
        <v>2106.9</v>
      </c>
      <c r="Q495" s="179">
        <v>888.42705750000005</v>
      </c>
      <c r="R495" s="183">
        <f t="shared" si="22"/>
        <v>21205.242688500002</v>
      </c>
      <c r="S495" s="182" t="s">
        <v>86</v>
      </c>
      <c r="T495" s="182">
        <v>2035</v>
      </c>
      <c r="U495" s="182" t="s">
        <v>125</v>
      </c>
      <c r="V495" s="179">
        <v>16867</v>
      </c>
      <c r="W495" s="179">
        <v>3217.05</v>
      </c>
      <c r="X495" s="183">
        <f t="shared" si="23"/>
        <v>20084.05</v>
      </c>
      <c r="Y495" s="179">
        <f t="shared" si="24"/>
        <v>41289.292688500005</v>
      </c>
    </row>
    <row r="496" spans="1:25" s="181" customFormat="1" hidden="1">
      <c r="A496" s="181" t="s">
        <v>38</v>
      </c>
      <c r="B496" s="72">
        <v>905300</v>
      </c>
      <c r="C496" s="72" t="s">
        <v>296</v>
      </c>
      <c r="D496" s="70" t="s">
        <v>294</v>
      </c>
      <c r="E496" s="74">
        <v>51073</v>
      </c>
      <c r="F496" s="72">
        <v>3001</v>
      </c>
      <c r="G496" s="182" t="s">
        <v>230</v>
      </c>
      <c r="H496" s="178">
        <v>0</v>
      </c>
      <c r="I496" s="179">
        <v>0</v>
      </c>
      <c r="J496" s="179">
        <v>0</v>
      </c>
      <c r="K496" s="179">
        <v>2320.1604179999999</v>
      </c>
      <c r="L496" s="179">
        <v>0</v>
      </c>
      <c r="M496" s="179">
        <v>252.828</v>
      </c>
      <c r="N496" s="179">
        <v>0</v>
      </c>
      <c r="O496" s="179">
        <v>0</v>
      </c>
      <c r="P496" s="179">
        <v>0</v>
      </c>
      <c r="Q496" s="179">
        <v>0</v>
      </c>
      <c r="R496" s="183">
        <f t="shared" si="22"/>
        <v>2572.9884179999999</v>
      </c>
      <c r="S496" s="182" t="s">
        <v>133</v>
      </c>
      <c r="T496" s="182">
        <v>1900</v>
      </c>
      <c r="U496" s="182" t="s">
        <v>419</v>
      </c>
      <c r="V496" s="179">
        <v>0</v>
      </c>
      <c r="W496" s="179">
        <v>0</v>
      </c>
      <c r="X496" s="183">
        <f t="shared" si="23"/>
        <v>0</v>
      </c>
      <c r="Y496" s="179">
        <f t="shared" si="24"/>
        <v>2572.9884179999999</v>
      </c>
    </row>
    <row r="497" spans="1:25" s="181" customFormat="1" hidden="1">
      <c r="A497" s="181" t="s">
        <v>38</v>
      </c>
      <c r="B497" s="72">
        <v>905300</v>
      </c>
      <c r="C497" s="72" t="s">
        <v>296</v>
      </c>
      <c r="D497" s="70" t="s">
        <v>294</v>
      </c>
      <c r="E497" s="74">
        <v>61101</v>
      </c>
      <c r="F497" s="72">
        <v>1667</v>
      </c>
      <c r="G497" s="182" t="s">
        <v>230</v>
      </c>
      <c r="H497" s="178">
        <v>0</v>
      </c>
      <c r="I497" s="179">
        <v>0</v>
      </c>
      <c r="J497" s="179">
        <v>0</v>
      </c>
      <c r="K497" s="179">
        <v>262.62508500000001</v>
      </c>
      <c r="L497" s="179">
        <v>101.99502899999999</v>
      </c>
      <c r="M497" s="179">
        <v>948.10500000000002</v>
      </c>
      <c r="N497" s="179">
        <v>0</v>
      </c>
      <c r="O497" s="179">
        <v>0</v>
      </c>
      <c r="P497" s="179">
        <v>2106.9</v>
      </c>
      <c r="Q497" s="179">
        <v>474.05250000000001</v>
      </c>
      <c r="R497" s="183">
        <f t="shared" si="22"/>
        <v>3893.6776140000002</v>
      </c>
      <c r="S497" s="182" t="s">
        <v>86</v>
      </c>
      <c r="T497" s="182">
        <v>2030</v>
      </c>
      <c r="U497" s="182" t="s">
        <v>125</v>
      </c>
      <c r="V497" s="179">
        <v>9000</v>
      </c>
      <c r="W497" s="179">
        <v>1716.57</v>
      </c>
      <c r="X497" s="183">
        <f t="shared" si="23"/>
        <v>10716.57</v>
      </c>
      <c r="Y497" s="179">
        <f t="shared" si="24"/>
        <v>14610.247614</v>
      </c>
    </row>
    <row r="498" spans="1:25" s="181" customFormat="1" hidden="1">
      <c r="A498" s="181" t="s">
        <v>38</v>
      </c>
      <c r="B498" s="72">
        <v>905300</v>
      </c>
      <c r="C498" s="72" t="s">
        <v>296</v>
      </c>
      <c r="D498" s="70" t="s">
        <v>294</v>
      </c>
      <c r="E498" s="74">
        <v>61104</v>
      </c>
      <c r="F498" s="72">
        <v>3004</v>
      </c>
      <c r="G498" s="182" t="s">
        <v>230</v>
      </c>
      <c r="H498" s="178">
        <v>0</v>
      </c>
      <c r="I498" s="179">
        <v>0</v>
      </c>
      <c r="J498" s="179">
        <v>0</v>
      </c>
      <c r="K498" s="179">
        <v>2063.7085499999998</v>
      </c>
      <c r="L498" s="179">
        <v>0</v>
      </c>
      <c r="M498" s="179">
        <v>252.828</v>
      </c>
      <c r="N498" s="179">
        <v>0</v>
      </c>
      <c r="O498" s="179">
        <v>0</v>
      </c>
      <c r="P498" s="179">
        <v>158.01750000000001</v>
      </c>
      <c r="Q498" s="179">
        <v>0</v>
      </c>
      <c r="R498" s="183">
        <f t="shared" si="22"/>
        <v>2474.5540499999997</v>
      </c>
      <c r="S498" s="182" t="s">
        <v>133</v>
      </c>
      <c r="T498" s="182">
        <v>1900</v>
      </c>
      <c r="U498" s="182" t="s">
        <v>419</v>
      </c>
      <c r="V498" s="179">
        <v>0</v>
      </c>
      <c r="W498" s="179">
        <v>0</v>
      </c>
      <c r="X498" s="183">
        <f t="shared" si="23"/>
        <v>0</v>
      </c>
      <c r="Y498" s="179">
        <f t="shared" si="24"/>
        <v>2474.5540499999997</v>
      </c>
    </row>
    <row r="499" spans="1:25" s="181" customFormat="1" hidden="1">
      <c r="A499" s="181" t="s">
        <v>38</v>
      </c>
      <c r="B499" s="72">
        <v>905300</v>
      </c>
      <c r="C499" s="72" t="s">
        <v>296</v>
      </c>
      <c r="D499" s="70" t="s">
        <v>294</v>
      </c>
      <c r="E499" s="74">
        <v>61106</v>
      </c>
      <c r="F499" s="72">
        <v>3001</v>
      </c>
      <c r="G499" s="182" t="s">
        <v>230</v>
      </c>
      <c r="H499" s="178">
        <v>0</v>
      </c>
      <c r="I499" s="179">
        <v>0</v>
      </c>
      <c r="J499" s="179">
        <v>0</v>
      </c>
      <c r="K499" s="179">
        <v>1571.1680025000001</v>
      </c>
      <c r="L499" s="179">
        <v>0</v>
      </c>
      <c r="M499" s="179">
        <v>252.828</v>
      </c>
      <c r="N499" s="179">
        <v>0</v>
      </c>
      <c r="O499" s="179">
        <v>0</v>
      </c>
      <c r="P499" s="179">
        <v>0</v>
      </c>
      <c r="Q499" s="179">
        <v>0</v>
      </c>
      <c r="R499" s="183">
        <f t="shared" si="22"/>
        <v>1823.9960025</v>
      </c>
      <c r="S499" s="182" t="s">
        <v>133</v>
      </c>
      <c r="T499" s="182">
        <v>1900</v>
      </c>
      <c r="U499" s="182" t="s">
        <v>419</v>
      </c>
      <c r="V499" s="179">
        <v>0</v>
      </c>
      <c r="W499" s="179">
        <v>0</v>
      </c>
      <c r="X499" s="183">
        <f t="shared" si="23"/>
        <v>0</v>
      </c>
      <c r="Y499" s="179">
        <f t="shared" si="24"/>
        <v>1823.9960025</v>
      </c>
    </row>
    <row r="500" spans="1:25" s="181" customFormat="1" hidden="1">
      <c r="A500" s="181" t="s">
        <v>38</v>
      </c>
      <c r="B500" s="72">
        <v>905300</v>
      </c>
      <c r="C500" s="72" t="s">
        <v>296</v>
      </c>
      <c r="D500" s="70" t="s">
        <v>294</v>
      </c>
      <c r="E500" s="74">
        <v>71007</v>
      </c>
      <c r="F500" s="72">
        <v>4040</v>
      </c>
      <c r="G500" s="182" t="s">
        <v>230</v>
      </c>
      <c r="H500" s="178">
        <v>0</v>
      </c>
      <c r="I500" s="179">
        <v>0</v>
      </c>
      <c r="J500" s="179">
        <v>0</v>
      </c>
      <c r="K500" s="179">
        <v>0</v>
      </c>
      <c r="L500" s="179">
        <v>0</v>
      </c>
      <c r="M500" s="179">
        <v>252.828</v>
      </c>
      <c r="N500" s="179">
        <v>0</v>
      </c>
      <c r="O500" s="179">
        <v>0</v>
      </c>
      <c r="P500" s="179">
        <v>0</v>
      </c>
      <c r="Q500" s="179">
        <v>0</v>
      </c>
      <c r="R500" s="183">
        <f t="shared" si="22"/>
        <v>252.828</v>
      </c>
      <c r="S500" s="182" t="s">
        <v>133</v>
      </c>
      <c r="T500" s="182">
        <v>1900</v>
      </c>
      <c r="U500" s="182" t="s">
        <v>419</v>
      </c>
      <c r="V500" s="179">
        <v>0</v>
      </c>
      <c r="W500" s="179">
        <v>0</v>
      </c>
      <c r="X500" s="183">
        <f t="shared" si="23"/>
        <v>0</v>
      </c>
      <c r="Y500" s="179">
        <f t="shared" si="24"/>
        <v>252.828</v>
      </c>
    </row>
    <row r="501" spans="1:25" s="181" customFormat="1" hidden="1">
      <c r="A501" s="181" t="s">
        <v>38</v>
      </c>
      <c r="B501" s="72">
        <v>905300</v>
      </c>
      <c r="C501" s="72" t="s">
        <v>296</v>
      </c>
      <c r="D501" s="70" t="s">
        <v>294</v>
      </c>
      <c r="E501" s="74">
        <v>71094</v>
      </c>
      <c r="F501" s="72">
        <v>1256</v>
      </c>
      <c r="G501" s="182" t="s">
        <v>230</v>
      </c>
      <c r="H501" s="178">
        <v>0</v>
      </c>
      <c r="I501" s="179">
        <v>0</v>
      </c>
      <c r="J501" s="179">
        <v>0</v>
      </c>
      <c r="K501" s="179">
        <v>8053.0353180000002</v>
      </c>
      <c r="L501" s="179">
        <v>1935.672237</v>
      </c>
      <c r="M501" s="179">
        <v>948.10500000000002</v>
      </c>
      <c r="N501" s="179">
        <v>0</v>
      </c>
      <c r="O501" s="179">
        <v>0</v>
      </c>
      <c r="P501" s="179">
        <v>2106.9</v>
      </c>
      <c r="Q501" s="179">
        <v>474.05250000000001</v>
      </c>
      <c r="R501" s="183">
        <f t="shared" si="22"/>
        <v>13517.765055</v>
      </c>
      <c r="S501" s="182" t="s">
        <v>86</v>
      </c>
      <c r="T501" s="182">
        <v>2030</v>
      </c>
      <c r="U501" s="182" t="s">
        <v>295</v>
      </c>
      <c r="V501" s="179">
        <v>9000</v>
      </c>
      <c r="W501" s="179">
        <v>1716.57</v>
      </c>
      <c r="X501" s="183">
        <f t="shared" si="23"/>
        <v>10716.57</v>
      </c>
      <c r="Y501" s="179">
        <f t="shared" si="24"/>
        <v>24234.335055</v>
      </c>
    </row>
    <row r="502" spans="1:25" s="181" customFormat="1" hidden="1">
      <c r="A502" s="181" t="s">
        <v>38</v>
      </c>
      <c r="B502" s="72">
        <v>905300</v>
      </c>
      <c r="C502" s="72" t="s">
        <v>296</v>
      </c>
      <c r="D502" s="70" t="s">
        <v>294</v>
      </c>
      <c r="E502" s="74">
        <v>81055</v>
      </c>
      <c r="F502" s="72">
        <v>4040</v>
      </c>
      <c r="G502" s="182" t="s">
        <v>230</v>
      </c>
      <c r="H502" s="178">
        <v>0</v>
      </c>
      <c r="I502" s="179">
        <v>0</v>
      </c>
      <c r="J502" s="179">
        <v>0</v>
      </c>
      <c r="K502" s="179">
        <v>1549.5196050000002</v>
      </c>
      <c r="L502" s="179">
        <v>0</v>
      </c>
      <c r="M502" s="179">
        <v>252.828</v>
      </c>
      <c r="N502" s="179">
        <v>0</v>
      </c>
      <c r="O502" s="179">
        <v>0</v>
      </c>
      <c r="P502" s="179">
        <v>0</v>
      </c>
      <c r="Q502" s="179">
        <v>0</v>
      </c>
      <c r="R502" s="183">
        <f t="shared" si="22"/>
        <v>1802.3476050000002</v>
      </c>
      <c r="S502" s="182" t="s">
        <v>133</v>
      </c>
      <c r="T502" s="182">
        <v>1900</v>
      </c>
      <c r="U502" s="182" t="s">
        <v>419</v>
      </c>
      <c r="V502" s="179">
        <v>0</v>
      </c>
      <c r="W502" s="179">
        <v>0</v>
      </c>
      <c r="X502" s="183">
        <f t="shared" si="23"/>
        <v>0</v>
      </c>
      <c r="Y502" s="179">
        <f t="shared" si="24"/>
        <v>1802.3476050000002</v>
      </c>
    </row>
    <row r="503" spans="1:25" s="181" customFormat="1" hidden="1">
      <c r="A503" s="181" t="s">
        <v>38</v>
      </c>
      <c r="B503" s="72">
        <v>905300</v>
      </c>
      <c r="C503" s="72" t="s">
        <v>296</v>
      </c>
      <c r="D503" s="70" t="s">
        <v>294</v>
      </c>
      <c r="E503" s="74">
        <v>81056</v>
      </c>
      <c r="F503" s="72">
        <v>1335</v>
      </c>
      <c r="G503" s="182" t="s">
        <v>230</v>
      </c>
      <c r="H503" s="178">
        <v>0</v>
      </c>
      <c r="I503" s="179">
        <v>0</v>
      </c>
      <c r="J503" s="179">
        <v>0</v>
      </c>
      <c r="K503" s="179">
        <v>11289.138907499999</v>
      </c>
      <c r="L503" s="179">
        <v>465.73024499999997</v>
      </c>
      <c r="M503" s="179">
        <v>948.10500000000002</v>
      </c>
      <c r="N503" s="179">
        <v>0</v>
      </c>
      <c r="O503" s="179">
        <v>0</v>
      </c>
      <c r="P503" s="179">
        <v>0</v>
      </c>
      <c r="Q503" s="179">
        <v>337.10399999999998</v>
      </c>
      <c r="R503" s="183">
        <f t="shared" si="22"/>
        <v>13040.078152499998</v>
      </c>
      <c r="S503" s="182" t="s">
        <v>86</v>
      </c>
      <c r="T503" s="182">
        <v>2033</v>
      </c>
      <c r="U503" s="182" t="s">
        <v>242</v>
      </c>
      <c r="V503" s="179">
        <v>6400</v>
      </c>
      <c r="W503" s="179">
        <v>1220.68</v>
      </c>
      <c r="X503" s="183">
        <f t="shared" si="23"/>
        <v>7620.68</v>
      </c>
      <c r="Y503" s="179">
        <f t="shared" si="24"/>
        <v>20660.758152499999</v>
      </c>
    </row>
    <row r="504" spans="1:25" s="181" customFormat="1" hidden="1">
      <c r="A504" s="181" t="s">
        <v>38</v>
      </c>
      <c r="B504" s="72">
        <v>905300</v>
      </c>
      <c r="C504" s="72" t="s">
        <v>296</v>
      </c>
      <c r="D504" s="70" t="s">
        <v>294</v>
      </c>
      <c r="E504" s="74">
        <v>81083</v>
      </c>
      <c r="F504" s="72">
        <v>1227</v>
      </c>
      <c r="G504" s="182" t="s">
        <v>230</v>
      </c>
      <c r="H504" s="178">
        <v>0</v>
      </c>
      <c r="I504" s="179">
        <v>0</v>
      </c>
      <c r="J504" s="179">
        <v>0</v>
      </c>
      <c r="K504" s="179">
        <v>8042.4060075000007</v>
      </c>
      <c r="L504" s="179">
        <v>1502.3882519999997</v>
      </c>
      <c r="M504" s="179">
        <v>948.10500000000002</v>
      </c>
      <c r="N504" s="179">
        <v>0</v>
      </c>
      <c r="O504" s="179">
        <v>0</v>
      </c>
      <c r="P504" s="179">
        <v>2106.9</v>
      </c>
      <c r="Q504" s="179">
        <v>331.83674999999999</v>
      </c>
      <c r="R504" s="183">
        <f t="shared" si="22"/>
        <v>12931.6360095</v>
      </c>
      <c r="S504" s="182" t="s">
        <v>86</v>
      </c>
      <c r="T504" s="182">
        <v>2030</v>
      </c>
      <c r="U504" s="182" t="s">
        <v>93</v>
      </c>
      <c r="V504" s="179">
        <v>6300</v>
      </c>
      <c r="W504" s="179">
        <v>1201.5999999999999</v>
      </c>
      <c r="X504" s="183">
        <f t="shared" si="23"/>
        <v>7501.6</v>
      </c>
      <c r="Y504" s="179">
        <f t="shared" si="24"/>
        <v>20433.2360095</v>
      </c>
    </row>
    <row r="505" spans="1:25" s="181" customFormat="1" hidden="1">
      <c r="A505" s="181" t="s">
        <v>38</v>
      </c>
      <c r="B505" s="72">
        <v>905300</v>
      </c>
      <c r="C505" s="72" t="s">
        <v>296</v>
      </c>
      <c r="D505" s="70" t="s">
        <v>294</v>
      </c>
      <c r="E505" s="74">
        <v>81096</v>
      </c>
      <c r="F505" s="72">
        <v>1257</v>
      </c>
      <c r="G505" s="182" t="s">
        <v>230</v>
      </c>
      <c r="H505" s="178">
        <v>0</v>
      </c>
      <c r="I505" s="179">
        <v>0</v>
      </c>
      <c r="J505" s="179">
        <v>0</v>
      </c>
      <c r="K505" s="179">
        <v>2495.7599985000002</v>
      </c>
      <c r="L505" s="179">
        <v>3137.3742554999999</v>
      </c>
      <c r="M505" s="179">
        <v>948.10500000000002</v>
      </c>
      <c r="N505" s="179">
        <v>0</v>
      </c>
      <c r="O505" s="179">
        <v>0</v>
      </c>
      <c r="P505" s="179">
        <v>2106.9</v>
      </c>
      <c r="Q505" s="179">
        <v>263.36250000000001</v>
      </c>
      <c r="R505" s="183">
        <f t="shared" si="22"/>
        <v>8951.501753999999</v>
      </c>
      <c r="S505" s="182" t="s">
        <v>86</v>
      </c>
      <c r="T505" s="182">
        <v>2030</v>
      </c>
      <c r="U505" s="182" t="s">
        <v>241</v>
      </c>
      <c r="V505" s="179">
        <v>5000</v>
      </c>
      <c r="W505" s="179">
        <v>953.65</v>
      </c>
      <c r="X505" s="183">
        <f t="shared" si="23"/>
        <v>5953.65</v>
      </c>
      <c r="Y505" s="179">
        <f t="shared" si="24"/>
        <v>14905.151753999999</v>
      </c>
    </row>
    <row r="506" spans="1:25" s="181" customFormat="1" hidden="1">
      <c r="A506" s="181" t="s">
        <v>38</v>
      </c>
      <c r="B506" s="72">
        <v>905300</v>
      </c>
      <c r="C506" s="72" t="s">
        <v>296</v>
      </c>
      <c r="D506" s="70" t="s">
        <v>294</v>
      </c>
      <c r="E506" s="74">
        <v>91005</v>
      </c>
      <c r="F506" s="72">
        <v>3001</v>
      </c>
      <c r="G506" s="182" t="s">
        <v>230</v>
      </c>
      <c r="H506" s="178">
        <v>0</v>
      </c>
      <c r="I506" s="179">
        <v>0</v>
      </c>
      <c r="J506" s="179">
        <v>0</v>
      </c>
      <c r="K506" s="179">
        <v>0</v>
      </c>
      <c r="L506" s="179">
        <v>0</v>
      </c>
      <c r="M506" s="179">
        <v>252.828</v>
      </c>
      <c r="N506" s="179">
        <v>0</v>
      </c>
      <c r="O506" s="179">
        <v>0</v>
      </c>
      <c r="P506" s="179">
        <v>0</v>
      </c>
      <c r="Q506" s="179">
        <v>0</v>
      </c>
      <c r="R506" s="183">
        <f t="shared" si="22"/>
        <v>252.828</v>
      </c>
      <c r="S506" s="182" t="s">
        <v>133</v>
      </c>
      <c r="T506" s="182">
        <v>1900</v>
      </c>
      <c r="U506" s="182" t="s">
        <v>419</v>
      </c>
      <c r="V506" s="179">
        <v>0</v>
      </c>
      <c r="W506" s="179">
        <v>0</v>
      </c>
      <c r="X506" s="183">
        <f t="shared" si="23"/>
        <v>0</v>
      </c>
      <c r="Y506" s="179">
        <f t="shared" si="24"/>
        <v>252.828</v>
      </c>
    </row>
    <row r="507" spans="1:25" s="181" customFormat="1" hidden="1">
      <c r="A507" s="181" t="s">
        <v>38</v>
      </c>
      <c r="B507" s="72">
        <v>905300</v>
      </c>
      <c r="C507" s="72" t="s">
        <v>296</v>
      </c>
      <c r="D507" s="70" t="s">
        <v>294</v>
      </c>
      <c r="E507" s="74">
        <v>91006</v>
      </c>
      <c r="F507" s="72">
        <v>3001</v>
      </c>
      <c r="G507" s="182" t="s">
        <v>230</v>
      </c>
      <c r="H507" s="178">
        <v>0</v>
      </c>
      <c r="I507" s="179">
        <v>0</v>
      </c>
      <c r="J507" s="179">
        <v>0</v>
      </c>
      <c r="K507" s="179">
        <v>0</v>
      </c>
      <c r="L507" s="179">
        <v>0</v>
      </c>
      <c r="M507" s="179">
        <v>252.828</v>
      </c>
      <c r="N507" s="179">
        <v>0</v>
      </c>
      <c r="O507" s="179">
        <v>0</v>
      </c>
      <c r="P507" s="179">
        <v>0</v>
      </c>
      <c r="Q507" s="179">
        <v>0</v>
      </c>
      <c r="R507" s="183">
        <f t="shared" si="22"/>
        <v>252.828</v>
      </c>
      <c r="S507" s="182" t="s">
        <v>133</v>
      </c>
      <c r="T507" s="182">
        <v>1900</v>
      </c>
      <c r="U507" s="182" t="s">
        <v>419</v>
      </c>
      <c r="V507" s="179">
        <v>0</v>
      </c>
      <c r="W507" s="179">
        <v>0</v>
      </c>
      <c r="X507" s="183">
        <f t="shared" si="23"/>
        <v>0</v>
      </c>
      <c r="Y507" s="179">
        <f t="shared" si="24"/>
        <v>252.828</v>
      </c>
    </row>
    <row r="508" spans="1:25" s="181" customFormat="1" hidden="1">
      <c r="A508" s="181" t="s">
        <v>38</v>
      </c>
      <c r="B508" s="72">
        <v>905300</v>
      </c>
      <c r="C508" s="72" t="s">
        <v>296</v>
      </c>
      <c r="D508" s="70" t="s">
        <v>294</v>
      </c>
      <c r="E508" s="74">
        <v>91007</v>
      </c>
      <c r="F508" s="72">
        <v>3001</v>
      </c>
      <c r="G508" s="182" t="s">
        <v>230</v>
      </c>
      <c r="H508" s="178">
        <v>0</v>
      </c>
      <c r="I508" s="179">
        <v>0</v>
      </c>
      <c r="J508" s="179">
        <v>0</v>
      </c>
      <c r="K508" s="179">
        <v>751.87886850000007</v>
      </c>
      <c r="L508" s="179">
        <v>0</v>
      </c>
      <c r="M508" s="179">
        <v>252.828</v>
      </c>
      <c r="N508" s="179">
        <v>0</v>
      </c>
      <c r="O508" s="179">
        <v>0</v>
      </c>
      <c r="P508" s="179">
        <v>0</v>
      </c>
      <c r="Q508" s="179">
        <v>0</v>
      </c>
      <c r="R508" s="183">
        <f t="shared" si="22"/>
        <v>1004.7068685</v>
      </c>
      <c r="S508" s="182" t="s">
        <v>133</v>
      </c>
      <c r="T508" s="182">
        <v>1900</v>
      </c>
      <c r="U508" s="182" t="s">
        <v>419</v>
      </c>
      <c r="V508" s="179">
        <v>0</v>
      </c>
      <c r="W508" s="179">
        <v>0</v>
      </c>
      <c r="X508" s="183">
        <f t="shared" si="23"/>
        <v>0</v>
      </c>
      <c r="Y508" s="179">
        <f t="shared" si="24"/>
        <v>1004.7068685</v>
      </c>
    </row>
    <row r="509" spans="1:25" s="181" customFormat="1" hidden="1">
      <c r="A509" s="181" t="s">
        <v>38</v>
      </c>
      <c r="B509" s="72">
        <v>905300</v>
      </c>
      <c r="C509" s="72" t="s">
        <v>296</v>
      </c>
      <c r="D509" s="70" t="s">
        <v>294</v>
      </c>
      <c r="E509" s="74">
        <v>91008</v>
      </c>
      <c r="F509" s="72">
        <v>3004</v>
      </c>
      <c r="G509" s="182" t="s">
        <v>230</v>
      </c>
      <c r="H509" s="178">
        <v>0</v>
      </c>
      <c r="I509" s="179">
        <v>0</v>
      </c>
      <c r="J509" s="179">
        <v>0</v>
      </c>
      <c r="K509" s="179">
        <v>1528.7666400000001</v>
      </c>
      <c r="L509" s="179">
        <v>0</v>
      </c>
      <c r="M509" s="179">
        <v>252.828</v>
      </c>
      <c r="N509" s="179">
        <v>0</v>
      </c>
      <c r="O509" s="179">
        <v>0</v>
      </c>
      <c r="P509" s="179">
        <v>0</v>
      </c>
      <c r="Q509" s="179">
        <v>0</v>
      </c>
      <c r="R509" s="183">
        <f t="shared" si="22"/>
        <v>1781.59464</v>
      </c>
      <c r="S509" s="182" t="s">
        <v>133</v>
      </c>
      <c r="T509" s="182">
        <v>1900</v>
      </c>
      <c r="U509" s="182" t="s">
        <v>419</v>
      </c>
      <c r="V509" s="179">
        <v>0</v>
      </c>
      <c r="W509" s="179">
        <v>0</v>
      </c>
      <c r="X509" s="183">
        <f t="shared" si="23"/>
        <v>0</v>
      </c>
      <c r="Y509" s="179">
        <f t="shared" si="24"/>
        <v>1781.59464</v>
      </c>
    </row>
    <row r="510" spans="1:25" s="181" customFormat="1" hidden="1">
      <c r="A510" s="181" t="s">
        <v>38</v>
      </c>
      <c r="B510" s="72">
        <v>905300</v>
      </c>
      <c r="C510" s="72" t="s">
        <v>296</v>
      </c>
      <c r="D510" s="70" t="s">
        <v>294</v>
      </c>
      <c r="E510" s="74">
        <v>91009</v>
      </c>
      <c r="F510" s="72">
        <v>3004</v>
      </c>
      <c r="G510" s="182" t="s">
        <v>230</v>
      </c>
      <c r="H510" s="178">
        <v>0</v>
      </c>
      <c r="I510" s="179">
        <v>0</v>
      </c>
      <c r="J510" s="179">
        <v>0</v>
      </c>
      <c r="K510" s="179">
        <v>1424.3170725</v>
      </c>
      <c r="L510" s="179">
        <v>0</v>
      </c>
      <c r="M510" s="179">
        <v>252.828</v>
      </c>
      <c r="N510" s="179">
        <v>0</v>
      </c>
      <c r="O510" s="179">
        <v>0</v>
      </c>
      <c r="P510" s="179">
        <v>1431.6385499999999</v>
      </c>
      <c r="Q510" s="179">
        <v>0</v>
      </c>
      <c r="R510" s="183">
        <f t="shared" si="22"/>
        <v>3108.7836225000001</v>
      </c>
      <c r="S510" s="182" t="s">
        <v>133</v>
      </c>
      <c r="T510" s="182">
        <v>1900</v>
      </c>
      <c r="U510" s="182" t="s">
        <v>419</v>
      </c>
      <c r="V510" s="179">
        <v>0</v>
      </c>
      <c r="W510" s="179">
        <v>0</v>
      </c>
      <c r="X510" s="183">
        <f t="shared" si="23"/>
        <v>0</v>
      </c>
      <c r="Y510" s="179">
        <f t="shared" si="24"/>
        <v>3108.7836225000001</v>
      </c>
    </row>
    <row r="511" spans="1:25" s="181" customFormat="1" hidden="1">
      <c r="A511" s="181" t="s">
        <v>38</v>
      </c>
      <c r="B511" s="72">
        <v>905300</v>
      </c>
      <c r="C511" s="72" t="s">
        <v>296</v>
      </c>
      <c r="D511" s="70" t="s">
        <v>294</v>
      </c>
      <c r="E511" s="74">
        <v>91010</v>
      </c>
      <c r="F511" s="72">
        <v>3004</v>
      </c>
      <c r="G511" s="182" t="s">
        <v>230</v>
      </c>
      <c r="H511" s="178">
        <v>0</v>
      </c>
      <c r="I511" s="179">
        <v>0</v>
      </c>
      <c r="J511" s="179">
        <v>0</v>
      </c>
      <c r="K511" s="179">
        <v>2749.5361034999996</v>
      </c>
      <c r="L511" s="179">
        <v>0</v>
      </c>
      <c r="M511" s="179">
        <v>252.828</v>
      </c>
      <c r="N511" s="179">
        <v>0</v>
      </c>
      <c r="O511" s="179">
        <v>0</v>
      </c>
      <c r="P511" s="179">
        <v>0</v>
      </c>
      <c r="Q511" s="179">
        <v>0</v>
      </c>
      <c r="R511" s="183">
        <f t="shared" si="22"/>
        <v>3002.3641034999996</v>
      </c>
      <c r="S511" s="182" t="s">
        <v>133</v>
      </c>
      <c r="T511" s="182">
        <v>1900</v>
      </c>
      <c r="U511" s="182" t="s">
        <v>419</v>
      </c>
      <c r="V511" s="179">
        <v>0</v>
      </c>
      <c r="W511" s="179">
        <v>0</v>
      </c>
      <c r="X511" s="183">
        <f t="shared" si="23"/>
        <v>0</v>
      </c>
      <c r="Y511" s="179">
        <f t="shared" si="24"/>
        <v>3002.3641034999996</v>
      </c>
    </row>
    <row r="512" spans="1:25" s="181" customFormat="1" hidden="1">
      <c r="A512" s="181" t="s">
        <v>38</v>
      </c>
      <c r="B512" s="72">
        <v>905300</v>
      </c>
      <c r="C512" s="72" t="s">
        <v>296</v>
      </c>
      <c r="D512" s="70" t="s">
        <v>294</v>
      </c>
      <c r="E512" s="74">
        <v>91021</v>
      </c>
      <c r="F512" s="72">
        <v>4040</v>
      </c>
      <c r="G512" s="182" t="s">
        <v>230</v>
      </c>
      <c r="H512" s="178">
        <v>0</v>
      </c>
      <c r="I512" s="179">
        <v>0</v>
      </c>
      <c r="J512" s="179">
        <v>0</v>
      </c>
      <c r="K512" s="179">
        <v>3760.2160334999999</v>
      </c>
      <c r="L512" s="179">
        <v>78.692715000000007</v>
      </c>
      <c r="M512" s="179">
        <v>252.828</v>
      </c>
      <c r="N512" s="179">
        <v>0</v>
      </c>
      <c r="O512" s="179">
        <v>0</v>
      </c>
      <c r="P512" s="179">
        <v>0</v>
      </c>
      <c r="Q512" s="179">
        <v>0</v>
      </c>
      <c r="R512" s="183">
        <f t="shared" si="22"/>
        <v>4091.7367485</v>
      </c>
      <c r="S512" s="182" t="s">
        <v>133</v>
      </c>
      <c r="T512" s="182">
        <v>1900</v>
      </c>
      <c r="U512" s="182" t="s">
        <v>419</v>
      </c>
      <c r="V512" s="179">
        <v>0</v>
      </c>
      <c r="W512" s="179">
        <v>0</v>
      </c>
      <c r="X512" s="183">
        <f t="shared" si="23"/>
        <v>0</v>
      </c>
      <c r="Y512" s="179">
        <f t="shared" si="24"/>
        <v>4091.7367485</v>
      </c>
    </row>
    <row r="513" spans="1:25" s="181" customFormat="1" hidden="1">
      <c r="A513" s="181" t="s">
        <v>38</v>
      </c>
      <c r="B513" s="72">
        <v>905300</v>
      </c>
      <c r="C513" s="72" t="s">
        <v>296</v>
      </c>
      <c r="D513" s="70" t="s">
        <v>294</v>
      </c>
      <c r="E513" s="74">
        <v>91023</v>
      </c>
      <c r="F513" s="72">
        <v>1211</v>
      </c>
      <c r="G513" s="182" t="s">
        <v>230</v>
      </c>
      <c r="H513" s="178">
        <v>0</v>
      </c>
      <c r="I513" s="179">
        <v>0</v>
      </c>
      <c r="J513" s="179">
        <v>0</v>
      </c>
      <c r="K513" s="179">
        <v>0</v>
      </c>
      <c r="L513" s="179">
        <v>1305.8776889999999</v>
      </c>
      <c r="M513" s="179">
        <v>948.10500000000002</v>
      </c>
      <c r="N513" s="179">
        <v>0</v>
      </c>
      <c r="O513" s="179">
        <v>0</v>
      </c>
      <c r="P513" s="179">
        <v>2106.9</v>
      </c>
      <c r="Q513" s="179">
        <v>273.89699999999999</v>
      </c>
      <c r="R513" s="183">
        <f t="shared" si="22"/>
        <v>4634.779689</v>
      </c>
      <c r="S513" s="182" t="s">
        <v>86</v>
      </c>
      <c r="T513" s="182">
        <v>2030</v>
      </c>
      <c r="U513" s="182" t="s">
        <v>242</v>
      </c>
      <c r="V513" s="179">
        <v>5200</v>
      </c>
      <c r="W513" s="179">
        <v>991.8</v>
      </c>
      <c r="X513" s="183">
        <f t="shared" si="23"/>
        <v>6191.8</v>
      </c>
      <c r="Y513" s="179">
        <f t="shared" si="24"/>
        <v>10826.579689</v>
      </c>
    </row>
    <row r="514" spans="1:25" s="181" customFormat="1" hidden="1">
      <c r="A514" s="181" t="s">
        <v>38</v>
      </c>
      <c r="B514" s="72">
        <v>905300</v>
      </c>
      <c r="C514" s="72" t="s">
        <v>296</v>
      </c>
      <c r="D514" s="70" t="s">
        <v>294</v>
      </c>
      <c r="E514" s="74">
        <v>91030</v>
      </c>
      <c r="F514" s="72">
        <v>1210</v>
      </c>
      <c r="G514" s="182" t="s">
        <v>118</v>
      </c>
      <c r="H514" s="178">
        <v>8259</v>
      </c>
      <c r="I514" s="179">
        <v>3413.1779999999999</v>
      </c>
      <c r="J514" s="179">
        <v>1923.8946660000004</v>
      </c>
      <c r="K514" s="179">
        <v>0</v>
      </c>
      <c r="L514" s="179">
        <v>0</v>
      </c>
      <c r="M514" s="179">
        <v>948.10500000000002</v>
      </c>
      <c r="N514" s="179">
        <v>2923.787268</v>
      </c>
      <c r="O514" s="179">
        <v>0</v>
      </c>
      <c r="P514" s="179">
        <v>2106.9</v>
      </c>
      <c r="Q514" s="179">
        <v>168.55199999999999</v>
      </c>
      <c r="R514" s="183">
        <f t="shared" si="22"/>
        <v>11484.416933999999</v>
      </c>
      <c r="S514" s="182" t="s">
        <v>86</v>
      </c>
      <c r="T514" s="182">
        <v>2030</v>
      </c>
      <c r="U514" s="182" t="s">
        <v>124</v>
      </c>
      <c r="V514" s="179">
        <v>3200</v>
      </c>
      <c r="W514" s="179">
        <v>610.34</v>
      </c>
      <c r="X514" s="183">
        <f t="shared" si="23"/>
        <v>3810.34</v>
      </c>
      <c r="Y514" s="179">
        <f t="shared" si="24"/>
        <v>15294.756933999999</v>
      </c>
    </row>
    <row r="515" spans="1:25" s="181" customFormat="1" hidden="1">
      <c r="A515" s="181" t="s">
        <v>38</v>
      </c>
      <c r="B515" s="72">
        <v>905300</v>
      </c>
      <c r="C515" s="72" t="s">
        <v>296</v>
      </c>
      <c r="D515" s="70" t="s">
        <v>294</v>
      </c>
      <c r="E515" s="74">
        <v>91034</v>
      </c>
      <c r="F515" s="72">
        <v>1254</v>
      </c>
      <c r="G515" s="182" t="s">
        <v>230</v>
      </c>
      <c r="H515" s="178">
        <v>0</v>
      </c>
      <c r="I515" s="179">
        <v>0</v>
      </c>
      <c r="J515" s="179">
        <v>0</v>
      </c>
      <c r="K515" s="179">
        <v>2016.366507</v>
      </c>
      <c r="L515" s="179">
        <v>2356.2832185000002</v>
      </c>
      <c r="M515" s="179">
        <v>948.10500000000002</v>
      </c>
      <c r="N515" s="179">
        <v>0</v>
      </c>
      <c r="O515" s="179">
        <v>0</v>
      </c>
      <c r="P515" s="179">
        <v>2106.9</v>
      </c>
      <c r="Q515" s="179">
        <v>176.9796</v>
      </c>
      <c r="R515" s="183">
        <f t="shared" ref="R515:R578" si="25">SUM(I515:Q515)</f>
        <v>7604.6343255000002</v>
      </c>
      <c r="S515" s="182" t="s">
        <v>86</v>
      </c>
      <c r="T515" s="182">
        <v>2030</v>
      </c>
      <c r="U515" s="182" t="s">
        <v>242</v>
      </c>
      <c r="V515" s="179">
        <v>3360</v>
      </c>
      <c r="W515" s="179">
        <v>640.86</v>
      </c>
      <c r="X515" s="183">
        <f t="shared" ref="X515:X578" si="26">SUM(V515:W515)</f>
        <v>4000.86</v>
      </c>
      <c r="Y515" s="179">
        <f t="shared" ref="Y515:Y578" si="27">SUM(R515,X515)</f>
        <v>11605.4943255</v>
      </c>
    </row>
    <row r="516" spans="1:25" s="181" customFormat="1" hidden="1">
      <c r="A516" s="181" t="s">
        <v>38</v>
      </c>
      <c r="B516" s="72">
        <v>905300</v>
      </c>
      <c r="C516" s="72" t="s">
        <v>296</v>
      </c>
      <c r="D516" s="70" t="s">
        <v>294</v>
      </c>
      <c r="E516" s="74">
        <v>91044</v>
      </c>
      <c r="F516" s="72">
        <v>4040</v>
      </c>
      <c r="G516" s="182" t="s">
        <v>230</v>
      </c>
      <c r="H516" s="178">
        <v>0</v>
      </c>
      <c r="I516" s="179">
        <v>0</v>
      </c>
      <c r="J516" s="179">
        <v>0</v>
      </c>
      <c r="K516" s="179">
        <v>0</v>
      </c>
      <c r="L516" s="179">
        <v>0</v>
      </c>
      <c r="M516" s="179">
        <v>252.828</v>
      </c>
      <c r="N516" s="179">
        <v>0</v>
      </c>
      <c r="O516" s="179">
        <v>0</v>
      </c>
      <c r="P516" s="179">
        <v>0</v>
      </c>
      <c r="Q516" s="179">
        <v>0</v>
      </c>
      <c r="R516" s="183">
        <f t="shared" si="25"/>
        <v>252.828</v>
      </c>
      <c r="S516" s="182" t="s">
        <v>133</v>
      </c>
      <c r="T516" s="182">
        <v>1900</v>
      </c>
      <c r="U516" s="182" t="s">
        <v>419</v>
      </c>
      <c r="V516" s="179">
        <v>0</v>
      </c>
      <c r="W516" s="179">
        <v>0</v>
      </c>
      <c r="X516" s="183">
        <f t="shared" si="26"/>
        <v>0</v>
      </c>
      <c r="Y516" s="179">
        <f t="shared" si="27"/>
        <v>252.828</v>
      </c>
    </row>
    <row r="517" spans="1:25" s="181" customFormat="1" hidden="1">
      <c r="A517" s="181" t="s">
        <v>38</v>
      </c>
      <c r="B517" s="72">
        <v>905300</v>
      </c>
      <c r="C517" s="72" t="s">
        <v>296</v>
      </c>
      <c r="D517" s="70" t="s">
        <v>294</v>
      </c>
      <c r="E517" s="74">
        <v>91045</v>
      </c>
      <c r="F517" s="72">
        <v>4040</v>
      </c>
      <c r="G517" s="182" t="s">
        <v>230</v>
      </c>
      <c r="H517" s="178">
        <v>0</v>
      </c>
      <c r="I517" s="179">
        <v>0</v>
      </c>
      <c r="J517" s="179">
        <v>0</v>
      </c>
      <c r="K517" s="179">
        <v>474.86365649999999</v>
      </c>
      <c r="L517" s="179">
        <v>26.652284999999999</v>
      </c>
      <c r="M517" s="179">
        <v>252.828</v>
      </c>
      <c r="N517" s="179">
        <v>0</v>
      </c>
      <c r="O517" s="179">
        <v>0</v>
      </c>
      <c r="P517" s="179">
        <v>0</v>
      </c>
      <c r="Q517" s="179">
        <v>0</v>
      </c>
      <c r="R517" s="183">
        <f t="shared" si="25"/>
        <v>754.34394150000003</v>
      </c>
      <c r="S517" s="182" t="s">
        <v>133</v>
      </c>
      <c r="T517" s="182">
        <v>1900</v>
      </c>
      <c r="U517" s="182" t="s">
        <v>419</v>
      </c>
      <c r="V517" s="179">
        <v>0</v>
      </c>
      <c r="W517" s="179">
        <v>0</v>
      </c>
      <c r="X517" s="183">
        <f t="shared" si="26"/>
        <v>0</v>
      </c>
      <c r="Y517" s="179">
        <f t="shared" si="27"/>
        <v>754.34394150000003</v>
      </c>
    </row>
    <row r="518" spans="1:25" s="181" customFormat="1" hidden="1">
      <c r="A518" s="181" t="s">
        <v>38</v>
      </c>
      <c r="B518" s="72">
        <v>905300</v>
      </c>
      <c r="C518" s="72" t="s">
        <v>296</v>
      </c>
      <c r="D518" s="70" t="s">
        <v>294</v>
      </c>
      <c r="E518" s="71">
        <v>111014</v>
      </c>
      <c r="F518" s="72">
        <v>1625</v>
      </c>
      <c r="G518" s="182" t="s">
        <v>230</v>
      </c>
      <c r="H518" s="178">
        <v>0</v>
      </c>
      <c r="I518" s="179">
        <v>0</v>
      </c>
      <c r="J518" s="179">
        <v>0</v>
      </c>
      <c r="K518" s="179">
        <v>11151.589940999998</v>
      </c>
      <c r="L518" s="179">
        <v>1552.5746099999999</v>
      </c>
      <c r="M518" s="179">
        <v>948.10500000000002</v>
      </c>
      <c r="N518" s="179">
        <v>0</v>
      </c>
      <c r="O518" s="179">
        <v>0</v>
      </c>
      <c r="P518" s="179">
        <v>0</v>
      </c>
      <c r="Q518" s="179">
        <v>713.71237499999995</v>
      </c>
      <c r="R518" s="183">
        <f t="shared" si="25"/>
        <v>14365.981925999997</v>
      </c>
      <c r="S518" s="182" t="s">
        <v>86</v>
      </c>
      <c r="T518" s="182">
        <v>2021</v>
      </c>
      <c r="U518" s="182" t="s">
        <v>125</v>
      </c>
      <c r="V518" s="179">
        <v>13550</v>
      </c>
      <c r="W518" s="179">
        <v>2584.3900000000003</v>
      </c>
      <c r="X518" s="183">
        <f t="shared" si="26"/>
        <v>16134.39</v>
      </c>
      <c r="Y518" s="179">
        <f t="shared" si="27"/>
        <v>30500.371925999996</v>
      </c>
    </row>
    <row r="519" spans="1:25" s="181" customFormat="1" hidden="1">
      <c r="A519" s="181" t="s">
        <v>38</v>
      </c>
      <c r="B519" s="72">
        <v>905300</v>
      </c>
      <c r="C519" s="72" t="s">
        <v>296</v>
      </c>
      <c r="D519" s="70" t="s">
        <v>294</v>
      </c>
      <c r="E519" s="71">
        <v>111040</v>
      </c>
      <c r="F519" s="72">
        <v>4030</v>
      </c>
      <c r="G519" s="182" t="s">
        <v>230</v>
      </c>
      <c r="H519" s="178">
        <v>0</v>
      </c>
      <c r="I519" s="179">
        <v>0</v>
      </c>
      <c r="J519" s="179">
        <v>0</v>
      </c>
      <c r="K519" s="179">
        <v>0</v>
      </c>
      <c r="L519" s="179">
        <v>0</v>
      </c>
      <c r="M519" s="179">
        <v>252.828</v>
      </c>
      <c r="N519" s="179">
        <v>0</v>
      </c>
      <c r="O519" s="179">
        <v>0</v>
      </c>
      <c r="P519" s="179">
        <v>0</v>
      </c>
      <c r="Q519" s="179">
        <v>0</v>
      </c>
      <c r="R519" s="183">
        <f t="shared" si="25"/>
        <v>252.828</v>
      </c>
      <c r="S519" s="182" t="s">
        <v>133</v>
      </c>
      <c r="T519" s="182">
        <v>1900</v>
      </c>
      <c r="U519" s="182" t="s">
        <v>419</v>
      </c>
      <c r="V519" s="179">
        <v>0</v>
      </c>
      <c r="W519" s="179">
        <v>0</v>
      </c>
      <c r="X519" s="183">
        <f t="shared" si="26"/>
        <v>0</v>
      </c>
      <c r="Y519" s="179">
        <f t="shared" si="27"/>
        <v>252.828</v>
      </c>
    </row>
    <row r="520" spans="1:25" s="181" customFormat="1" hidden="1">
      <c r="A520" s="181" t="s">
        <v>38</v>
      </c>
      <c r="B520" s="72">
        <v>905300</v>
      </c>
      <c r="C520" s="72" t="s">
        <v>296</v>
      </c>
      <c r="D520" s="70" t="s">
        <v>294</v>
      </c>
      <c r="E520" s="71">
        <v>111041</v>
      </c>
      <c r="F520" s="72">
        <v>4030</v>
      </c>
      <c r="G520" s="182" t="s">
        <v>230</v>
      </c>
      <c r="H520" s="178">
        <v>0</v>
      </c>
      <c r="I520" s="179">
        <v>0</v>
      </c>
      <c r="J520" s="179">
        <v>0</v>
      </c>
      <c r="K520" s="179">
        <v>0</v>
      </c>
      <c r="L520" s="179">
        <v>0</v>
      </c>
      <c r="M520" s="179">
        <v>252.828</v>
      </c>
      <c r="N520" s="179">
        <v>0</v>
      </c>
      <c r="O520" s="179">
        <v>0</v>
      </c>
      <c r="P520" s="179">
        <v>0</v>
      </c>
      <c r="Q520" s="179">
        <v>0</v>
      </c>
      <c r="R520" s="183">
        <f t="shared" si="25"/>
        <v>252.828</v>
      </c>
      <c r="S520" s="182" t="s">
        <v>133</v>
      </c>
      <c r="T520" s="182">
        <v>1900</v>
      </c>
      <c r="U520" s="182" t="s">
        <v>419</v>
      </c>
      <c r="V520" s="179">
        <v>0</v>
      </c>
      <c r="W520" s="179">
        <v>0</v>
      </c>
      <c r="X520" s="183">
        <f t="shared" si="26"/>
        <v>0</v>
      </c>
      <c r="Y520" s="179">
        <f t="shared" si="27"/>
        <v>252.828</v>
      </c>
    </row>
    <row r="521" spans="1:25" s="181" customFormat="1" hidden="1">
      <c r="A521" s="181" t="s">
        <v>38</v>
      </c>
      <c r="B521" s="72">
        <v>905300</v>
      </c>
      <c r="C521" s="72" t="s">
        <v>296</v>
      </c>
      <c r="D521" s="70" t="s">
        <v>294</v>
      </c>
      <c r="E521" s="71">
        <v>111049</v>
      </c>
      <c r="F521" s="72">
        <v>1667</v>
      </c>
      <c r="G521" s="182" t="s">
        <v>230</v>
      </c>
      <c r="H521" s="178">
        <v>0</v>
      </c>
      <c r="I521" s="179">
        <v>0</v>
      </c>
      <c r="J521" s="179">
        <v>0</v>
      </c>
      <c r="K521" s="179">
        <v>16201.555344</v>
      </c>
      <c r="L521" s="179">
        <v>217.63223550000001</v>
      </c>
      <c r="M521" s="179">
        <v>948.10500000000002</v>
      </c>
      <c r="N521" s="179">
        <v>0</v>
      </c>
      <c r="O521" s="179">
        <v>0</v>
      </c>
      <c r="P521" s="179">
        <v>0</v>
      </c>
      <c r="Q521" s="179">
        <v>474.05250000000001</v>
      </c>
      <c r="R521" s="183">
        <f t="shared" si="25"/>
        <v>17841.345079500003</v>
      </c>
      <c r="S521" s="182" t="s">
        <v>86</v>
      </c>
      <c r="T521" s="182">
        <v>2021</v>
      </c>
      <c r="U521" s="182" t="s">
        <v>125</v>
      </c>
      <c r="V521" s="179">
        <v>9000</v>
      </c>
      <c r="W521" s="179">
        <v>1716.57</v>
      </c>
      <c r="X521" s="183">
        <f t="shared" si="26"/>
        <v>10716.57</v>
      </c>
      <c r="Y521" s="179">
        <f t="shared" si="27"/>
        <v>28557.915079500002</v>
      </c>
    </row>
    <row r="522" spans="1:25" s="181" customFormat="1" hidden="1">
      <c r="A522" s="181" t="s">
        <v>38</v>
      </c>
      <c r="B522" s="72">
        <v>905300</v>
      </c>
      <c r="C522" s="72" t="s">
        <v>296</v>
      </c>
      <c r="D522" s="70" t="s">
        <v>294</v>
      </c>
      <c r="E522" s="71">
        <v>121003</v>
      </c>
      <c r="F522" s="72">
        <v>3007</v>
      </c>
      <c r="G522" s="182" t="s">
        <v>230</v>
      </c>
      <c r="H522" s="178">
        <v>0</v>
      </c>
      <c r="I522" s="179">
        <v>0</v>
      </c>
      <c r="J522" s="179">
        <v>0</v>
      </c>
      <c r="K522" s="179">
        <v>0</v>
      </c>
      <c r="L522" s="179">
        <v>0</v>
      </c>
      <c r="M522" s="179">
        <v>252.828</v>
      </c>
      <c r="N522" s="179">
        <v>0</v>
      </c>
      <c r="O522" s="179">
        <v>0</v>
      </c>
      <c r="P522" s="179">
        <v>0</v>
      </c>
      <c r="Q522" s="179">
        <v>0</v>
      </c>
      <c r="R522" s="183">
        <f t="shared" si="25"/>
        <v>252.828</v>
      </c>
      <c r="S522" s="182" t="s">
        <v>133</v>
      </c>
      <c r="T522" s="182">
        <v>1900</v>
      </c>
      <c r="U522" s="182" t="s">
        <v>419</v>
      </c>
      <c r="V522" s="179">
        <v>0</v>
      </c>
      <c r="W522" s="179">
        <v>0</v>
      </c>
      <c r="X522" s="183">
        <f t="shared" si="26"/>
        <v>0</v>
      </c>
      <c r="Y522" s="179">
        <f t="shared" si="27"/>
        <v>252.828</v>
      </c>
    </row>
    <row r="523" spans="1:25" s="181" customFormat="1" hidden="1">
      <c r="A523" s="181" t="s">
        <v>38</v>
      </c>
      <c r="B523" s="72">
        <v>905300</v>
      </c>
      <c r="C523" s="72" t="s">
        <v>296</v>
      </c>
      <c r="D523" s="70" t="s">
        <v>294</v>
      </c>
      <c r="E523" s="71">
        <v>121013</v>
      </c>
      <c r="F523" s="72">
        <v>4030</v>
      </c>
      <c r="G523" s="182" t="s">
        <v>230</v>
      </c>
      <c r="H523" s="178">
        <v>0</v>
      </c>
      <c r="I523" s="179">
        <v>0</v>
      </c>
      <c r="J523" s="179">
        <v>0</v>
      </c>
      <c r="K523" s="179">
        <v>1080.9345105</v>
      </c>
      <c r="L523" s="179">
        <v>135.29458350000002</v>
      </c>
      <c r="M523" s="179">
        <v>252.828</v>
      </c>
      <c r="N523" s="179">
        <v>0</v>
      </c>
      <c r="O523" s="179">
        <v>0</v>
      </c>
      <c r="P523" s="179">
        <v>0</v>
      </c>
      <c r="Q523" s="179">
        <v>0</v>
      </c>
      <c r="R523" s="183">
        <f t="shared" si="25"/>
        <v>1469.057094</v>
      </c>
      <c r="S523" s="182" t="s">
        <v>133</v>
      </c>
      <c r="T523" s="182">
        <v>1900</v>
      </c>
      <c r="U523" s="182" t="s">
        <v>419</v>
      </c>
      <c r="V523" s="179">
        <v>0</v>
      </c>
      <c r="W523" s="179">
        <v>0</v>
      </c>
      <c r="X523" s="183">
        <f t="shared" si="26"/>
        <v>0</v>
      </c>
      <c r="Y523" s="179">
        <f t="shared" si="27"/>
        <v>1469.057094</v>
      </c>
    </row>
    <row r="524" spans="1:25" s="181" customFormat="1" hidden="1">
      <c r="A524" s="181" t="s">
        <v>38</v>
      </c>
      <c r="B524" s="72">
        <v>905300</v>
      </c>
      <c r="C524" s="72" t="s">
        <v>296</v>
      </c>
      <c r="D524" s="70" t="s">
        <v>294</v>
      </c>
      <c r="E524" s="71">
        <v>121036</v>
      </c>
      <c r="F524" s="72">
        <v>1667</v>
      </c>
      <c r="G524" s="182" t="s">
        <v>230</v>
      </c>
      <c r="H524" s="178">
        <v>0</v>
      </c>
      <c r="I524" s="179">
        <v>0</v>
      </c>
      <c r="J524" s="179">
        <v>0</v>
      </c>
      <c r="K524" s="179">
        <v>7561.284858</v>
      </c>
      <c r="L524" s="179">
        <v>93.96774000000002</v>
      </c>
      <c r="M524" s="179">
        <v>948.10500000000002</v>
      </c>
      <c r="N524" s="179">
        <v>0</v>
      </c>
      <c r="O524" s="179">
        <v>0</v>
      </c>
      <c r="P524" s="179">
        <v>0</v>
      </c>
      <c r="Q524" s="179">
        <v>1316.8125</v>
      </c>
      <c r="R524" s="183">
        <f t="shared" si="25"/>
        <v>9920.1700980000005</v>
      </c>
      <c r="S524" s="182" t="s">
        <v>86</v>
      </c>
      <c r="T524" s="182">
        <v>2024</v>
      </c>
      <c r="U524" s="182" t="s">
        <v>125</v>
      </c>
      <c r="V524" s="179">
        <v>25000</v>
      </c>
      <c r="W524" s="179">
        <v>4768.25</v>
      </c>
      <c r="X524" s="183">
        <f t="shared" si="26"/>
        <v>29768.25</v>
      </c>
      <c r="Y524" s="179">
        <f t="shared" si="27"/>
        <v>39688.420098000002</v>
      </c>
    </row>
    <row r="525" spans="1:25" s="181" customFormat="1" hidden="1">
      <c r="A525" s="181" t="s">
        <v>38</v>
      </c>
      <c r="B525" s="72">
        <v>905300</v>
      </c>
      <c r="C525" s="72" t="s">
        <v>296</v>
      </c>
      <c r="D525" s="70" t="s">
        <v>294</v>
      </c>
      <c r="E525" s="71">
        <v>121047</v>
      </c>
      <c r="F525" s="72">
        <v>3007</v>
      </c>
      <c r="G525" s="182" t="s">
        <v>230</v>
      </c>
      <c r="H525" s="178">
        <v>0</v>
      </c>
      <c r="I525" s="179">
        <v>0</v>
      </c>
      <c r="J525" s="179">
        <v>0</v>
      </c>
      <c r="K525" s="179">
        <v>2796.9518880000001</v>
      </c>
      <c r="L525" s="179">
        <v>0</v>
      </c>
      <c r="M525" s="179">
        <v>252.828</v>
      </c>
      <c r="N525" s="179">
        <v>0</v>
      </c>
      <c r="O525" s="179">
        <v>0</v>
      </c>
      <c r="P525" s="179">
        <v>0</v>
      </c>
      <c r="Q525" s="179">
        <v>0</v>
      </c>
      <c r="R525" s="183">
        <f t="shared" si="25"/>
        <v>3049.779888</v>
      </c>
      <c r="S525" s="182" t="s">
        <v>133</v>
      </c>
      <c r="T525" s="182">
        <v>1900</v>
      </c>
      <c r="U525" s="182" t="s">
        <v>419</v>
      </c>
      <c r="V525" s="179">
        <v>0</v>
      </c>
      <c r="W525" s="179">
        <v>0</v>
      </c>
      <c r="X525" s="183">
        <f t="shared" si="26"/>
        <v>0</v>
      </c>
      <c r="Y525" s="179">
        <f t="shared" si="27"/>
        <v>3049.779888</v>
      </c>
    </row>
    <row r="526" spans="1:25" s="181" customFormat="1" hidden="1">
      <c r="A526" s="181" t="s">
        <v>38</v>
      </c>
      <c r="B526" s="72">
        <v>905300</v>
      </c>
      <c r="C526" s="72" t="s">
        <v>296</v>
      </c>
      <c r="D526" s="70" t="s">
        <v>294</v>
      </c>
      <c r="E526" s="71">
        <v>121053</v>
      </c>
      <c r="F526" s="72">
        <v>1204</v>
      </c>
      <c r="G526" s="182" t="s">
        <v>118</v>
      </c>
      <c r="H526" s="178">
        <v>6876</v>
      </c>
      <c r="I526" s="179">
        <v>4234.8689999999997</v>
      </c>
      <c r="J526" s="179">
        <v>984.60704250000038</v>
      </c>
      <c r="K526" s="179">
        <v>0</v>
      </c>
      <c r="L526" s="179">
        <v>0</v>
      </c>
      <c r="M526" s="179">
        <v>948.10500000000002</v>
      </c>
      <c r="N526" s="179">
        <v>0</v>
      </c>
      <c r="O526" s="179">
        <v>0</v>
      </c>
      <c r="P526" s="179">
        <v>0</v>
      </c>
      <c r="Q526" s="179">
        <v>152.75024999999999</v>
      </c>
      <c r="R526" s="183">
        <f t="shared" si="25"/>
        <v>6320.3312925</v>
      </c>
      <c r="S526" s="182" t="s">
        <v>86</v>
      </c>
      <c r="T526" s="182">
        <v>2022</v>
      </c>
      <c r="U526" s="182" t="s">
        <v>124</v>
      </c>
      <c r="V526" s="179">
        <v>2900</v>
      </c>
      <c r="W526" s="179">
        <v>553.12</v>
      </c>
      <c r="X526" s="183">
        <f t="shared" si="26"/>
        <v>3453.12</v>
      </c>
      <c r="Y526" s="179">
        <f t="shared" si="27"/>
        <v>9773.4512924999999</v>
      </c>
    </row>
    <row r="527" spans="1:25" s="181" customFormat="1" hidden="1">
      <c r="A527" s="181" t="s">
        <v>38</v>
      </c>
      <c r="B527" s="72">
        <v>905300</v>
      </c>
      <c r="C527" s="72" t="s">
        <v>296</v>
      </c>
      <c r="D527" s="70" t="s">
        <v>294</v>
      </c>
      <c r="E527" s="71">
        <v>131046</v>
      </c>
      <c r="F527" s="72">
        <v>1335</v>
      </c>
      <c r="G527" s="182" t="s">
        <v>230</v>
      </c>
      <c r="H527" s="178">
        <v>0</v>
      </c>
      <c r="I527" s="179">
        <v>0</v>
      </c>
      <c r="J527" s="179">
        <v>0</v>
      </c>
      <c r="K527" s="179">
        <v>32441.582681999997</v>
      </c>
      <c r="L527" s="179">
        <v>6818.5499355000002</v>
      </c>
      <c r="M527" s="179">
        <v>948.10500000000002</v>
      </c>
      <c r="N527" s="179">
        <v>0</v>
      </c>
      <c r="O527" s="179">
        <v>0</v>
      </c>
      <c r="P527" s="179">
        <v>0</v>
      </c>
      <c r="Q527" s="179">
        <v>1777.6968750000001</v>
      </c>
      <c r="R527" s="183">
        <f t="shared" si="25"/>
        <v>41985.934492500004</v>
      </c>
      <c r="S527" s="182" t="s">
        <v>86</v>
      </c>
      <c r="T527" s="182">
        <v>2023</v>
      </c>
      <c r="U527" s="182" t="s">
        <v>242</v>
      </c>
      <c r="V527" s="179">
        <v>33750</v>
      </c>
      <c r="W527" s="179">
        <v>6437.14</v>
      </c>
      <c r="X527" s="183">
        <f t="shared" si="26"/>
        <v>40187.14</v>
      </c>
      <c r="Y527" s="179">
        <f t="shared" si="27"/>
        <v>82173.074492500004</v>
      </c>
    </row>
    <row r="528" spans="1:25" s="181" customFormat="1" hidden="1">
      <c r="A528" s="181" t="s">
        <v>38</v>
      </c>
      <c r="B528" s="72">
        <v>905300</v>
      </c>
      <c r="C528" s="72" t="s">
        <v>296</v>
      </c>
      <c r="D528" s="70" t="s">
        <v>294</v>
      </c>
      <c r="E528" s="71">
        <v>141003</v>
      </c>
      <c r="F528" s="72">
        <v>1600</v>
      </c>
      <c r="G528" s="182" t="s">
        <v>230</v>
      </c>
      <c r="H528" s="178">
        <v>0</v>
      </c>
      <c r="I528" s="179">
        <v>0</v>
      </c>
      <c r="J528" s="179">
        <v>0</v>
      </c>
      <c r="K528" s="179">
        <v>21161.008323000002</v>
      </c>
      <c r="L528" s="179">
        <v>1056.505005</v>
      </c>
      <c r="M528" s="179">
        <v>948.10500000000002</v>
      </c>
      <c r="N528" s="179">
        <v>0</v>
      </c>
      <c r="O528" s="179">
        <v>0</v>
      </c>
      <c r="P528" s="179">
        <v>0</v>
      </c>
      <c r="Q528" s="179">
        <v>1018.3174425000001</v>
      </c>
      <c r="R528" s="183">
        <f t="shared" si="25"/>
        <v>24183.9357705</v>
      </c>
      <c r="S528" s="182" t="s">
        <v>86</v>
      </c>
      <c r="T528" s="182">
        <v>2030</v>
      </c>
      <c r="U528" s="182" t="s">
        <v>125</v>
      </c>
      <c r="V528" s="179">
        <v>19333</v>
      </c>
      <c r="W528" s="179">
        <v>3687.3900000000003</v>
      </c>
      <c r="X528" s="183">
        <f t="shared" si="26"/>
        <v>23020.39</v>
      </c>
      <c r="Y528" s="179">
        <f t="shared" si="27"/>
        <v>47204.3257705</v>
      </c>
    </row>
    <row r="529" spans="1:25" s="181" customFormat="1" hidden="1">
      <c r="A529" s="181" t="s">
        <v>38</v>
      </c>
      <c r="B529" s="72">
        <v>905300</v>
      </c>
      <c r="C529" s="72" t="s">
        <v>296</v>
      </c>
      <c r="D529" s="70" t="s">
        <v>294</v>
      </c>
      <c r="E529" s="71">
        <v>141014</v>
      </c>
      <c r="F529" s="72">
        <v>2020</v>
      </c>
      <c r="G529" s="182" t="s">
        <v>230</v>
      </c>
      <c r="H529" s="178">
        <v>0</v>
      </c>
      <c r="I529" s="179">
        <v>0</v>
      </c>
      <c r="J529" s="179">
        <v>0</v>
      </c>
      <c r="K529" s="179">
        <v>790.08749999999998</v>
      </c>
      <c r="L529" s="179">
        <v>31.3190685</v>
      </c>
      <c r="M529" s="179">
        <v>948.10500000000002</v>
      </c>
      <c r="N529" s="179">
        <v>0</v>
      </c>
      <c r="O529" s="179">
        <v>0</v>
      </c>
      <c r="P529" s="179">
        <v>2106.9</v>
      </c>
      <c r="Q529" s="179">
        <v>210.69</v>
      </c>
      <c r="R529" s="183">
        <f t="shared" si="25"/>
        <v>4087.1015685000002</v>
      </c>
      <c r="S529" s="182" t="s">
        <v>86</v>
      </c>
      <c r="T529" s="182">
        <v>2025</v>
      </c>
      <c r="U529" s="182" t="s">
        <v>125</v>
      </c>
      <c r="V529" s="179">
        <v>4000</v>
      </c>
      <c r="W529" s="179">
        <v>762.92</v>
      </c>
      <c r="X529" s="183">
        <f t="shared" si="26"/>
        <v>4762.92</v>
      </c>
      <c r="Y529" s="179">
        <f t="shared" si="27"/>
        <v>8850.0215685000003</v>
      </c>
    </row>
    <row r="530" spans="1:25" s="181" customFormat="1" hidden="1">
      <c r="A530" s="181" t="s">
        <v>38</v>
      </c>
      <c r="B530" s="72">
        <v>905300</v>
      </c>
      <c r="C530" s="72" t="s">
        <v>296</v>
      </c>
      <c r="D530" s="70" t="s">
        <v>294</v>
      </c>
      <c r="E530" s="71">
        <v>141015</v>
      </c>
      <c r="F530" s="72">
        <v>2020</v>
      </c>
      <c r="G530" s="182" t="s">
        <v>230</v>
      </c>
      <c r="H530" s="178">
        <v>0</v>
      </c>
      <c r="I530" s="179">
        <v>0</v>
      </c>
      <c r="J530" s="179">
        <v>0</v>
      </c>
      <c r="K530" s="179">
        <v>1177.2303750000001</v>
      </c>
      <c r="L530" s="179">
        <v>0</v>
      </c>
      <c r="M530" s="179">
        <v>948.10500000000002</v>
      </c>
      <c r="N530" s="179">
        <v>0</v>
      </c>
      <c r="O530" s="179">
        <v>0</v>
      </c>
      <c r="P530" s="179">
        <v>2106.9</v>
      </c>
      <c r="Q530" s="179">
        <v>210.69</v>
      </c>
      <c r="R530" s="183">
        <f t="shared" si="25"/>
        <v>4442.9253749999998</v>
      </c>
      <c r="S530" s="182" t="s">
        <v>86</v>
      </c>
      <c r="T530" s="182">
        <v>2025</v>
      </c>
      <c r="U530" s="182" t="s">
        <v>125</v>
      </c>
      <c r="V530" s="179">
        <v>4000</v>
      </c>
      <c r="W530" s="179">
        <v>762.92</v>
      </c>
      <c r="X530" s="183">
        <f t="shared" si="26"/>
        <v>4762.92</v>
      </c>
      <c r="Y530" s="179">
        <f t="shared" si="27"/>
        <v>9205.8453750000008</v>
      </c>
    </row>
    <row r="531" spans="1:25" s="181" customFormat="1" hidden="1">
      <c r="A531" s="181" t="s">
        <v>38</v>
      </c>
      <c r="B531" s="72">
        <v>905300</v>
      </c>
      <c r="C531" s="72" t="s">
        <v>296</v>
      </c>
      <c r="D531" s="70" t="s">
        <v>294</v>
      </c>
      <c r="E531" s="71">
        <v>141038</v>
      </c>
      <c r="F531" s="72">
        <v>9030</v>
      </c>
      <c r="G531" s="182" t="s">
        <v>230</v>
      </c>
      <c r="H531" s="178">
        <v>0</v>
      </c>
      <c r="I531" s="179">
        <v>0</v>
      </c>
      <c r="J531" s="179">
        <v>0</v>
      </c>
      <c r="K531" s="179">
        <v>0</v>
      </c>
      <c r="L531" s="179">
        <v>0</v>
      </c>
      <c r="M531" s="179">
        <v>252.828</v>
      </c>
      <c r="N531" s="179">
        <v>0</v>
      </c>
      <c r="O531" s="179">
        <v>0</v>
      </c>
      <c r="P531" s="179">
        <v>0</v>
      </c>
      <c r="Q531" s="179">
        <v>0</v>
      </c>
      <c r="R531" s="183">
        <f t="shared" si="25"/>
        <v>252.828</v>
      </c>
      <c r="S531" s="182" t="s">
        <v>133</v>
      </c>
      <c r="T531" s="182">
        <v>1900</v>
      </c>
      <c r="U531" s="182" t="s">
        <v>419</v>
      </c>
      <c r="V531" s="179">
        <v>0</v>
      </c>
      <c r="W531" s="179">
        <v>0</v>
      </c>
      <c r="X531" s="183">
        <f t="shared" si="26"/>
        <v>0</v>
      </c>
      <c r="Y531" s="179">
        <f t="shared" si="27"/>
        <v>252.828</v>
      </c>
    </row>
    <row r="532" spans="1:25" s="181" customFormat="1" hidden="1">
      <c r="A532" s="181" t="s">
        <v>38</v>
      </c>
      <c r="B532" s="72">
        <v>905300</v>
      </c>
      <c r="C532" s="72" t="s">
        <v>296</v>
      </c>
      <c r="D532" s="70" t="s">
        <v>294</v>
      </c>
      <c r="E532" s="71">
        <v>141046</v>
      </c>
      <c r="F532" s="72">
        <v>1625</v>
      </c>
      <c r="G532" s="182" t="s">
        <v>230</v>
      </c>
      <c r="H532" s="178">
        <v>0</v>
      </c>
      <c r="I532" s="179">
        <v>0</v>
      </c>
      <c r="J532" s="179">
        <v>0</v>
      </c>
      <c r="K532" s="179">
        <v>8738.0306459999993</v>
      </c>
      <c r="L532" s="179">
        <v>1114.0128405</v>
      </c>
      <c r="M532" s="179">
        <v>948.10500000000002</v>
      </c>
      <c r="N532" s="179">
        <v>0</v>
      </c>
      <c r="O532" s="179">
        <v>0</v>
      </c>
      <c r="P532" s="179">
        <v>0</v>
      </c>
      <c r="Q532" s="179">
        <v>713.71237499999995</v>
      </c>
      <c r="R532" s="183">
        <f t="shared" si="25"/>
        <v>11513.860861499998</v>
      </c>
      <c r="S532" s="182" t="s">
        <v>86</v>
      </c>
      <c r="T532" s="182">
        <v>2025</v>
      </c>
      <c r="U532" s="182" t="s">
        <v>125</v>
      </c>
      <c r="V532" s="179">
        <v>13550</v>
      </c>
      <c r="W532" s="179">
        <v>2584.3900000000003</v>
      </c>
      <c r="X532" s="183">
        <f t="shared" si="26"/>
        <v>16134.39</v>
      </c>
      <c r="Y532" s="179">
        <f t="shared" si="27"/>
        <v>27648.250861499997</v>
      </c>
    </row>
    <row r="533" spans="1:25" s="181" customFormat="1" hidden="1">
      <c r="A533" s="181" t="s">
        <v>38</v>
      </c>
      <c r="B533" s="72">
        <v>905300</v>
      </c>
      <c r="C533" s="72" t="s">
        <v>296</v>
      </c>
      <c r="D533" s="70" t="s">
        <v>294</v>
      </c>
      <c r="E533" s="71">
        <v>141047</v>
      </c>
      <c r="F533" s="72">
        <v>1667</v>
      </c>
      <c r="G533" s="182" t="s">
        <v>230</v>
      </c>
      <c r="H533" s="178">
        <v>0</v>
      </c>
      <c r="I533" s="179">
        <v>0</v>
      </c>
      <c r="J533" s="179">
        <v>0</v>
      </c>
      <c r="K533" s="179">
        <v>3596.7311279999999</v>
      </c>
      <c r="L533" s="179">
        <v>268.79830199999998</v>
      </c>
      <c r="M533" s="179">
        <v>948.10500000000002</v>
      </c>
      <c r="N533" s="179">
        <v>0</v>
      </c>
      <c r="O533" s="179">
        <v>0</v>
      </c>
      <c r="P533" s="179">
        <v>0</v>
      </c>
      <c r="Q533" s="179">
        <v>1358.9504999999999</v>
      </c>
      <c r="R533" s="183">
        <f t="shared" si="25"/>
        <v>6172.58493</v>
      </c>
      <c r="S533" s="182" t="s">
        <v>86</v>
      </c>
      <c r="T533" s="182">
        <v>2025</v>
      </c>
      <c r="U533" s="182" t="s">
        <v>125</v>
      </c>
      <c r="V533" s="179">
        <v>25800</v>
      </c>
      <c r="W533" s="179">
        <v>4920.84</v>
      </c>
      <c r="X533" s="183">
        <f t="shared" si="26"/>
        <v>30720.84</v>
      </c>
      <c r="Y533" s="179">
        <f t="shared" si="27"/>
        <v>36893.424930000001</v>
      </c>
    </row>
    <row r="534" spans="1:25" s="181" customFormat="1" hidden="1">
      <c r="A534" s="181" t="s">
        <v>38</v>
      </c>
      <c r="B534" s="72">
        <v>905300</v>
      </c>
      <c r="C534" s="72" t="s">
        <v>296</v>
      </c>
      <c r="D534" s="70" t="s">
        <v>294</v>
      </c>
      <c r="E534" s="71">
        <v>141052</v>
      </c>
      <c r="F534" s="72">
        <v>1665</v>
      </c>
      <c r="G534" s="182" t="s">
        <v>230</v>
      </c>
      <c r="H534" s="178">
        <v>0</v>
      </c>
      <c r="I534" s="179">
        <v>0</v>
      </c>
      <c r="J534" s="179">
        <v>0</v>
      </c>
      <c r="K534" s="179">
        <v>1680.1368705000002</v>
      </c>
      <c r="L534" s="179">
        <v>114.6469635</v>
      </c>
      <c r="M534" s="179">
        <v>948.10500000000002</v>
      </c>
      <c r="N534" s="179">
        <v>0</v>
      </c>
      <c r="O534" s="179">
        <v>0</v>
      </c>
      <c r="P534" s="179">
        <v>790.08749999999998</v>
      </c>
      <c r="Q534" s="179">
        <v>526.72500000000002</v>
      </c>
      <c r="R534" s="183">
        <f t="shared" si="25"/>
        <v>4059.7013340000003</v>
      </c>
      <c r="S534" s="182" t="s">
        <v>86</v>
      </c>
      <c r="T534" s="182">
        <v>2025</v>
      </c>
      <c r="U534" s="182" t="s">
        <v>125</v>
      </c>
      <c r="V534" s="179">
        <v>10000</v>
      </c>
      <c r="W534" s="179">
        <v>1907.3</v>
      </c>
      <c r="X534" s="183">
        <f t="shared" si="26"/>
        <v>11907.3</v>
      </c>
      <c r="Y534" s="179">
        <f t="shared" si="27"/>
        <v>15967.001334</v>
      </c>
    </row>
    <row r="535" spans="1:25" s="181" customFormat="1" hidden="1">
      <c r="A535" s="181" t="s">
        <v>38</v>
      </c>
      <c r="B535" s="72">
        <v>905300</v>
      </c>
      <c r="C535" s="72" t="s">
        <v>296</v>
      </c>
      <c r="D535" s="70" t="s">
        <v>294</v>
      </c>
      <c r="E535" s="71">
        <v>141053</v>
      </c>
      <c r="F535" s="72">
        <v>1665</v>
      </c>
      <c r="G535" s="182" t="s">
        <v>230</v>
      </c>
      <c r="H535" s="178">
        <v>0</v>
      </c>
      <c r="I535" s="179">
        <v>0</v>
      </c>
      <c r="J535" s="179">
        <v>0</v>
      </c>
      <c r="K535" s="179">
        <v>0</v>
      </c>
      <c r="L535" s="179">
        <v>400.57436250000001</v>
      </c>
      <c r="M535" s="179">
        <v>948.10500000000002</v>
      </c>
      <c r="N535" s="179">
        <v>0</v>
      </c>
      <c r="O535" s="179">
        <v>0</v>
      </c>
      <c r="P535" s="179">
        <v>790.08749999999998</v>
      </c>
      <c r="Q535" s="179">
        <v>526.72500000000002</v>
      </c>
      <c r="R535" s="183">
        <f t="shared" si="25"/>
        <v>2665.4918625</v>
      </c>
      <c r="S535" s="182" t="s">
        <v>86</v>
      </c>
      <c r="T535" s="182">
        <v>2025</v>
      </c>
      <c r="U535" s="182" t="s">
        <v>125</v>
      </c>
      <c r="V535" s="179">
        <v>10000</v>
      </c>
      <c r="W535" s="179">
        <v>1907.3</v>
      </c>
      <c r="X535" s="183">
        <f t="shared" si="26"/>
        <v>11907.3</v>
      </c>
      <c r="Y535" s="179">
        <f t="shared" si="27"/>
        <v>14572.791862499998</v>
      </c>
    </row>
    <row r="536" spans="1:25" s="181" customFormat="1" hidden="1">
      <c r="A536" s="181" t="s">
        <v>38</v>
      </c>
      <c r="B536" s="72">
        <v>905300</v>
      </c>
      <c r="C536" s="72" t="s">
        <v>296</v>
      </c>
      <c r="D536" s="70" t="s">
        <v>294</v>
      </c>
      <c r="E536" s="71">
        <v>141055</v>
      </c>
      <c r="F536" s="72">
        <v>1204</v>
      </c>
      <c r="G536" s="182" t="s">
        <v>118</v>
      </c>
      <c r="H536" s="178">
        <v>17658</v>
      </c>
      <c r="I536" s="179">
        <v>4234.8689999999997</v>
      </c>
      <c r="J536" s="179">
        <v>8228.350467000002</v>
      </c>
      <c r="K536" s="179">
        <v>0</v>
      </c>
      <c r="L536" s="179">
        <v>0</v>
      </c>
      <c r="M536" s="179">
        <v>948.10500000000002</v>
      </c>
      <c r="N536" s="179">
        <v>0</v>
      </c>
      <c r="O536" s="179">
        <v>0</v>
      </c>
      <c r="P536" s="179">
        <v>0</v>
      </c>
      <c r="Q536" s="179">
        <v>152.75024999999999</v>
      </c>
      <c r="R536" s="183">
        <f t="shared" si="25"/>
        <v>13564.074717000001</v>
      </c>
      <c r="S536" s="182" t="s">
        <v>86</v>
      </c>
      <c r="T536" s="182">
        <v>2024</v>
      </c>
      <c r="U536" s="182" t="s">
        <v>124</v>
      </c>
      <c r="V536" s="179">
        <v>2900</v>
      </c>
      <c r="W536" s="179">
        <v>553.12</v>
      </c>
      <c r="X536" s="183">
        <f t="shared" si="26"/>
        <v>3453.12</v>
      </c>
      <c r="Y536" s="179">
        <f t="shared" si="27"/>
        <v>17017.194717000002</v>
      </c>
    </row>
    <row r="537" spans="1:25" s="181" customFormat="1" hidden="1">
      <c r="A537" s="181" t="s">
        <v>38</v>
      </c>
      <c r="B537" s="72">
        <v>905300</v>
      </c>
      <c r="C537" s="72" t="s">
        <v>296</v>
      </c>
      <c r="D537" s="70" t="s">
        <v>294</v>
      </c>
      <c r="E537" s="71">
        <v>141056</v>
      </c>
      <c r="F537" s="72">
        <v>1640</v>
      </c>
      <c r="G537" s="182" t="s">
        <v>230</v>
      </c>
      <c r="H537" s="178">
        <v>0</v>
      </c>
      <c r="I537" s="179">
        <v>0</v>
      </c>
      <c r="J537" s="179">
        <v>0</v>
      </c>
      <c r="K537" s="179">
        <v>0</v>
      </c>
      <c r="L537" s="179">
        <v>18.277357500000001</v>
      </c>
      <c r="M537" s="179">
        <v>948.10500000000002</v>
      </c>
      <c r="N537" s="179">
        <v>0</v>
      </c>
      <c r="O537" s="179">
        <v>0</v>
      </c>
      <c r="P537" s="179">
        <v>0</v>
      </c>
      <c r="Q537" s="179">
        <v>176.9796</v>
      </c>
      <c r="R537" s="183">
        <f t="shared" si="25"/>
        <v>1143.3619575</v>
      </c>
      <c r="S537" s="182" t="s">
        <v>86</v>
      </c>
      <c r="T537" s="182">
        <v>2024</v>
      </c>
      <c r="U537" s="182" t="s">
        <v>125</v>
      </c>
      <c r="V537" s="179">
        <v>3360</v>
      </c>
      <c r="W537" s="179">
        <v>640.86</v>
      </c>
      <c r="X537" s="183">
        <f t="shared" si="26"/>
        <v>4000.86</v>
      </c>
      <c r="Y537" s="179">
        <f t="shared" si="27"/>
        <v>5144.2219574999999</v>
      </c>
    </row>
    <row r="538" spans="1:25" s="181" customFormat="1" hidden="1">
      <c r="A538" s="181" t="s">
        <v>38</v>
      </c>
      <c r="B538" s="72">
        <v>905300</v>
      </c>
      <c r="C538" s="72" t="s">
        <v>296</v>
      </c>
      <c r="D538" s="70" t="s">
        <v>294</v>
      </c>
      <c r="E538" s="71">
        <v>141057</v>
      </c>
      <c r="F538" s="72">
        <v>1640</v>
      </c>
      <c r="G538" s="182" t="s">
        <v>230</v>
      </c>
      <c r="H538" s="178">
        <v>0</v>
      </c>
      <c r="I538" s="179">
        <v>0</v>
      </c>
      <c r="J538" s="179">
        <v>0</v>
      </c>
      <c r="K538" s="179">
        <v>2683.6428059999998</v>
      </c>
      <c r="L538" s="179">
        <v>27.895356</v>
      </c>
      <c r="M538" s="179">
        <v>948.10500000000002</v>
      </c>
      <c r="N538" s="179">
        <v>0</v>
      </c>
      <c r="O538" s="179">
        <v>0</v>
      </c>
      <c r="P538" s="179">
        <v>0</v>
      </c>
      <c r="Q538" s="179">
        <v>176.9796</v>
      </c>
      <c r="R538" s="183">
        <f t="shared" si="25"/>
        <v>3836.622762</v>
      </c>
      <c r="S538" s="182" t="s">
        <v>86</v>
      </c>
      <c r="T538" s="182">
        <v>2024</v>
      </c>
      <c r="U538" s="182" t="s">
        <v>125</v>
      </c>
      <c r="V538" s="179">
        <v>3360</v>
      </c>
      <c r="W538" s="179">
        <v>640.86</v>
      </c>
      <c r="X538" s="183">
        <f t="shared" si="26"/>
        <v>4000.86</v>
      </c>
      <c r="Y538" s="179">
        <f t="shared" si="27"/>
        <v>7837.4827619999996</v>
      </c>
    </row>
    <row r="539" spans="1:25" s="181" customFormat="1" hidden="1">
      <c r="A539" s="181" t="s">
        <v>38</v>
      </c>
      <c r="B539" s="72">
        <v>905300</v>
      </c>
      <c r="C539" s="72" t="s">
        <v>296</v>
      </c>
      <c r="D539" s="70" t="s">
        <v>294</v>
      </c>
      <c r="E539" s="71">
        <v>151001</v>
      </c>
      <c r="F539" s="72">
        <v>3001</v>
      </c>
      <c r="G539" s="182" t="s">
        <v>230</v>
      </c>
      <c r="H539" s="178">
        <v>0</v>
      </c>
      <c r="I539" s="179">
        <v>0</v>
      </c>
      <c r="J539" s="179">
        <v>0</v>
      </c>
      <c r="K539" s="179">
        <v>0</v>
      </c>
      <c r="L539" s="179">
        <v>0</v>
      </c>
      <c r="M539" s="179">
        <v>252.828</v>
      </c>
      <c r="N539" s="179">
        <v>0</v>
      </c>
      <c r="O539" s="179">
        <v>0</v>
      </c>
      <c r="P539" s="179">
        <v>0</v>
      </c>
      <c r="Q539" s="179">
        <v>0</v>
      </c>
      <c r="R539" s="183">
        <f t="shared" si="25"/>
        <v>252.828</v>
      </c>
      <c r="S539" s="182" t="s">
        <v>133</v>
      </c>
      <c r="T539" s="182">
        <v>1900</v>
      </c>
      <c r="U539" s="182" t="s">
        <v>419</v>
      </c>
      <c r="V539" s="179">
        <v>0</v>
      </c>
      <c r="W539" s="179">
        <v>0</v>
      </c>
      <c r="X539" s="183">
        <f t="shared" si="26"/>
        <v>0</v>
      </c>
      <c r="Y539" s="179">
        <f t="shared" si="27"/>
        <v>252.828</v>
      </c>
    </row>
    <row r="540" spans="1:25" s="181" customFormat="1" hidden="1">
      <c r="A540" s="181" t="s">
        <v>38</v>
      </c>
      <c r="B540" s="72">
        <v>905300</v>
      </c>
      <c r="C540" s="72" t="s">
        <v>296</v>
      </c>
      <c r="D540" s="70" t="s">
        <v>294</v>
      </c>
      <c r="E540" s="71">
        <v>151002</v>
      </c>
      <c r="F540" s="72">
        <v>3004</v>
      </c>
      <c r="G540" s="182" t="s">
        <v>230</v>
      </c>
      <c r="H540" s="178">
        <v>0</v>
      </c>
      <c r="I540" s="179">
        <v>0</v>
      </c>
      <c r="J540" s="179">
        <v>0</v>
      </c>
      <c r="K540" s="179">
        <v>0</v>
      </c>
      <c r="L540" s="179">
        <v>0</v>
      </c>
      <c r="M540" s="179">
        <v>252.828</v>
      </c>
      <c r="N540" s="179">
        <v>0</v>
      </c>
      <c r="O540" s="179">
        <v>0</v>
      </c>
      <c r="P540" s="179">
        <v>0</v>
      </c>
      <c r="Q540" s="179">
        <v>0</v>
      </c>
      <c r="R540" s="183">
        <f t="shared" si="25"/>
        <v>252.828</v>
      </c>
      <c r="S540" s="182" t="s">
        <v>133</v>
      </c>
      <c r="T540" s="182">
        <v>1900</v>
      </c>
      <c r="U540" s="182" t="s">
        <v>419</v>
      </c>
      <c r="V540" s="179">
        <v>0</v>
      </c>
      <c r="W540" s="179">
        <v>0</v>
      </c>
      <c r="X540" s="183">
        <f t="shared" si="26"/>
        <v>0</v>
      </c>
      <c r="Y540" s="179">
        <f t="shared" si="27"/>
        <v>252.828</v>
      </c>
    </row>
    <row r="541" spans="1:25" s="181" customFormat="1" hidden="1">
      <c r="A541" s="181" t="s">
        <v>38</v>
      </c>
      <c r="B541" s="72">
        <v>905300</v>
      </c>
      <c r="C541" s="72" t="s">
        <v>296</v>
      </c>
      <c r="D541" s="70" t="s">
        <v>294</v>
      </c>
      <c r="E541" s="71">
        <v>151010</v>
      </c>
      <c r="F541" s="72">
        <v>1665</v>
      </c>
      <c r="G541" s="182" t="s">
        <v>230</v>
      </c>
      <c r="H541" s="178">
        <v>0</v>
      </c>
      <c r="I541" s="179">
        <v>0</v>
      </c>
      <c r="J541" s="179">
        <v>0</v>
      </c>
      <c r="K541" s="179">
        <v>10173.0507705</v>
      </c>
      <c r="L541" s="179">
        <v>638.4223035</v>
      </c>
      <c r="M541" s="179">
        <v>948.10500000000002</v>
      </c>
      <c r="N541" s="179">
        <v>0</v>
      </c>
      <c r="O541" s="179">
        <v>0</v>
      </c>
      <c r="P541" s="179">
        <v>0</v>
      </c>
      <c r="Q541" s="179">
        <v>355.53937500000001</v>
      </c>
      <c r="R541" s="183">
        <f t="shared" si="25"/>
        <v>12115.117448999999</v>
      </c>
      <c r="S541" s="182" t="s">
        <v>86</v>
      </c>
      <c r="T541" s="182">
        <v>2023</v>
      </c>
      <c r="U541" s="182" t="s">
        <v>125</v>
      </c>
      <c r="V541" s="179">
        <v>6750</v>
      </c>
      <c r="W541" s="179">
        <v>1287.43</v>
      </c>
      <c r="X541" s="183">
        <f t="shared" si="26"/>
        <v>8037.43</v>
      </c>
      <c r="Y541" s="179">
        <f t="shared" si="27"/>
        <v>20152.547448999998</v>
      </c>
    </row>
    <row r="542" spans="1:25" s="181" customFormat="1" hidden="1">
      <c r="A542" s="181" t="s">
        <v>38</v>
      </c>
      <c r="B542" s="72">
        <v>905300</v>
      </c>
      <c r="C542" s="72" t="s">
        <v>296</v>
      </c>
      <c r="D542" s="70" t="s">
        <v>294</v>
      </c>
      <c r="E542" s="71">
        <v>151023</v>
      </c>
      <c r="F542" s="72">
        <v>1211</v>
      </c>
      <c r="G542" s="182" t="s">
        <v>230</v>
      </c>
      <c r="H542" s="178">
        <v>0</v>
      </c>
      <c r="I542" s="179">
        <v>0</v>
      </c>
      <c r="J542" s="179">
        <v>0</v>
      </c>
      <c r="K542" s="179">
        <v>4216.5705735000001</v>
      </c>
      <c r="L542" s="179">
        <v>2033.3586554999997</v>
      </c>
      <c r="M542" s="179">
        <v>948.10500000000002</v>
      </c>
      <c r="N542" s="179">
        <v>0</v>
      </c>
      <c r="O542" s="179">
        <v>0</v>
      </c>
      <c r="P542" s="179">
        <v>0</v>
      </c>
      <c r="Q542" s="179">
        <v>273.89699999999999</v>
      </c>
      <c r="R542" s="183">
        <f t="shared" si="25"/>
        <v>7471.9312289999989</v>
      </c>
      <c r="S542" s="182" t="s">
        <v>86</v>
      </c>
      <c r="T542" s="182">
        <v>2024</v>
      </c>
      <c r="U542" s="182" t="s">
        <v>242</v>
      </c>
      <c r="V542" s="179">
        <v>5200</v>
      </c>
      <c r="W542" s="179">
        <v>991.8</v>
      </c>
      <c r="X542" s="183">
        <f t="shared" si="26"/>
        <v>6191.8</v>
      </c>
      <c r="Y542" s="179">
        <f t="shared" si="27"/>
        <v>13663.731228999999</v>
      </c>
    </row>
    <row r="543" spans="1:25" s="181" customFormat="1" hidden="1">
      <c r="A543" s="181" t="s">
        <v>38</v>
      </c>
      <c r="B543" s="72">
        <v>905300</v>
      </c>
      <c r="C543" s="72" t="s">
        <v>296</v>
      </c>
      <c r="D543" s="70" t="s">
        <v>294</v>
      </c>
      <c r="E543" s="71">
        <v>151027</v>
      </c>
      <c r="F543" s="72">
        <v>1211</v>
      </c>
      <c r="G543" s="182" t="s">
        <v>230</v>
      </c>
      <c r="H543" s="178">
        <v>0</v>
      </c>
      <c r="I543" s="179">
        <v>0</v>
      </c>
      <c r="J543" s="179">
        <v>0</v>
      </c>
      <c r="K543" s="179">
        <v>6127.4972700000008</v>
      </c>
      <c r="L543" s="179">
        <v>2073.7479284999999</v>
      </c>
      <c r="M543" s="179">
        <v>948.10500000000002</v>
      </c>
      <c r="N543" s="179">
        <v>0</v>
      </c>
      <c r="O543" s="179">
        <v>0</v>
      </c>
      <c r="P543" s="179">
        <v>0</v>
      </c>
      <c r="Q543" s="179">
        <v>273.89699999999999</v>
      </c>
      <c r="R543" s="183">
        <f t="shared" si="25"/>
        <v>9423.2471985000011</v>
      </c>
      <c r="S543" s="182" t="s">
        <v>86</v>
      </c>
      <c r="T543" s="182">
        <v>2024</v>
      </c>
      <c r="U543" s="182" t="s">
        <v>242</v>
      </c>
      <c r="V543" s="179">
        <v>5200</v>
      </c>
      <c r="W543" s="179">
        <v>991.8</v>
      </c>
      <c r="X543" s="183">
        <f t="shared" si="26"/>
        <v>6191.8</v>
      </c>
      <c r="Y543" s="179">
        <f t="shared" si="27"/>
        <v>15615.0471985</v>
      </c>
    </row>
    <row r="544" spans="1:25" s="181" customFormat="1" hidden="1">
      <c r="A544" s="181" t="s">
        <v>38</v>
      </c>
      <c r="B544" s="72">
        <v>905300</v>
      </c>
      <c r="C544" s="72" t="s">
        <v>296</v>
      </c>
      <c r="D544" s="70" t="s">
        <v>294</v>
      </c>
      <c r="E544" s="71">
        <v>151028</v>
      </c>
      <c r="F544" s="72">
        <v>1256</v>
      </c>
      <c r="G544" s="182" t="s">
        <v>230</v>
      </c>
      <c r="H544" s="178">
        <v>0</v>
      </c>
      <c r="I544" s="179">
        <v>0</v>
      </c>
      <c r="J544" s="179">
        <v>0</v>
      </c>
      <c r="K544" s="179">
        <v>2244.6596565000004</v>
      </c>
      <c r="L544" s="179">
        <v>3284.8783244999995</v>
      </c>
      <c r="M544" s="179">
        <v>948.10500000000002</v>
      </c>
      <c r="N544" s="179">
        <v>0</v>
      </c>
      <c r="O544" s="179">
        <v>0</v>
      </c>
      <c r="P544" s="179">
        <v>0</v>
      </c>
      <c r="Q544" s="179">
        <v>474.05250000000001</v>
      </c>
      <c r="R544" s="183">
        <f t="shared" si="25"/>
        <v>6951.6954809999988</v>
      </c>
      <c r="S544" s="182" t="s">
        <v>86</v>
      </c>
      <c r="T544" s="182">
        <v>2024</v>
      </c>
      <c r="U544" s="182" t="s">
        <v>295</v>
      </c>
      <c r="V544" s="179">
        <v>9000</v>
      </c>
      <c r="W544" s="179">
        <v>1716.57</v>
      </c>
      <c r="X544" s="183">
        <f t="shared" si="26"/>
        <v>10716.57</v>
      </c>
      <c r="Y544" s="179">
        <f t="shared" si="27"/>
        <v>17668.265480999999</v>
      </c>
    </row>
    <row r="545" spans="1:25" s="181" customFormat="1" hidden="1">
      <c r="A545" s="181" t="s">
        <v>38</v>
      </c>
      <c r="B545" s="72">
        <v>905300</v>
      </c>
      <c r="C545" s="72" t="s">
        <v>296</v>
      </c>
      <c r="D545" s="70" t="s">
        <v>294</v>
      </c>
      <c r="E545" s="71">
        <v>151029</v>
      </c>
      <c r="F545" s="72">
        <v>1256</v>
      </c>
      <c r="G545" s="182" t="s">
        <v>230</v>
      </c>
      <c r="H545" s="178">
        <v>0</v>
      </c>
      <c r="I545" s="179">
        <v>0</v>
      </c>
      <c r="J545" s="179">
        <v>0</v>
      </c>
      <c r="K545" s="179">
        <v>3617.5578344999999</v>
      </c>
      <c r="L545" s="179">
        <v>2297.8588814999994</v>
      </c>
      <c r="M545" s="179">
        <v>948.10500000000002</v>
      </c>
      <c r="N545" s="179">
        <v>2194.1256600000002</v>
      </c>
      <c r="O545" s="179">
        <v>0</v>
      </c>
      <c r="P545" s="179">
        <v>0</v>
      </c>
      <c r="Q545" s="179">
        <v>474.05250000000001</v>
      </c>
      <c r="R545" s="183">
        <f t="shared" si="25"/>
        <v>9531.6998759999988</v>
      </c>
      <c r="S545" s="182" t="s">
        <v>86</v>
      </c>
      <c r="T545" s="182">
        <v>2024</v>
      </c>
      <c r="U545" s="182" t="s">
        <v>295</v>
      </c>
      <c r="V545" s="179">
        <v>9000</v>
      </c>
      <c r="W545" s="179">
        <v>1716.57</v>
      </c>
      <c r="X545" s="183">
        <f t="shared" si="26"/>
        <v>10716.57</v>
      </c>
      <c r="Y545" s="179">
        <f t="shared" si="27"/>
        <v>20248.269875999998</v>
      </c>
    </row>
    <row r="546" spans="1:25" s="181" customFormat="1" hidden="1">
      <c r="A546" s="181" t="s">
        <v>38</v>
      </c>
      <c r="B546" s="72">
        <v>905300</v>
      </c>
      <c r="C546" s="72" t="s">
        <v>296</v>
      </c>
      <c r="D546" s="70" t="s">
        <v>294</v>
      </c>
      <c r="E546" s="71">
        <v>151030</v>
      </c>
      <c r="F546" s="72">
        <v>1256</v>
      </c>
      <c r="G546" s="182" t="s">
        <v>230</v>
      </c>
      <c r="H546" s="178">
        <v>0</v>
      </c>
      <c r="I546" s="179">
        <v>0</v>
      </c>
      <c r="J546" s="179">
        <v>0</v>
      </c>
      <c r="K546" s="179">
        <v>9483.9048494999988</v>
      </c>
      <c r="L546" s="179">
        <v>3506.6084804999996</v>
      </c>
      <c r="M546" s="179">
        <v>948.10500000000002</v>
      </c>
      <c r="N546" s="179">
        <v>0</v>
      </c>
      <c r="O546" s="179">
        <v>0</v>
      </c>
      <c r="P546" s="179">
        <v>0</v>
      </c>
      <c r="Q546" s="179">
        <v>474.05250000000001</v>
      </c>
      <c r="R546" s="183">
        <f t="shared" si="25"/>
        <v>14412.670829999997</v>
      </c>
      <c r="S546" s="182" t="s">
        <v>86</v>
      </c>
      <c r="T546" s="182">
        <v>2024</v>
      </c>
      <c r="U546" s="182" t="s">
        <v>295</v>
      </c>
      <c r="V546" s="179">
        <v>9000</v>
      </c>
      <c r="W546" s="179">
        <v>1716.57</v>
      </c>
      <c r="X546" s="183">
        <f t="shared" si="26"/>
        <v>10716.57</v>
      </c>
      <c r="Y546" s="179">
        <f t="shared" si="27"/>
        <v>25129.240829999995</v>
      </c>
    </row>
    <row r="547" spans="1:25" s="181" customFormat="1" hidden="1">
      <c r="A547" s="181" t="s">
        <v>38</v>
      </c>
      <c r="B547" s="72">
        <v>905300</v>
      </c>
      <c r="C547" s="72" t="s">
        <v>296</v>
      </c>
      <c r="D547" s="70" t="s">
        <v>294</v>
      </c>
      <c r="E547" s="71">
        <v>151031</v>
      </c>
      <c r="F547" s="72">
        <v>1256</v>
      </c>
      <c r="G547" s="182" t="s">
        <v>230</v>
      </c>
      <c r="H547" s="178">
        <v>0</v>
      </c>
      <c r="I547" s="179">
        <v>0</v>
      </c>
      <c r="J547" s="179">
        <v>0</v>
      </c>
      <c r="K547" s="179">
        <v>7212.1504590000004</v>
      </c>
      <c r="L547" s="179">
        <v>3157.7585129999998</v>
      </c>
      <c r="M547" s="179">
        <v>948.10500000000002</v>
      </c>
      <c r="N547" s="179">
        <v>0</v>
      </c>
      <c r="O547" s="179">
        <v>0</v>
      </c>
      <c r="P547" s="179">
        <v>0</v>
      </c>
      <c r="Q547" s="179">
        <v>474.05250000000001</v>
      </c>
      <c r="R547" s="183">
        <f t="shared" si="25"/>
        <v>11792.066472</v>
      </c>
      <c r="S547" s="182" t="s">
        <v>86</v>
      </c>
      <c r="T547" s="182">
        <v>2024</v>
      </c>
      <c r="U547" s="182" t="s">
        <v>295</v>
      </c>
      <c r="V547" s="179">
        <v>9000</v>
      </c>
      <c r="W547" s="179">
        <v>1716.57</v>
      </c>
      <c r="X547" s="183">
        <f t="shared" si="26"/>
        <v>10716.57</v>
      </c>
      <c r="Y547" s="179">
        <f t="shared" si="27"/>
        <v>22508.636471999998</v>
      </c>
    </row>
    <row r="548" spans="1:25" s="181" customFormat="1" hidden="1">
      <c r="A548" s="181" t="s">
        <v>38</v>
      </c>
      <c r="B548" s="72">
        <v>905300</v>
      </c>
      <c r="C548" s="72" t="s">
        <v>296</v>
      </c>
      <c r="D548" s="70" t="s">
        <v>294</v>
      </c>
      <c r="E548" s="71">
        <v>151047</v>
      </c>
      <c r="F548" s="72">
        <v>1667</v>
      </c>
      <c r="G548" s="182" t="s">
        <v>230</v>
      </c>
      <c r="H548" s="178">
        <v>0</v>
      </c>
      <c r="I548" s="179">
        <v>0</v>
      </c>
      <c r="J548" s="179">
        <v>0</v>
      </c>
      <c r="K548" s="179">
        <v>3452.9668065000001</v>
      </c>
      <c r="L548" s="179">
        <v>133.66173600000002</v>
      </c>
      <c r="M548" s="179">
        <v>948.10500000000002</v>
      </c>
      <c r="N548" s="179">
        <v>0</v>
      </c>
      <c r="O548" s="179">
        <v>0</v>
      </c>
      <c r="P548" s="179">
        <v>0</v>
      </c>
      <c r="Q548" s="179">
        <v>526.72500000000002</v>
      </c>
      <c r="R548" s="183">
        <f t="shared" si="25"/>
        <v>5061.4585425000005</v>
      </c>
      <c r="S548" s="182" t="s">
        <v>86</v>
      </c>
      <c r="T548" s="182">
        <v>2026</v>
      </c>
      <c r="U548" s="182" t="s">
        <v>125</v>
      </c>
      <c r="V548" s="179">
        <v>10000</v>
      </c>
      <c r="W548" s="179">
        <v>1907.3</v>
      </c>
      <c r="X548" s="183">
        <f t="shared" si="26"/>
        <v>11907.3</v>
      </c>
      <c r="Y548" s="179">
        <f t="shared" si="27"/>
        <v>16968.7585425</v>
      </c>
    </row>
    <row r="549" spans="1:25" s="181" customFormat="1" hidden="1">
      <c r="A549" s="181" t="s">
        <v>38</v>
      </c>
      <c r="B549" s="72">
        <v>905300</v>
      </c>
      <c r="C549" s="72" t="s">
        <v>296</v>
      </c>
      <c r="D549" s="70" t="s">
        <v>294</v>
      </c>
      <c r="E549" s="71">
        <v>151065</v>
      </c>
      <c r="F549" s="72">
        <v>1335</v>
      </c>
      <c r="G549" s="182" t="s">
        <v>230</v>
      </c>
      <c r="H549" s="178">
        <v>0</v>
      </c>
      <c r="I549" s="179">
        <v>0</v>
      </c>
      <c r="J549" s="179">
        <v>0</v>
      </c>
      <c r="K549" s="179">
        <v>6781.8055995000004</v>
      </c>
      <c r="L549" s="179">
        <v>2869.2817650000002</v>
      </c>
      <c r="M549" s="179">
        <v>948.10500000000002</v>
      </c>
      <c r="N549" s="179">
        <v>0</v>
      </c>
      <c r="O549" s="179">
        <v>0</v>
      </c>
      <c r="P549" s="179">
        <v>0</v>
      </c>
      <c r="Q549" s="179">
        <v>1900.84518</v>
      </c>
      <c r="R549" s="183">
        <f t="shared" si="25"/>
        <v>12500.037544500001</v>
      </c>
      <c r="S549" s="182" t="s">
        <v>86</v>
      </c>
      <c r="T549" s="182">
        <v>2025</v>
      </c>
      <c r="U549" s="182" t="s">
        <v>242</v>
      </c>
      <c r="V549" s="179">
        <v>36088</v>
      </c>
      <c r="W549" s="179">
        <v>6883.06</v>
      </c>
      <c r="X549" s="183">
        <f t="shared" si="26"/>
        <v>42971.06</v>
      </c>
      <c r="Y549" s="179">
        <f t="shared" si="27"/>
        <v>55471.0975445</v>
      </c>
    </row>
    <row r="550" spans="1:25" s="181" customFormat="1" hidden="1">
      <c r="A550" s="181" t="s">
        <v>38</v>
      </c>
      <c r="B550" s="72">
        <v>905300</v>
      </c>
      <c r="C550" s="72" t="s">
        <v>296</v>
      </c>
      <c r="D550" s="70" t="s">
        <v>294</v>
      </c>
      <c r="E550" s="74">
        <v>151080</v>
      </c>
      <c r="F550" s="72">
        <v>3004</v>
      </c>
      <c r="G550" s="182" t="s">
        <v>230</v>
      </c>
      <c r="H550" s="178">
        <v>0</v>
      </c>
      <c r="I550" s="179">
        <v>0</v>
      </c>
      <c r="J550" s="179">
        <v>0</v>
      </c>
      <c r="K550" s="179">
        <v>0</v>
      </c>
      <c r="L550" s="179">
        <v>0</v>
      </c>
      <c r="M550" s="179">
        <v>252.828</v>
      </c>
      <c r="N550" s="179">
        <v>0</v>
      </c>
      <c r="O550" s="179">
        <v>0</v>
      </c>
      <c r="P550" s="179">
        <v>0</v>
      </c>
      <c r="Q550" s="179">
        <v>0</v>
      </c>
      <c r="R550" s="183">
        <f t="shared" si="25"/>
        <v>252.828</v>
      </c>
      <c r="S550" s="182" t="s">
        <v>133</v>
      </c>
      <c r="T550" s="182">
        <v>1900</v>
      </c>
      <c r="U550" s="182" t="s">
        <v>419</v>
      </c>
      <c r="V550" s="179">
        <v>0</v>
      </c>
      <c r="W550" s="179">
        <v>0</v>
      </c>
      <c r="X550" s="183">
        <f t="shared" si="26"/>
        <v>0</v>
      </c>
      <c r="Y550" s="179">
        <f t="shared" si="27"/>
        <v>252.828</v>
      </c>
    </row>
    <row r="551" spans="1:25" s="181" customFormat="1" hidden="1">
      <c r="A551" s="181" t="s">
        <v>38</v>
      </c>
      <c r="B551" s="72">
        <v>905300</v>
      </c>
      <c r="C551" s="72" t="s">
        <v>296</v>
      </c>
      <c r="D551" s="70" t="s">
        <v>294</v>
      </c>
      <c r="E551" s="77">
        <v>151081</v>
      </c>
      <c r="F551" s="72">
        <v>3004</v>
      </c>
      <c r="G551" s="182" t="s">
        <v>230</v>
      </c>
      <c r="H551" s="178">
        <v>0</v>
      </c>
      <c r="I551" s="179">
        <v>0</v>
      </c>
      <c r="J551" s="179">
        <v>0</v>
      </c>
      <c r="K551" s="179">
        <v>529.88535000000002</v>
      </c>
      <c r="L551" s="179">
        <v>0</v>
      </c>
      <c r="M551" s="179">
        <v>252.828</v>
      </c>
      <c r="N551" s="179">
        <v>0</v>
      </c>
      <c r="O551" s="179">
        <v>0</v>
      </c>
      <c r="P551" s="179">
        <v>0</v>
      </c>
      <c r="Q551" s="179">
        <v>0</v>
      </c>
      <c r="R551" s="183">
        <f t="shared" si="25"/>
        <v>782.71334999999999</v>
      </c>
      <c r="S551" s="182" t="s">
        <v>133</v>
      </c>
      <c r="T551" s="182">
        <v>1900</v>
      </c>
      <c r="U551" s="182" t="s">
        <v>420</v>
      </c>
      <c r="V551" s="179">
        <v>0</v>
      </c>
      <c r="W551" s="179">
        <v>0</v>
      </c>
      <c r="X551" s="183">
        <f t="shared" si="26"/>
        <v>0</v>
      </c>
      <c r="Y551" s="179">
        <f t="shared" si="27"/>
        <v>782.71334999999999</v>
      </c>
    </row>
    <row r="552" spans="1:25" s="181" customFormat="1" hidden="1">
      <c r="A552" s="181" t="s">
        <v>38</v>
      </c>
      <c r="B552" s="72">
        <v>905300</v>
      </c>
      <c r="C552" s="72" t="s">
        <v>296</v>
      </c>
      <c r="D552" s="70" t="s">
        <v>294</v>
      </c>
      <c r="E552" s="71">
        <v>161000</v>
      </c>
      <c r="F552" s="72">
        <v>3007</v>
      </c>
      <c r="G552" s="182" t="s">
        <v>230</v>
      </c>
      <c r="H552" s="178">
        <v>0</v>
      </c>
      <c r="I552" s="179">
        <v>0</v>
      </c>
      <c r="J552" s="179">
        <v>0</v>
      </c>
      <c r="K552" s="179">
        <v>223.689573</v>
      </c>
      <c r="L552" s="179">
        <v>0</v>
      </c>
      <c r="M552" s="179">
        <v>252.828</v>
      </c>
      <c r="N552" s="179">
        <v>0</v>
      </c>
      <c r="O552" s="179">
        <v>0</v>
      </c>
      <c r="P552" s="179">
        <v>0</v>
      </c>
      <c r="Q552" s="179">
        <v>0</v>
      </c>
      <c r="R552" s="183">
        <f t="shared" si="25"/>
        <v>476.51757299999997</v>
      </c>
      <c r="S552" s="182" t="s">
        <v>133</v>
      </c>
      <c r="T552" s="182">
        <v>1900</v>
      </c>
      <c r="U552" s="182" t="s">
        <v>419</v>
      </c>
      <c r="V552" s="179">
        <v>0</v>
      </c>
      <c r="W552" s="179">
        <v>0</v>
      </c>
      <c r="X552" s="183">
        <f t="shared" si="26"/>
        <v>0</v>
      </c>
      <c r="Y552" s="179">
        <f t="shared" si="27"/>
        <v>476.51757299999997</v>
      </c>
    </row>
    <row r="553" spans="1:25" s="181" customFormat="1" hidden="1">
      <c r="A553" s="181" t="s">
        <v>38</v>
      </c>
      <c r="B553" s="72">
        <v>905300</v>
      </c>
      <c r="C553" s="72" t="s">
        <v>296</v>
      </c>
      <c r="D553" s="70" t="s">
        <v>294</v>
      </c>
      <c r="E553" s="71">
        <v>161002</v>
      </c>
      <c r="F553" s="72">
        <v>1665</v>
      </c>
      <c r="G553" s="182" t="s">
        <v>230</v>
      </c>
      <c r="H553" s="178">
        <v>0</v>
      </c>
      <c r="I553" s="179">
        <v>0</v>
      </c>
      <c r="J553" s="179">
        <v>0</v>
      </c>
      <c r="K553" s="179">
        <v>7901.8968464999998</v>
      </c>
      <c r="L553" s="179">
        <v>1379.5559820000001</v>
      </c>
      <c r="M553" s="179">
        <v>948.10500000000002</v>
      </c>
      <c r="N553" s="179">
        <v>0</v>
      </c>
      <c r="O553" s="179">
        <v>0</v>
      </c>
      <c r="P553" s="179">
        <v>0</v>
      </c>
      <c r="Q553" s="179">
        <v>355.53937500000001</v>
      </c>
      <c r="R553" s="183">
        <f t="shared" si="25"/>
        <v>10585.0972035</v>
      </c>
      <c r="S553" s="182" t="s">
        <v>86</v>
      </c>
      <c r="T553" s="182">
        <v>2023</v>
      </c>
      <c r="U553" s="182" t="s">
        <v>125</v>
      </c>
      <c r="V553" s="179">
        <v>6750</v>
      </c>
      <c r="W553" s="179">
        <v>1287.43</v>
      </c>
      <c r="X553" s="183">
        <f t="shared" si="26"/>
        <v>8037.43</v>
      </c>
      <c r="Y553" s="179">
        <f t="shared" si="27"/>
        <v>18622.527203500002</v>
      </c>
    </row>
    <row r="554" spans="1:25" s="181" customFormat="1" hidden="1">
      <c r="A554" s="181" t="s">
        <v>38</v>
      </c>
      <c r="B554" s="72">
        <v>905300</v>
      </c>
      <c r="C554" s="72" t="s">
        <v>296</v>
      </c>
      <c r="D554" s="70" t="s">
        <v>294</v>
      </c>
      <c r="E554" s="71">
        <v>161003</v>
      </c>
      <c r="F554" s="72">
        <v>3007</v>
      </c>
      <c r="G554" s="182" t="s">
        <v>230</v>
      </c>
      <c r="H554" s="178">
        <v>0</v>
      </c>
      <c r="I554" s="179">
        <v>0</v>
      </c>
      <c r="J554" s="179">
        <v>0</v>
      </c>
      <c r="K554" s="179">
        <v>247.29738750000001</v>
      </c>
      <c r="L554" s="179">
        <v>0</v>
      </c>
      <c r="M554" s="179">
        <v>252.828</v>
      </c>
      <c r="N554" s="179">
        <v>0</v>
      </c>
      <c r="O554" s="179">
        <v>0</v>
      </c>
      <c r="P554" s="179">
        <v>0</v>
      </c>
      <c r="Q554" s="179">
        <v>0</v>
      </c>
      <c r="R554" s="183">
        <f t="shared" si="25"/>
        <v>500.12538749999999</v>
      </c>
      <c r="S554" s="182" t="s">
        <v>133</v>
      </c>
      <c r="T554" s="182">
        <v>1900</v>
      </c>
      <c r="U554" s="182" t="s">
        <v>419</v>
      </c>
      <c r="V554" s="179">
        <v>0</v>
      </c>
      <c r="W554" s="179">
        <v>0</v>
      </c>
      <c r="X554" s="183">
        <f t="shared" si="26"/>
        <v>0</v>
      </c>
      <c r="Y554" s="179">
        <f t="shared" si="27"/>
        <v>500.12538749999999</v>
      </c>
    </row>
    <row r="555" spans="1:25" s="181" customFormat="1" hidden="1">
      <c r="A555" s="181" t="s">
        <v>38</v>
      </c>
      <c r="B555" s="72">
        <v>905300</v>
      </c>
      <c r="C555" s="72" t="s">
        <v>296</v>
      </c>
      <c r="D555" s="70" t="s">
        <v>294</v>
      </c>
      <c r="E555" s="71">
        <v>161004</v>
      </c>
      <c r="F555" s="72">
        <v>1325</v>
      </c>
      <c r="G555" s="182" t="s">
        <v>230</v>
      </c>
      <c r="H555" s="178">
        <v>0</v>
      </c>
      <c r="I555" s="179">
        <v>0</v>
      </c>
      <c r="J555" s="179">
        <v>0</v>
      </c>
      <c r="K555" s="179">
        <v>3722.2075574999999</v>
      </c>
      <c r="L555" s="179">
        <v>3678.0047955</v>
      </c>
      <c r="M555" s="179">
        <v>948.10500000000002</v>
      </c>
      <c r="N555" s="179">
        <v>0</v>
      </c>
      <c r="O555" s="179">
        <v>0</v>
      </c>
      <c r="P555" s="179">
        <v>0</v>
      </c>
      <c r="Q555" s="179">
        <v>1185.1312499999999</v>
      </c>
      <c r="R555" s="183">
        <f t="shared" si="25"/>
        <v>9533.4486030000007</v>
      </c>
      <c r="S555" s="182" t="s">
        <v>86</v>
      </c>
      <c r="T555" s="182">
        <v>2025</v>
      </c>
      <c r="U555" s="182" t="s">
        <v>295</v>
      </c>
      <c r="V555" s="179">
        <v>22500</v>
      </c>
      <c r="W555" s="179">
        <v>4291.43</v>
      </c>
      <c r="X555" s="183">
        <f t="shared" si="26"/>
        <v>26791.43</v>
      </c>
      <c r="Y555" s="179">
        <f t="shared" si="27"/>
        <v>36324.878603000005</v>
      </c>
    </row>
    <row r="556" spans="1:25" s="181" customFormat="1" hidden="1">
      <c r="A556" s="181" t="s">
        <v>38</v>
      </c>
      <c r="B556" s="72">
        <v>905300</v>
      </c>
      <c r="C556" s="72" t="s">
        <v>296</v>
      </c>
      <c r="D556" s="70" t="s">
        <v>294</v>
      </c>
      <c r="E556" s="71">
        <v>161028</v>
      </c>
      <c r="F556" s="72">
        <v>1667</v>
      </c>
      <c r="G556" s="182" t="s">
        <v>230</v>
      </c>
      <c r="H556" s="178">
        <v>0</v>
      </c>
      <c r="I556" s="179">
        <v>0</v>
      </c>
      <c r="J556" s="179">
        <v>0</v>
      </c>
      <c r="K556" s="179">
        <v>0</v>
      </c>
      <c r="L556" s="179">
        <v>131.5653705</v>
      </c>
      <c r="M556" s="179">
        <v>948.10500000000002</v>
      </c>
      <c r="N556" s="179">
        <v>0</v>
      </c>
      <c r="O556" s="179">
        <v>0</v>
      </c>
      <c r="P556" s="179">
        <v>0</v>
      </c>
      <c r="Q556" s="179">
        <v>526.72500000000002</v>
      </c>
      <c r="R556" s="183">
        <f t="shared" si="25"/>
        <v>1606.3953704999999</v>
      </c>
      <c r="S556" s="182" t="s">
        <v>86</v>
      </c>
      <c r="T556" s="182">
        <v>2026</v>
      </c>
      <c r="U556" s="182" t="s">
        <v>125</v>
      </c>
      <c r="V556" s="179">
        <v>10000</v>
      </c>
      <c r="W556" s="179">
        <v>1907.3</v>
      </c>
      <c r="X556" s="183">
        <f t="shared" si="26"/>
        <v>11907.3</v>
      </c>
      <c r="Y556" s="179">
        <f t="shared" si="27"/>
        <v>13513.6953705</v>
      </c>
    </row>
    <row r="557" spans="1:25" s="181" customFormat="1" hidden="1">
      <c r="A557" s="181" t="s">
        <v>38</v>
      </c>
      <c r="B557" s="72">
        <v>905300</v>
      </c>
      <c r="C557" s="72" t="s">
        <v>296</v>
      </c>
      <c r="D557" s="70" t="s">
        <v>294</v>
      </c>
      <c r="E557" s="71">
        <v>161049</v>
      </c>
      <c r="F557" s="72">
        <v>4040</v>
      </c>
      <c r="G557" s="182" t="s">
        <v>230</v>
      </c>
      <c r="H557" s="178">
        <v>0</v>
      </c>
      <c r="I557" s="179">
        <v>0</v>
      </c>
      <c r="J557" s="179">
        <v>0</v>
      </c>
      <c r="K557" s="179">
        <v>0</v>
      </c>
      <c r="L557" s="179">
        <v>0</v>
      </c>
      <c r="M557" s="179">
        <v>252.828</v>
      </c>
      <c r="N557" s="179">
        <v>0</v>
      </c>
      <c r="O557" s="179">
        <v>0</v>
      </c>
      <c r="P557" s="179">
        <v>0</v>
      </c>
      <c r="Q557" s="179">
        <v>0</v>
      </c>
      <c r="R557" s="183">
        <f t="shared" si="25"/>
        <v>252.828</v>
      </c>
      <c r="S557" s="182" t="s">
        <v>133</v>
      </c>
      <c r="T557" s="182">
        <v>1900</v>
      </c>
      <c r="U557" s="182" t="s">
        <v>419</v>
      </c>
      <c r="V557" s="179">
        <v>0</v>
      </c>
      <c r="W557" s="179">
        <v>0</v>
      </c>
      <c r="X557" s="183">
        <f t="shared" si="26"/>
        <v>0</v>
      </c>
      <c r="Y557" s="179">
        <f t="shared" si="27"/>
        <v>252.828</v>
      </c>
    </row>
    <row r="558" spans="1:25" s="181" customFormat="1" hidden="1">
      <c r="A558" s="181" t="s">
        <v>38</v>
      </c>
      <c r="B558" s="72">
        <v>905300</v>
      </c>
      <c r="C558" s="72" t="s">
        <v>296</v>
      </c>
      <c r="D558" s="70" t="s">
        <v>294</v>
      </c>
      <c r="E558" s="71">
        <v>161054</v>
      </c>
      <c r="F558" s="72">
        <v>1209</v>
      </c>
      <c r="G558" s="182" t="s">
        <v>118</v>
      </c>
      <c r="H558" s="178">
        <v>3475</v>
      </c>
      <c r="I558" s="179">
        <v>3349.971</v>
      </c>
      <c r="J558" s="179">
        <v>381.89669400000002</v>
      </c>
      <c r="K558" s="179">
        <v>0</v>
      </c>
      <c r="L558" s="179">
        <v>0</v>
      </c>
      <c r="M558" s="179">
        <v>948.10500000000002</v>
      </c>
      <c r="N558" s="179">
        <v>0</v>
      </c>
      <c r="O558" s="179">
        <v>0</v>
      </c>
      <c r="P558" s="179">
        <v>0</v>
      </c>
      <c r="Q558" s="179">
        <v>152.75024999999999</v>
      </c>
      <c r="R558" s="183">
        <f t="shared" si="25"/>
        <v>4832.7229440000001</v>
      </c>
      <c r="S558" s="182" t="s">
        <v>86</v>
      </c>
      <c r="T558" s="182">
        <v>2026</v>
      </c>
      <c r="U558" s="182" t="s">
        <v>124</v>
      </c>
      <c r="V558" s="179">
        <v>2900</v>
      </c>
      <c r="W558" s="179">
        <v>553.12</v>
      </c>
      <c r="X558" s="183">
        <f t="shared" si="26"/>
        <v>3453.12</v>
      </c>
      <c r="Y558" s="179">
        <f t="shared" si="27"/>
        <v>8285.842944</v>
      </c>
    </row>
    <row r="559" spans="1:25" s="181" customFormat="1" hidden="1">
      <c r="A559" s="181" t="s">
        <v>38</v>
      </c>
      <c r="B559" s="72">
        <v>905300</v>
      </c>
      <c r="C559" s="72" t="s">
        <v>296</v>
      </c>
      <c r="D559" s="70" t="s">
        <v>294</v>
      </c>
      <c r="E559" s="71">
        <v>161070</v>
      </c>
      <c r="F559" s="72">
        <v>3001</v>
      </c>
      <c r="G559" s="182" t="s">
        <v>230</v>
      </c>
      <c r="H559" s="178">
        <v>0</v>
      </c>
      <c r="I559" s="179">
        <v>0</v>
      </c>
      <c r="J559" s="179">
        <v>0</v>
      </c>
      <c r="K559" s="179">
        <v>0</v>
      </c>
      <c r="L559" s="179">
        <v>0</v>
      </c>
      <c r="M559" s="179">
        <v>252.828</v>
      </c>
      <c r="N559" s="179">
        <v>0</v>
      </c>
      <c r="O559" s="179">
        <v>0</v>
      </c>
      <c r="P559" s="179">
        <v>0</v>
      </c>
      <c r="Q559" s="179">
        <v>0</v>
      </c>
      <c r="R559" s="183">
        <f t="shared" si="25"/>
        <v>252.828</v>
      </c>
      <c r="S559" s="182" t="s">
        <v>133</v>
      </c>
      <c r="T559" s="182">
        <v>1900</v>
      </c>
      <c r="U559" s="182" t="s">
        <v>419</v>
      </c>
      <c r="V559" s="179">
        <v>0</v>
      </c>
      <c r="W559" s="179">
        <v>0</v>
      </c>
      <c r="X559" s="183">
        <f t="shared" si="26"/>
        <v>0</v>
      </c>
      <c r="Y559" s="179">
        <f t="shared" si="27"/>
        <v>252.828</v>
      </c>
    </row>
    <row r="560" spans="1:25" s="181" customFormat="1" hidden="1">
      <c r="A560" s="181" t="s">
        <v>38</v>
      </c>
      <c r="B560" s="72">
        <v>905300</v>
      </c>
      <c r="C560" s="72" t="s">
        <v>296</v>
      </c>
      <c r="D560" s="70" t="s">
        <v>294</v>
      </c>
      <c r="E560" s="71">
        <v>161071</v>
      </c>
      <c r="F560" s="72">
        <v>3004</v>
      </c>
      <c r="G560" s="182" t="s">
        <v>230</v>
      </c>
      <c r="H560" s="178">
        <v>0</v>
      </c>
      <c r="I560" s="179">
        <v>0</v>
      </c>
      <c r="J560" s="179">
        <v>0</v>
      </c>
      <c r="K560" s="179">
        <v>0</v>
      </c>
      <c r="L560" s="179">
        <v>0</v>
      </c>
      <c r="M560" s="179">
        <v>252.828</v>
      </c>
      <c r="N560" s="179">
        <v>0</v>
      </c>
      <c r="O560" s="179">
        <v>0</v>
      </c>
      <c r="P560" s="179">
        <v>0</v>
      </c>
      <c r="Q560" s="179">
        <v>0</v>
      </c>
      <c r="R560" s="183">
        <f t="shared" si="25"/>
        <v>252.828</v>
      </c>
      <c r="S560" s="182" t="s">
        <v>133</v>
      </c>
      <c r="T560" s="182">
        <v>1900</v>
      </c>
      <c r="U560" s="182" t="s">
        <v>419</v>
      </c>
      <c r="V560" s="179">
        <v>0</v>
      </c>
      <c r="W560" s="179">
        <v>0</v>
      </c>
      <c r="X560" s="183">
        <f t="shared" si="26"/>
        <v>0</v>
      </c>
      <c r="Y560" s="179">
        <f t="shared" si="27"/>
        <v>252.828</v>
      </c>
    </row>
    <row r="561" spans="1:25" s="181" customFormat="1" hidden="1">
      <c r="A561" s="181" t="s">
        <v>38</v>
      </c>
      <c r="B561" s="72">
        <v>905300</v>
      </c>
      <c r="C561" s="72" t="s">
        <v>296</v>
      </c>
      <c r="D561" s="70" t="s">
        <v>294</v>
      </c>
      <c r="E561" s="74">
        <v>171052</v>
      </c>
      <c r="F561" s="72">
        <v>1335</v>
      </c>
      <c r="G561" s="182" t="s">
        <v>230</v>
      </c>
      <c r="H561" s="178">
        <v>0</v>
      </c>
      <c r="I561" s="179">
        <v>0</v>
      </c>
      <c r="J561" s="179">
        <v>0</v>
      </c>
      <c r="K561" s="179">
        <v>6765.6456765000003</v>
      </c>
      <c r="L561" s="179">
        <v>2130.0232274999998</v>
      </c>
      <c r="M561" s="179">
        <v>948.10500000000002</v>
      </c>
      <c r="N561" s="179">
        <v>0</v>
      </c>
      <c r="O561" s="179">
        <v>0</v>
      </c>
      <c r="P561" s="179">
        <v>0</v>
      </c>
      <c r="Q561" s="179">
        <v>2370.2624999999998</v>
      </c>
      <c r="R561" s="183">
        <f t="shared" si="25"/>
        <v>12214.036403999999</v>
      </c>
      <c r="S561" s="182" t="s">
        <v>86</v>
      </c>
      <c r="T561" s="182">
        <v>2028</v>
      </c>
      <c r="U561" s="182" t="s">
        <v>242</v>
      </c>
      <c r="V561" s="179">
        <v>45000</v>
      </c>
      <c r="W561" s="179">
        <v>8582.85</v>
      </c>
      <c r="X561" s="183">
        <f t="shared" si="26"/>
        <v>53582.85</v>
      </c>
      <c r="Y561" s="179">
        <f t="shared" si="27"/>
        <v>65796.88640399999</v>
      </c>
    </row>
    <row r="562" spans="1:25" s="181" customFormat="1" hidden="1">
      <c r="A562" s="181" t="s">
        <v>38</v>
      </c>
      <c r="B562" s="72">
        <v>905300</v>
      </c>
      <c r="C562" s="72" t="s">
        <v>296</v>
      </c>
      <c r="D562" s="70" t="s">
        <v>294</v>
      </c>
      <c r="E562" s="71">
        <v>761004</v>
      </c>
      <c r="F562" s="72">
        <v>3004</v>
      </c>
      <c r="G562" s="182" t="s">
        <v>230</v>
      </c>
      <c r="H562" s="178">
        <v>0</v>
      </c>
      <c r="I562" s="179">
        <v>0</v>
      </c>
      <c r="J562" s="179">
        <v>0</v>
      </c>
      <c r="K562" s="179">
        <v>393.84281700000003</v>
      </c>
      <c r="L562" s="179">
        <v>0</v>
      </c>
      <c r="M562" s="179">
        <v>252.828</v>
      </c>
      <c r="N562" s="179">
        <v>0</v>
      </c>
      <c r="O562" s="179">
        <v>0</v>
      </c>
      <c r="P562" s="179">
        <v>0</v>
      </c>
      <c r="Q562" s="179">
        <v>0</v>
      </c>
      <c r="R562" s="183">
        <f t="shared" si="25"/>
        <v>646.67081700000006</v>
      </c>
      <c r="S562" s="182" t="s">
        <v>133</v>
      </c>
      <c r="T562" s="182">
        <v>1900</v>
      </c>
      <c r="U562" s="182" t="s">
        <v>419</v>
      </c>
      <c r="V562" s="179">
        <v>0</v>
      </c>
      <c r="W562" s="179">
        <v>0</v>
      </c>
      <c r="X562" s="183">
        <f t="shared" si="26"/>
        <v>0</v>
      </c>
      <c r="Y562" s="179">
        <f t="shared" si="27"/>
        <v>646.67081700000006</v>
      </c>
    </row>
    <row r="563" spans="1:25" s="181" customFormat="1" hidden="1">
      <c r="A563" s="181" t="s">
        <v>38</v>
      </c>
      <c r="B563" s="72">
        <v>905300</v>
      </c>
      <c r="C563" s="72" t="s">
        <v>296</v>
      </c>
      <c r="D563" s="70" t="s">
        <v>294</v>
      </c>
      <c r="E563" s="71">
        <v>761005</v>
      </c>
      <c r="F563" s="72">
        <v>3004</v>
      </c>
      <c r="G563" s="182" t="s">
        <v>230</v>
      </c>
      <c r="H563" s="178">
        <v>0</v>
      </c>
      <c r="I563" s="179">
        <v>0</v>
      </c>
      <c r="J563" s="179">
        <v>0</v>
      </c>
      <c r="K563" s="179">
        <v>1816.3900934999999</v>
      </c>
      <c r="L563" s="179">
        <v>0</v>
      </c>
      <c r="M563" s="179">
        <v>252.828</v>
      </c>
      <c r="N563" s="179">
        <v>0</v>
      </c>
      <c r="O563" s="179">
        <v>0</v>
      </c>
      <c r="P563" s="179">
        <v>0</v>
      </c>
      <c r="Q563" s="179">
        <v>0</v>
      </c>
      <c r="R563" s="183">
        <f t="shared" si="25"/>
        <v>2069.2180935000001</v>
      </c>
      <c r="S563" s="182" t="s">
        <v>133</v>
      </c>
      <c r="T563" s="182">
        <v>1900</v>
      </c>
      <c r="U563" s="182" t="s">
        <v>419</v>
      </c>
      <c r="V563" s="179">
        <v>0</v>
      </c>
      <c r="W563" s="179">
        <v>0</v>
      </c>
      <c r="X563" s="183">
        <f t="shared" si="26"/>
        <v>0</v>
      </c>
      <c r="Y563" s="179">
        <f t="shared" si="27"/>
        <v>2069.2180935000001</v>
      </c>
    </row>
    <row r="564" spans="1:25" s="181" customFormat="1" hidden="1">
      <c r="A564" s="181" t="s">
        <v>38</v>
      </c>
      <c r="B564" s="72">
        <v>905300</v>
      </c>
      <c r="C564" s="72" t="s">
        <v>296</v>
      </c>
      <c r="D564" s="70" t="s">
        <v>294</v>
      </c>
      <c r="E564" s="71">
        <v>771012</v>
      </c>
      <c r="F564" s="72">
        <v>3001</v>
      </c>
      <c r="G564" s="182" t="s">
        <v>230</v>
      </c>
      <c r="H564" s="178">
        <v>0</v>
      </c>
      <c r="I564" s="179">
        <v>0</v>
      </c>
      <c r="J564" s="179">
        <v>0</v>
      </c>
      <c r="K564" s="179">
        <v>0</v>
      </c>
      <c r="L564" s="179">
        <v>0</v>
      </c>
      <c r="M564" s="179">
        <v>252.828</v>
      </c>
      <c r="N564" s="179">
        <v>0</v>
      </c>
      <c r="O564" s="179">
        <v>0</v>
      </c>
      <c r="P564" s="179">
        <v>0</v>
      </c>
      <c r="Q564" s="179">
        <v>0</v>
      </c>
      <c r="R564" s="183">
        <f t="shared" si="25"/>
        <v>252.828</v>
      </c>
      <c r="S564" s="182" t="s">
        <v>133</v>
      </c>
      <c r="T564" s="182">
        <v>1900</v>
      </c>
      <c r="U564" s="182" t="s">
        <v>419</v>
      </c>
      <c r="V564" s="179">
        <v>0</v>
      </c>
      <c r="W564" s="179">
        <v>0</v>
      </c>
      <c r="X564" s="183">
        <f t="shared" si="26"/>
        <v>0</v>
      </c>
      <c r="Y564" s="179">
        <f t="shared" si="27"/>
        <v>252.828</v>
      </c>
    </row>
    <row r="565" spans="1:25" s="181" customFormat="1" hidden="1">
      <c r="A565" s="181" t="s">
        <v>38</v>
      </c>
      <c r="B565" s="72">
        <v>905300</v>
      </c>
      <c r="C565" s="72" t="s">
        <v>296</v>
      </c>
      <c r="D565" s="70" t="s">
        <v>294</v>
      </c>
      <c r="E565" s="71">
        <v>851062</v>
      </c>
      <c r="F565" s="72">
        <v>9020</v>
      </c>
      <c r="G565" s="182" t="s">
        <v>230</v>
      </c>
      <c r="H565" s="178">
        <v>0</v>
      </c>
      <c r="I565" s="179">
        <v>0</v>
      </c>
      <c r="J565" s="179">
        <v>0</v>
      </c>
      <c r="K565" s="179">
        <v>4135.6024065000001</v>
      </c>
      <c r="L565" s="179">
        <v>0</v>
      </c>
      <c r="M565" s="179">
        <v>252.828</v>
      </c>
      <c r="N565" s="179">
        <v>0</v>
      </c>
      <c r="O565" s="179">
        <v>0</v>
      </c>
      <c r="P565" s="179">
        <v>0</v>
      </c>
      <c r="Q565" s="179">
        <v>0</v>
      </c>
      <c r="R565" s="183">
        <f t="shared" si="25"/>
        <v>4388.4304065000006</v>
      </c>
      <c r="S565" s="182" t="s">
        <v>133</v>
      </c>
      <c r="T565" s="182">
        <v>1900</v>
      </c>
      <c r="U565" s="182" t="s">
        <v>419</v>
      </c>
      <c r="V565" s="179">
        <v>0</v>
      </c>
      <c r="W565" s="179">
        <v>0</v>
      </c>
      <c r="X565" s="183">
        <f t="shared" si="26"/>
        <v>0</v>
      </c>
      <c r="Y565" s="179">
        <f t="shared" si="27"/>
        <v>4388.4304065000006</v>
      </c>
    </row>
    <row r="566" spans="1:25" s="181" customFormat="1" hidden="1">
      <c r="A566" s="181" t="s">
        <v>38</v>
      </c>
      <c r="B566" s="72">
        <v>905300</v>
      </c>
      <c r="C566" s="72" t="s">
        <v>296</v>
      </c>
      <c r="D566" s="70" t="s">
        <v>294</v>
      </c>
      <c r="E566" s="71">
        <v>851064</v>
      </c>
      <c r="F566" s="72">
        <v>9020</v>
      </c>
      <c r="G566" s="182" t="s">
        <v>230</v>
      </c>
      <c r="H566" s="178">
        <v>0</v>
      </c>
      <c r="I566" s="179">
        <v>0</v>
      </c>
      <c r="J566" s="179">
        <v>0</v>
      </c>
      <c r="K566" s="179">
        <v>575.57347649999986</v>
      </c>
      <c r="L566" s="179">
        <v>0</v>
      </c>
      <c r="M566" s="179">
        <v>252.828</v>
      </c>
      <c r="N566" s="179">
        <v>0</v>
      </c>
      <c r="O566" s="179">
        <v>0</v>
      </c>
      <c r="P566" s="179">
        <v>0</v>
      </c>
      <c r="Q566" s="179">
        <v>0</v>
      </c>
      <c r="R566" s="183">
        <f t="shared" si="25"/>
        <v>828.40147649999983</v>
      </c>
      <c r="S566" s="182" t="s">
        <v>133</v>
      </c>
      <c r="T566" s="182">
        <v>1900</v>
      </c>
      <c r="U566" s="182" t="s">
        <v>419</v>
      </c>
      <c r="V566" s="179">
        <v>0</v>
      </c>
      <c r="W566" s="179">
        <v>0</v>
      </c>
      <c r="X566" s="183">
        <f t="shared" si="26"/>
        <v>0</v>
      </c>
      <c r="Y566" s="179">
        <f t="shared" si="27"/>
        <v>828.40147649999983</v>
      </c>
    </row>
    <row r="567" spans="1:25" s="181" customFormat="1" hidden="1">
      <c r="A567" s="181" t="s">
        <v>38</v>
      </c>
      <c r="B567" s="72">
        <v>905300</v>
      </c>
      <c r="C567" s="72" t="s">
        <v>296</v>
      </c>
      <c r="D567" s="70" t="s">
        <v>294</v>
      </c>
      <c r="E567" s="71">
        <v>851065</v>
      </c>
      <c r="F567" s="72">
        <v>9020</v>
      </c>
      <c r="G567" s="182" t="s">
        <v>230</v>
      </c>
      <c r="H567" s="178">
        <v>0</v>
      </c>
      <c r="I567" s="179">
        <v>0</v>
      </c>
      <c r="J567" s="179">
        <v>0</v>
      </c>
      <c r="K567" s="179">
        <v>174.83056200000001</v>
      </c>
      <c r="L567" s="179">
        <v>0</v>
      </c>
      <c r="M567" s="179">
        <v>252.828</v>
      </c>
      <c r="N567" s="179">
        <v>0</v>
      </c>
      <c r="O567" s="179">
        <v>0</v>
      </c>
      <c r="P567" s="179">
        <v>0</v>
      </c>
      <c r="Q567" s="179">
        <v>0</v>
      </c>
      <c r="R567" s="183">
        <f t="shared" si="25"/>
        <v>427.65856200000002</v>
      </c>
      <c r="S567" s="182" t="s">
        <v>133</v>
      </c>
      <c r="T567" s="182">
        <v>1900</v>
      </c>
      <c r="U567" s="182" t="s">
        <v>419</v>
      </c>
      <c r="V567" s="179">
        <v>0</v>
      </c>
      <c r="W567" s="179">
        <v>0</v>
      </c>
      <c r="X567" s="183">
        <f t="shared" si="26"/>
        <v>0</v>
      </c>
      <c r="Y567" s="179">
        <f t="shared" si="27"/>
        <v>427.65856200000002</v>
      </c>
    </row>
    <row r="568" spans="1:25" s="181" customFormat="1" hidden="1">
      <c r="A568" s="181" t="s">
        <v>38</v>
      </c>
      <c r="B568" s="72">
        <v>905300</v>
      </c>
      <c r="C568" s="72" t="s">
        <v>296</v>
      </c>
      <c r="D568" s="70" t="s">
        <v>294</v>
      </c>
      <c r="E568" s="74">
        <v>861008</v>
      </c>
      <c r="F568" s="72">
        <v>9030</v>
      </c>
      <c r="G568" s="182" t="s">
        <v>230</v>
      </c>
      <c r="H568" s="178">
        <v>0</v>
      </c>
      <c r="I568" s="179">
        <v>0</v>
      </c>
      <c r="J568" s="179">
        <v>0</v>
      </c>
      <c r="K568" s="179">
        <v>0</v>
      </c>
      <c r="L568" s="179">
        <v>0</v>
      </c>
      <c r="M568" s="179">
        <v>252.828</v>
      </c>
      <c r="N568" s="179">
        <v>0</v>
      </c>
      <c r="O568" s="179">
        <v>0</v>
      </c>
      <c r="P568" s="179">
        <v>0</v>
      </c>
      <c r="Q568" s="179">
        <v>0</v>
      </c>
      <c r="R568" s="183">
        <f t="shared" si="25"/>
        <v>252.828</v>
      </c>
      <c r="S568" s="182" t="s">
        <v>133</v>
      </c>
      <c r="T568" s="182">
        <v>1900</v>
      </c>
      <c r="U568" s="182" t="s">
        <v>419</v>
      </c>
      <c r="V568" s="179">
        <v>0</v>
      </c>
      <c r="W568" s="179">
        <v>0</v>
      </c>
      <c r="X568" s="183">
        <f t="shared" si="26"/>
        <v>0</v>
      </c>
      <c r="Y568" s="179">
        <f t="shared" si="27"/>
        <v>252.828</v>
      </c>
    </row>
    <row r="569" spans="1:25" s="181" customFormat="1" hidden="1">
      <c r="A569" s="181" t="s">
        <v>38</v>
      </c>
      <c r="B569" s="72">
        <v>905300</v>
      </c>
      <c r="C569" s="72" t="s">
        <v>296</v>
      </c>
      <c r="D569" s="70" t="s">
        <v>294</v>
      </c>
      <c r="E569" s="71">
        <v>861022</v>
      </c>
      <c r="F569" s="72">
        <v>9020</v>
      </c>
      <c r="G569" s="182" t="s">
        <v>230</v>
      </c>
      <c r="H569" s="178">
        <v>0</v>
      </c>
      <c r="I569" s="179">
        <v>0</v>
      </c>
      <c r="J569" s="179">
        <v>0</v>
      </c>
      <c r="K569" s="179">
        <v>12701.910168</v>
      </c>
      <c r="L569" s="179">
        <v>2683.790289</v>
      </c>
      <c r="M569" s="179">
        <v>252.828</v>
      </c>
      <c r="N569" s="179">
        <v>0</v>
      </c>
      <c r="O569" s="179">
        <v>0</v>
      </c>
      <c r="P569" s="179">
        <v>0</v>
      </c>
      <c r="Q569" s="179">
        <v>0</v>
      </c>
      <c r="R569" s="183">
        <f t="shared" si="25"/>
        <v>15638.528457</v>
      </c>
      <c r="S569" s="182" t="s">
        <v>133</v>
      </c>
      <c r="T569" s="182">
        <v>1900</v>
      </c>
      <c r="U569" s="182" t="s">
        <v>419</v>
      </c>
      <c r="V569" s="179">
        <v>0</v>
      </c>
      <c r="W569" s="179">
        <v>0</v>
      </c>
      <c r="X569" s="183">
        <f t="shared" si="26"/>
        <v>0</v>
      </c>
      <c r="Y569" s="179">
        <f t="shared" si="27"/>
        <v>15638.528457</v>
      </c>
    </row>
    <row r="570" spans="1:25" s="181" customFormat="1" hidden="1">
      <c r="A570" s="181" t="s">
        <v>38</v>
      </c>
      <c r="B570" s="72">
        <v>905300</v>
      </c>
      <c r="C570" s="72" t="s">
        <v>296</v>
      </c>
      <c r="D570" s="70" t="s">
        <v>294</v>
      </c>
      <c r="E570" s="71">
        <v>871047</v>
      </c>
      <c r="F570" s="72">
        <v>9020</v>
      </c>
      <c r="G570" s="182" t="s">
        <v>230</v>
      </c>
      <c r="H570" s="178">
        <v>0</v>
      </c>
      <c r="I570" s="179">
        <v>0</v>
      </c>
      <c r="J570" s="179">
        <v>0</v>
      </c>
      <c r="K570" s="179">
        <v>2606.8146975</v>
      </c>
      <c r="L570" s="179">
        <v>0</v>
      </c>
      <c r="M570" s="179">
        <v>252.828</v>
      </c>
      <c r="N570" s="179">
        <v>0</v>
      </c>
      <c r="O570" s="179">
        <v>0</v>
      </c>
      <c r="P570" s="179">
        <v>0</v>
      </c>
      <c r="Q570" s="179">
        <v>0</v>
      </c>
      <c r="R570" s="183">
        <f t="shared" si="25"/>
        <v>2859.6426974999999</v>
      </c>
      <c r="S570" s="182" t="s">
        <v>133</v>
      </c>
      <c r="T570" s="182">
        <v>1900</v>
      </c>
      <c r="U570" s="182" t="s">
        <v>419</v>
      </c>
      <c r="V570" s="179">
        <v>0</v>
      </c>
      <c r="W570" s="179">
        <v>0</v>
      </c>
      <c r="X570" s="183">
        <f t="shared" si="26"/>
        <v>0</v>
      </c>
      <c r="Y570" s="179">
        <f t="shared" si="27"/>
        <v>2859.6426974999999</v>
      </c>
    </row>
    <row r="571" spans="1:25" s="181" customFormat="1" hidden="1">
      <c r="A571" s="181" t="s">
        <v>38</v>
      </c>
      <c r="B571" s="72">
        <v>905300</v>
      </c>
      <c r="C571" s="72" t="s">
        <v>296</v>
      </c>
      <c r="D571" s="70" t="s">
        <v>294</v>
      </c>
      <c r="E571" s="71">
        <v>901001</v>
      </c>
      <c r="F571" s="72">
        <v>1667</v>
      </c>
      <c r="G571" s="182" t="s">
        <v>230</v>
      </c>
      <c r="H571" s="178">
        <v>0</v>
      </c>
      <c r="I571" s="179">
        <v>0</v>
      </c>
      <c r="J571" s="179">
        <v>0</v>
      </c>
      <c r="K571" s="179">
        <v>0</v>
      </c>
      <c r="L571" s="179">
        <v>0</v>
      </c>
      <c r="M571" s="179">
        <v>252.828</v>
      </c>
      <c r="N571" s="179">
        <v>0</v>
      </c>
      <c r="O571" s="179">
        <v>0</v>
      </c>
      <c r="P571" s="179">
        <v>0</v>
      </c>
      <c r="Q571" s="179">
        <v>0</v>
      </c>
      <c r="R571" s="183">
        <f t="shared" si="25"/>
        <v>252.828</v>
      </c>
      <c r="S571" s="182" t="s">
        <v>133</v>
      </c>
      <c r="T571" s="182">
        <v>1900</v>
      </c>
      <c r="U571" s="182" t="s">
        <v>419</v>
      </c>
      <c r="V571" s="179">
        <v>0</v>
      </c>
      <c r="W571" s="179">
        <v>0</v>
      </c>
      <c r="X571" s="183">
        <f t="shared" si="26"/>
        <v>0</v>
      </c>
      <c r="Y571" s="179">
        <f t="shared" si="27"/>
        <v>252.828</v>
      </c>
    </row>
    <row r="572" spans="1:25" s="181" customFormat="1" hidden="1">
      <c r="A572" s="181" t="s">
        <v>38</v>
      </c>
      <c r="B572" s="72">
        <v>905300</v>
      </c>
      <c r="C572" s="72" t="s">
        <v>296</v>
      </c>
      <c r="D572" s="70" t="s">
        <v>294</v>
      </c>
      <c r="E572" s="71">
        <v>901022</v>
      </c>
      <c r="F572" s="72">
        <v>3001</v>
      </c>
      <c r="G572" s="182" t="s">
        <v>230</v>
      </c>
      <c r="H572" s="178">
        <v>0</v>
      </c>
      <c r="I572" s="179">
        <v>0</v>
      </c>
      <c r="J572" s="179">
        <v>0</v>
      </c>
      <c r="K572" s="179">
        <v>765.6790635000001</v>
      </c>
      <c r="L572" s="179">
        <v>0</v>
      </c>
      <c r="M572" s="179">
        <v>252.828</v>
      </c>
      <c r="N572" s="179">
        <v>0</v>
      </c>
      <c r="O572" s="179">
        <v>0</v>
      </c>
      <c r="P572" s="179">
        <v>0</v>
      </c>
      <c r="Q572" s="179">
        <v>0</v>
      </c>
      <c r="R572" s="183">
        <f t="shared" si="25"/>
        <v>1018.5070635000001</v>
      </c>
      <c r="S572" s="182" t="s">
        <v>133</v>
      </c>
      <c r="T572" s="182">
        <v>1900</v>
      </c>
      <c r="U572" s="182" t="s">
        <v>419</v>
      </c>
      <c r="V572" s="179">
        <v>0</v>
      </c>
      <c r="W572" s="179">
        <v>0</v>
      </c>
      <c r="X572" s="183">
        <f t="shared" si="26"/>
        <v>0</v>
      </c>
      <c r="Y572" s="179">
        <f t="shared" si="27"/>
        <v>1018.5070635000001</v>
      </c>
    </row>
    <row r="573" spans="1:25" s="181" customFormat="1" hidden="1">
      <c r="A573" s="181" t="s">
        <v>38</v>
      </c>
      <c r="B573" s="72">
        <v>905300</v>
      </c>
      <c r="C573" s="72" t="s">
        <v>296</v>
      </c>
      <c r="D573" s="70" t="s">
        <v>294</v>
      </c>
      <c r="E573" s="71">
        <v>931038</v>
      </c>
      <c r="F573" s="72">
        <v>3007</v>
      </c>
      <c r="G573" s="182" t="s">
        <v>230</v>
      </c>
      <c r="H573" s="178">
        <v>0</v>
      </c>
      <c r="I573" s="179">
        <v>0</v>
      </c>
      <c r="J573" s="179">
        <v>0</v>
      </c>
      <c r="K573" s="179">
        <v>3681.9552329999997</v>
      </c>
      <c r="L573" s="179">
        <v>0</v>
      </c>
      <c r="M573" s="179">
        <v>252.828</v>
      </c>
      <c r="N573" s="179">
        <v>0</v>
      </c>
      <c r="O573" s="179">
        <v>0</v>
      </c>
      <c r="P573" s="179">
        <v>0</v>
      </c>
      <c r="Q573" s="179">
        <v>0</v>
      </c>
      <c r="R573" s="183">
        <f t="shared" si="25"/>
        <v>3934.7832329999997</v>
      </c>
      <c r="S573" s="182" t="s">
        <v>133</v>
      </c>
      <c r="T573" s="182">
        <v>1900</v>
      </c>
      <c r="U573" s="182" t="s">
        <v>419</v>
      </c>
      <c r="V573" s="179">
        <v>0</v>
      </c>
      <c r="W573" s="179">
        <v>0</v>
      </c>
      <c r="X573" s="183">
        <f t="shared" si="26"/>
        <v>0</v>
      </c>
      <c r="Y573" s="179">
        <f t="shared" si="27"/>
        <v>3934.7832329999997</v>
      </c>
    </row>
    <row r="574" spans="1:25" s="181" customFormat="1" hidden="1">
      <c r="A574" s="181" t="s">
        <v>38</v>
      </c>
      <c r="B574" s="72">
        <v>905300</v>
      </c>
      <c r="C574" s="72" t="s">
        <v>296</v>
      </c>
      <c r="D574" s="70" t="s">
        <v>294</v>
      </c>
      <c r="E574" s="71">
        <v>951074</v>
      </c>
      <c r="F574" s="72">
        <v>4040</v>
      </c>
      <c r="G574" s="182" t="s">
        <v>230</v>
      </c>
      <c r="H574" s="178">
        <v>0</v>
      </c>
      <c r="I574" s="179">
        <v>0</v>
      </c>
      <c r="J574" s="179">
        <v>0</v>
      </c>
      <c r="K574" s="179">
        <v>0</v>
      </c>
      <c r="L574" s="179">
        <v>0</v>
      </c>
      <c r="M574" s="179">
        <v>252.828</v>
      </c>
      <c r="N574" s="179">
        <v>0</v>
      </c>
      <c r="O574" s="179">
        <v>0</v>
      </c>
      <c r="P574" s="179">
        <v>0</v>
      </c>
      <c r="Q574" s="179">
        <v>0</v>
      </c>
      <c r="R574" s="183">
        <f t="shared" si="25"/>
        <v>252.828</v>
      </c>
      <c r="S574" s="182" t="s">
        <v>133</v>
      </c>
      <c r="T574" s="182">
        <v>1900</v>
      </c>
      <c r="U574" s="182" t="s">
        <v>419</v>
      </c>
      <c r="V574" s="179">
        <v>0</v>
      </c>
      <c r="W574" s="179">
        <v>0</v>
      </c>
      <c r="X574" s="183">
        <f t="shared" si="26"/>
        <v>0</v>
      </c>
      <c r="Y574" s="179">
        <f t="shared" si="27"/>
        <v>252.828</v>
      </c>
    </row>
    <row r="575" spans="1:25" s="181" customFormat="1" hidden="1">
      <c r="A575" s="181" t="s">
        <v>38</v>
      </c>
      <c r="B575" s="72">
        <v>905300</v>
      </c>
      <c r="C575" s="72" t="s">
        <v>296</v>
      </c>
      <c r="D575" s="70" t="s">
        <v>294</v>
      </c>
      <c r="E575" s="71">
        <v>951075</v>
      </c>
      <c r="F575" s="72">
        <v>4040</v>
      </c>
      <c r="G575" s="182" t="s">
        <v>230</v>
      </c>
      <c r="H575" s="178">
        <v>0</v>
      </c>
      <c r="I575" s="179">
        <v>0</v>
      </c>
      <c r="J575" s="179">
        <v>0</v>
      </c>
      <c r="K575" s="179">
        <v>0</v>
      </c>
      <c r="L575" s="179">
        <v>0</v>
      </c>
      <c r="M575" s="179">
        <v>252.828</v>
      </c>
      <c r="N575" s="179">
        <v>0</v>
      </c>
      <c r="O575" s="179">
        <v>0</v>
      </c>
      <c r="P575" s="179">
        <v>0</v>
      </c>
      <c r="Q575" s="179">
        <v>0</v>
      </c>
      <c r="R575" s="183">
        <f t="shared" si="25"/>
        <v>252.828</v>
      </c>
      <c r="S575" s="182" t="s">
        <v>133</v>
      </c>
      <c r="T575" s="182">
        <v>1900</v>
      </c>
      <c r="U575" s="182" t="s">
        <v>419</v>
      </c>
      <c r="V575" s="179">
        <v>0</v>
      </c>
      <c r="W575" s="179">
        <v>0</v>
      </c>
      <c r="X575" s="183">
        <f t="shared" si="26"/>
        <v>0</v>
      </c>
      <c r="Y575" s="179">
        <f t="shared" si="27"/>
        <v>252.828</v>
      </c>
    </row>
    <row r="576" spans="1:25" s="181" customFormat="1" hidden="1">
      <c r="A576" s="181" t="s">
        <v>38</v>
      </c>
      <c r="B576" s="72">
        <v>905300</v>
      </c>
      <c r="C576" s="72" t="s">
        <v>296</v>
      </c>
      <c r="D576" s="70" t="s">
        <v>294</v>
      </c>
      <c r="E576" s="71">
        <v>951084</v>
      </c>
      <c r="F576" s="72">
        <v>3004</v>
      </c>
      <c r="G576" s="182" t="s">
        <v>230</v>
      </c>
      <c r="H576" s="178">
        <v>0</v>
      </c>
      <c r="I576" s="179">
        <v>0</v>
      </c>
      <c r="J576" s="179">
        <v>0</v>
      </c>
      <c r="K576" s="179">
        <v>0</v>
      </c>
      <c r="L576" s="179">
        <v>0</v>
      </c>
      <c r="M576" s="179">
        <v>252.828</v>
      </c>
      <c r="N576" s="179">
        <v>0</v>
      </c>
      <c r="O576" s="179">
        <v>0</v>
      </c>
      <c r="P576" s="179">
        <v>0</v>
      </c>
      <c r="Q576" s="179">
        <v>0</v>
      </c>
      <c r="R576" s="183">
        <f t="shared" si="25"/>
        <v>252.828</v>
      </c>
      <c r="S576" s="182" t="s">
        <v>133</v>
      </c>
      <c r="T576" s="182">
        <v>1900</v>
      </c>
      <c r="U576" s="182" t="s">
        <v>419</v>
      </c>
      <c r="V576" s="179">
        <v>0</v>
      </c>
      <c r="W576" s="179">
        <v>0</v>
      </c>
      <c r="X576" s="183">
        <f t="shared" si="26"/>
        <v>0</v>
      </c>
      <c r="Y576" s="179">
        <f t="shared" si="27"/>
        <v>252.828</v>
      </c>
    </row>
    <row r="577" spans="1:25" s="181" customFormat="1" hidden="1">
      <c r="A577" s="181" t="s">
        <v>38</v>
      </c>
      <c r="B577" s="72">
        <v>905300</v>
      </c>
      <c r="C577" s="72" t="s">
        <v>296</v>
      </c>
      <c r="D577" s="70" t="s">
        <v>294</v>
      </c>
      <c r="E577" s="71">
        <v>951085</v>
      </c>
      <c r="F577" s="72">
        <v>3004</v>
      </c>
      <c r="G577" s="182" t="s">
        <v>230</v>
      </c>
      <c r="H577" s="178">
        <v>0</v>
      </c>
      <c r="I577" s="179">
        <v>0</v>
      </c>
      <c r="J577" s="179">
        <v>0</v>
      </c>
      <c r="K577" s="179">
        <v>0</v>
      </c>
      <c r="L577" s="179">
        <v>0</v>
      </c>
      <c r="M577" s="179">
        <v>252.828</v>
      </c>
      <c r="N577" s="179">
        <v>0</v>
      </c>
      <c r="O577" s="179">
        <v>0</v>
      </c>
      <c r="P577" s="179">
        <v>0</v>
      </c>
      <c r="Q577" s="179">
        <v>0</v>
      </c>
      <c r="R577" s="183">
        <f t="shared" si="25"/>
        <v>252.828</v>
      </c>
      <c r="S577" s="182" t="s">
        <v>133</v>
      </c>
      <c r="T577" s="182">
        <v>1900</v>
      </c>
      <c r="U577" s="182" t="s">
        <v>419</v>
      </c>
      <c r="V577" s="179">
        <v>0</v>
      </c>
      <c r="W577" s="179">
        <v>0</v>
      </c>
      <c r="X577" s="183">
        <f t="shared" si="26"/>
        <v>0</v>
      </c>
      <c r="Y577" s="179">
        <f t="shared" si="27"/>
        <v>252.828</v>
      </c>
    </row>
    <row r="578" spans="1:25" s="181" customFormat="1" hidden="1">
      <c r="A578" s="181" t="s">
        <v>38</v>
      </c>
      <c r="B578" s="72">
        <v>905300</v>
      </c>
      <c r="C578" s="72" t="s">
        <v>296</v>
      </c>
      <c r="D578" s="70" t="s">
        <v>294</v>
      </c>
      <c r="E578" s="71">
        <v>971090</v>
      </c>
      <c r="F578" s="72">
        <v>1665</v>
      </c>
      <c r="G578" s="182" t="s">
        <v>230</v>
      </c>
      <c r="H578" s="178">
        <v>0</v>
      </c>
      <c r="I578" s="179">
        <v>0</v>
      </c>
      <c r="J578" s="179">
        <v>0</v>
      </c>
      <c r="K578" s="179">
        <v>52.672499999999999</v>
      </c>
      <c r="L578" s="179">
        <v>37.070905499999995</v>
      </c>
      <c r="M578" s="179">
        <v>948.10500000000002</v>
      </c>
      <c r="N578" s="179">
        <v>0</v>
      </c>
      <c r="O578" s="179">
        <v>0</v>
      </c>
      <c r="P578" s="179">
        <v>0</v>
      </c>
      <c r="Q578" s="179">
        <v>790.08749999999998</v>
      </c>
      <c r="R578" s="183">
        <f t="shared" si="25"/>
        <v>1827.9359055</v>
      </c>
      <c r="S578" s="182" t="s">
        <v>86</v>
      </c>
      <c r="T578" s="182">
        <v>2021</v>
      </c>
      <c r="U578" s="182" t="s">
        <v>125</v>
      </c>
      <c r="V578" s="179">
        <v>15000</v>
      </c>
      <c r="W578" s="179">
        <v>2860.9500000000003</v>
      </c>
      <c r="X578" s="183">
        <f t="shared" si="26"/>
        <v>17860.95</v>
      </c>
      <c r="Y578" s="179">
        <f t="shared" si="27"/>
        <v>19688.885905499999</v>
      </c>
    </row>
    <row r="579" spans="1:25" s="181" customFormat="1" hidden="1">
      <c r="A579" s="181" t="s">
        <v>38</v>
      </c>
      <c r="B579" s="72">
        <v>905300</v>
      </c>
      <c r="C579" s="72" t="s">
        <v>296</v>
      </c>
      <c r="D579" s="70" t="s">
        <v>294</v>
      </c>
      <c r="E579" s="71">
        <v>971092</v>
      </c>
      <c r="F579" s="72">
        <v>1211</v>
      </c>
      <c r="G579" s="182" t="s">
        <v>230</v>
      </c>
      <c r="H579" s="178">
        <v>0</v>
      </c>
      <c r="I579" s="179">
        <v>0</v>
      </c>
      <c r="J579" s="179">
        <v>0</v>
      </c>
      <c r="K579" s="179">
        <v>5498.3874644999996</v>
      </c>
      <c r="L579" s="179">
        <v>410.74015499999996</v>
      </c>
      <c r="M579" s="179">
        <v>948.10500000000002</v>
      </c>
      <c r="N579" s="179">
        <v>0</v>
      </c>
      <c r="O579" s="179">
        <v>0</v>
      </c>
      <c r="P579" s="179">
        <v>0</v>
      </c>
      <c r="Q579" s="179">
        <v>0</v>
      </c>
      <c r="R579" s="183">
        <f t="shared" ref="R579:R642" si="28">SUM(I579:Q579)</f>
        <v>6857.2326194999987</v>
      </c>
      <c r="S579" s="182" t="s">
        <v>277</v>
      </c>
      <c r="T579" s="182">
        <v>2007</v>
      </c>
      <c r="U579" s="182" t="s">
        <v>419</v>
      </c>
      <c r="V579" s="179">
        <v>0</v>
      </c>
      <c r="W579" s="179">
        <v>0</v>
      </c>
      <c r="X579" s="183">
        <f t="shared" ref="X579:X641" si="29">SUM(V579:W579)</f>
        <v>0</v>
      </c>
      <c r="Y579" s="179">
        <f t="shared" ref="Y579:Y642" si="30">SUM(R579,X579)</f>
        <v>6857.2326194999987</v>
      </c>
    </row>
    <row r="580" spans="1:25" s="181" customFormat="1" hidden="1">
      <c r="A580" s="181" t="s">
        <v>38</v>
      </c>
      <c r="B580" s="72">
        <v>905300</v>
      </c>
      <c r="C580" s="72" t="s">
        <v>296</v>
      </c>
      <c r="D580" s="70" t="s">
        <v>294</v>
      </c>
      <c r="E580" s="71">
        <v>971116</v>
      </c>
      <c r="F580" s="72">
        <v>1500</v>
      </c>
      <c r="G580" s="182" t="s">
        <v>230</v>
      </c>
      <c r="H580" s="178">
        <v>0</v>
      </c>
      <c r="I580" s="179">
        <v>0</v>
      </c>
      <c r="J580" s="179">
        <v>0</v>
      </c>
      <c r="K580" s="179">
        <v>0</v>
      </c>
      <c r="L580" s="179">
        <v>21.321828</v>
      </c>
      <c r="M580" s="179">
        <v>948.10500000000002</v>
      </c>
      <c r="N580" s="179">
        <v>0</v>
      </c>
      <c r="O580" s="179">
        <v>0</v>
      </c>
      <c r="P580" s="179">
        <v>0</v>
      </c>
      <c r="Q580" s="179">
        <v>0</v>
      </c>
      <c r="R580" s="183">
        <f t="shared" si="28"/>
        <v>969.426828</v>
      </c>
      <c r="S580" s="182" t="s">
        <v>133</v>
      </c>
      <c r="T580" s="182">
        <v>1900</v>
      </c>
      <c r="U580" s="182" t="s">
        <v>419</v>
      </c>
      <c r="V580" s="179">
        <v>0</v>
      </c>
      <c r="W580" s="179">
        <v>0</v>
      </c>
      <c r="X580" s="183">
        <f t="shared" si="29"/>
        <v>0</v>
      </c>
      <c r="Y580" s="179">
        <f t="shared" si="30"/>
        <v>969.426828</v>
      </c>
    </row>
    <row r="581" spans="1:25" s="181" customFormat="1" hidden="1">
      <c r="A581" s="181" t="s">
        <v>38</v>
      </c>
      <c r="B581" s="72">
        <v>905300</v>
      </c>
      <c r="C581" s="72" t="s">
        <v>296</v>
      </c>
      <c r="D581" s="70" t="s">
        <v>294</v>
      </c>
      <c r="E581" s="71">
        <v>991044</v>
      </c>
      <c r="F581" s="72">
        <v>1210</v>
      </c>
      <c r="G581" s="182" t="s">
        <v>118</v>
      </c>
      <c r="H581" s="178">
        <v>995</v>
      </c>
      <c r="I581" s="179">
        <v>3413.1779999999999</v>
      </c>
      <c r="J581" s="179">
        <v>0</v>
      </c>
      <c r="K581" s="179">
        <v>0</v>
      </c>
      <c r="L581" s="179">
        <v>0</v>
      </c>
      <c r="M581" s="179">
        <v>948.10500000000002</v>
      </c>
      <c r="N581" s="179">
        <v>0</v>
      </c>
      <c r="O581" s="179">
        <v>0</v>
      </c>
      <c r="P581" s="179">
        <v>0</v>
      </c>
      <c r="Q581" s="179">
        <v>0</v>
      </c>
      <c r="R581" s="183">
        <f t="shared" si="28"/>
        <v>4361.2829999999994</v>
      </c>
      <c r="S581" s="182" t="s">
        <v>277</v>
      </c>
      <c r="T581" s="182">
        <v>2009</v>
      </c>
      <c r="U581" s="182" t="s">
        <v>419</v>
      </c>
      <c r="V581" s="179">
        <v>0</v>
      </c>
      <c r="W581" s="179">
        <v>0</v>
      </c>
      <c r="X581" s="183">
        <f t="shared" si="29"/>
        <v>0</v>
      </c>
      <c r="Y581" s="179">
        <f t="shared" si="30"/>
        <v>4361.2829999999994</v>
      </c>
    </row>
    <row r="582" spans="1:25" s="181" customFormat="1" hidden="1">
      <c r="A582" s="181" t="s">
        <v>38</v>
      </c>
      <c r="B582" s="72">
        <v>905300</v>
      </c>
      <c r="C582" s="72" t="s">
        <v>296</v>
      </c>
      <c r="D582" s="70" t="s">
        <v>294</v>
      </c>
      <c r="E582" s="71">
        <v>991124</v>
      </c>
      <c r="F582" s="72">
        <v>3004</v>
      </c>
      <c r="G582" s="182" t="s">
        <v>230</v>
      </c>
      <c r="H582" s="178">
        <v>0</v>
      </c>
      <c r="I582" s="179">
        <v>0</v>
      </c>
      <c r="J582" s="179">
        <v>0</v>
      </c>
      <c r="K582" s="179">
        <v>263.36250000000001</v>
      </c>
      <c r="L582" s="179">
        <v>0</v>
      </c>
      <c r="M582" s="179">
        <v>252.828</v>
      </c>
      <c r="N582" s="179">
        <v>0</v>
      </c>
      <c r="O582" s="179">
        <v>0</v>
      </c>
      <c r="P582" s="179">
        <v>0</v>
      </c>
      <c r="Q582" s="179">
        <v>0</v>
      </c>
      <c r="R582" s="183">
        <f t="shared" si="28"/>
        <v>516.19050000000004</v>
      </c>
      <c r="S582" s="182" t="s">
        <v>133</v>
      </c>
      <c r="T582" s="182">
        <v>1900</v>
      </c>
      <c r="U582" s="182" t="s">
        <v>419</v>
      </c>
      <c r="V582" s="179">
        <v>0</v>
      </c>
      <c r="W582" s="179">
        <v>0</v>
      </c>
      <c r="X582" s="183">
        <f t="shared" si="29"/>
        <v>0</v>
      </c>
      <c r="Y582" s="179">
        <f t="shared" si="30"/>
        <v>516.19050000000004</v>
      </c>
    </row>
    <row r="583" spans="1:25" s="181" customFormat="1" hidden="1">
      <c r="A583" s="181" t="s">
        <v>38</v>
      </c>
      <c r="B583" s="72">
        <v>905300</v>
      </c>
      <c r="C583" s="72" t="s">
        <v>296</v>
      </c>
      <c r="D583" s="70" t="s">
        <v>294</v>
      </c>
      <c r="E583" s="71">
        <v>991126</v>
      </c>
      <c r="F583" s="72">
        <v>3004</v>
      </c>
      <c r="G583" s="182" t="s">
        <v>230</v>
      </c>
      <c r="H583" s="178">
        <v>0</v>
      </c>
      <c r="I583" s="179">
        <v>0</v>
      </c>
      <c r="J583" s="179">
        <v>0</v>
      </c>
      <c r="K583" s="179">
        <v>671.01604650000002</v>
      </c>
      <c r="L583" s="179">
        <v>0</v>
      </c>
      <c r="M583" s="179">
        <v>252.828</v>
      </c>
      <c r="N583" s="179">
        <v>0</v>
      </c>
      <c r="O583" s="179">
        <v>0</v>
      </c>
      <c r="P583" s="179">
        <v>0</v>
      </c>
      <c r="Q583" s="179">
        <v>0</v>
      </c>
      <c r="R583" s="183">
        <f t="shared" si="28"/>
        <v>923.84404649999999</v>
      </c>
      <c r="S583" s="182" t="s">
        <v>133</v>
      </c>
      <c r="T583" s="182">
        <v>1900</v>
      </c>
      <c r="U583" s="182" t="s">
        <v>419</v>
      </c>
      <c r="V583" s="179">
        <v>0</v>
      </c>
      <c r="W583" s="179">
        <v>0</v>
      </c>
      <c r="X583" s="183">
        <f t="shared" si="29"/>
        <v>0</v>
      </c>
      <c r="Y583" s="179">
        <f t="shared" si="30"/>
        <v>923.84404649999999</v>
      </c>
    </row>
    <row r="584" spans="1:25" s="181" customFormat="1" hidden="1">
      <c r="A584" s="181" t="s">
        <v>38</v>
      </c>
      <c r="B584" s="72">
        <v>905300</v>
      </c>
      <c r="C584" s="72" t="s">
        <v>296</v>
      </c>
      <c r="D584" s="70" t="s">
        <v>294</v>
      </c>
      <c r="E584" s="71">
        <v>991127</v>
      </c>
      <c r="F584" s="72">
        <v>9020</v>
      </c>
      <c r="G584" s="182" t="s">
        <v>230</v>
      </c>
      <c r="H584" s="178">
        <v>0</v>
      </c>
      <c r="I584" s="179">
        <v>0</v>
      </c>
      <c r="J584" s="179">
        <v>0</v>
      </c>
      <c r="K584" s="179">
        <v>0</v>
      </c>
      <c r="L584" s="179">
        <v>0</v>
      </c>
      <c r="M584" s="179">
        <v>252.828</v>
      </c>
      <c r="N584" s="179">
        <v>0</v>
      </c>
      <c r="O584" s="179">
        <v>0</v>
      </c>
      <c r="P584" s="179">
        <v>0</v>
      </c>
      <c r="Q584" s="179">
        <v>0</v>
      </c>
      <c r="R584" s="183">
        <f t="shared" si="28"/>
        <v>252.828</v>
      </c>
      <c r="S584" s="182" t="s">
        <v>133</v>
      </c>
      <c r="T584" s="182">
        <v>1900</v>
      </c>
      <c r="U584" s="182" t="s">
        <v>419</v>
      </c>
      <c r="V584" s="179">
        <v>0</v>
      </c>
      <c r="W584" s="179">
        <v>0</v>
      </c>
      <c r="X584" s="183">
        <f t="shared" si="29"/>
        <v>0</v>
      </c>
      <c r="Y584" s="179">
        <f t="shared" si="30"/>
        <v>252.828</v>
      </c>
    </row>
    <row r="585" spans="1:25" s="181" customFormat="1" hidden="1">
      <c r="A585" s="181" t="s">
        <v>38</v>
      </c>
      <c r="B585" s="72">
        <v>905500</v>
      </c>
      <c r="C585" s="72" t="s">
        <v>297</v>
      </c>
      <c r="D585" s="70" t="s">
        <v>298</v>
      </c>
      <c r="E585" s="71">
        <v>121054</v>
      </c>
      <c r="F585" s="72">
        <v>1210</v>
      </c>
      <c r="G585" s="182" t="s">
        <v>118</v>
      </c>
      <c r="H585" s="178">
        <v>6813</v>
      </c>
      <c r="I585" s="179">
        <v>3413.1779999999999</v>
      </c>
      <c r="J585" s="179">
        <v>905.06103300000018</v>
      </c>
      <c r="K585" s="179">
        <v>0</v>
      </c>
      <c r="L585" s="179">
        <v>0</v>
      </c>
      <c r="M585" s="179">
        <v>948.10500000000002</v>
      </c>
      <c r="N585" s="179">
        <v>0</v>
      </c>
      <c r="O585" s="179">
        <v>0</v>
      </c>
      <c r="P585" s="179">
        <v>0</v>
      </c>
      <c r="Q585" s="179">
        <v>168.55199999999999</v>
      </c>
      <c r="R585" s="183">
        <f t="shared" si="28"/>
        <v>5434.8960329999991</v>
      </c>
      <c r="S585" s="182" t="s">
        <v>86</v>
      </c>
      <c r="T585" s="182">
        <v>2022</v>
      </c>
      <c r="U585" s="182" t="s">
        <v>124</v>
      </c>
      <c r="V585" s="179">
        <v>3200</v>
      </c>
      <c r="W585" s="179">
        <v>610.34</v>
      </c>
      <c r="X585" s="183">
        <f t="shared" si="29"/>
        <v>3810.34</v>
      </c>
      <c r="Y585" s="179">
        <f t="shared" si="30"/>
        <v>9245.2360329999992</v>
      </c>
    </row>
    <row r="586" spans="1:25" s="181" customFormat="1" hidden="1">
      <c r="A586" s="181" t="s">
        <v>38</v>
      </c>
      <c r="B586" s="72">
        <v>905500</v>
      </c>
      <c r="C586" s="72" t="s">
        <v>299</v>
      </c>
      <c r="D586" s="70" t="s">
        <v>298</v>
      </c>
      <c r="E586" s="74">
        <v>1417</v>
      </c>
      <c r="F586" s="72">
        <v>1505</v>
      </c>
      <c r="G586" s="182" t="s">
        <v>230</v>
      </c>
      <c r="H586" s="178">
        <v>0</v>
      </c>
      <c r="I586" s="179">
        <v>0</v>
      </c>
      <c r="J586" s="179">
        <v>0</v>
      </c>
      <c r="K586" s="179">
        <v>0</v>
      </c>
      <c r="L586" s="179">
        <v>0</v>
      </c>
      <c r="M586" s="179">
        <v>252.828</v>
      </c>
      <c r="N586" s="179">
        <v>0</v>
      </c>
      <c r="O586" s="179">
        <v>0</v>
      </c>
      <c r="P586" s="179">
        <v>0</v>
      </c>
      <c r="Q586" s="179">
        <v>0</v>
      </c>
      <c r="R586" s="183">
        <f t="shared" si="28"/>
        <v>252.828</v>
      </c>
      <c r="S586" s="182" t="s">
        <v>133</v>
      </c>
      <c r="T586" s="182">
        <v>1900</v>
      </c>
      <c r="U586" s="182" t="s">
        <v>419</v>
      </c>
      <c r="V586" s="179">
        <v>0</v>
      </c>
      <c r="W586" s="179">
        <v>0</v>
      </c>
      <c r="X586" s="183">
        <f t="shared" si="29"/>
        <v>0</v>
      </c>
      <c r="Y586" s="179">
        <f t="shared" si="30"/>
        <v>252.828</v>
      </c>
    </row>
    <row r="587" spans="1:25" s="181" customFormat="1" hidden="1">
      <c r="A587" s="181" t="s">
        <v>38</v>
      </c>
      <c r="B587" s="72">
        <v>905500</v>
      </c>
      <c r="C587" s="72" t="s">
        <v>299</v>
      </c>
      <c r="D587" s="70" t="s">
        <v>298</v>
      </c>
      <c r="E587" s="74">
        <v>1418</v>
      </c>
      <c r="F587" s="72">
        <v>3007</v>
      </c>
      <c r="G587" s="182" t="s">
        <v>230</v>
      </c>
      <c r="H587" s="178">
        <v>0</v>
      </c>
      <c r="I587" s="179">
        <v>0</v>
      </c>
      <c r="J587" s="179">
        <v>0</v>
      </c>
      <c r="K587" s="179">
        <v>0</v>
      </c>
      <c r="L587" s="179">
        <v>0</v>
      </c>
      <c r="M587" s="179">
        <v>252.828</v>
      </c>
      <c r="N587" s="179">
        <v>0</v>
      </c>
      <c r="O587" s="179">
        <v>0</v>
      </c>
      <c r="P587" s="179">
        <v>0</v>
      </c>
      <c r="Q587" s="179">
        <v>0</v>
      </c>
      <c r="R587" s="183">
        <f t="shared" si="28"/>
        <v>252.828</v>
      </c>
      <c r="S587" s="182" t="s">
        <v>133</v>
      </c>
      <c r="T587" s="182">
        <v>1900</v>
      </c>
      <c r="U587" s="182" t="s">
        <v>419</v>
      </c>
      <c r="V587" s="179">
        <v>0</v>
      </c>
      <c r="W587" s="179">
        <v>0</v>
      </c>
      <c r="X587" s="183">
        <f t="shared" si="29"/>
        <v>0</v>
      </c>
      <c r="Y587" s="179">
        <f t="shared" si="30"/>
        <v>252.828</v>
      </c>
    </row>
    <row r="588" spans="1:25" s="181" customFormat="1" hidden="1">
      <c r="A588" s="181" t="s">
        <v>38</v>
      </c>
      <c r="B588" s="72">
        <v>905500</v>
      </c>
      <c r="C588" s="72" t="s">
        <v>299</v>
      </c>
      <c r="D588" s="70" t="s">
        <v>298</v>
      </c>
      <c r="E588" s="74">
        <v>41098</v>
      </c>
      <c r="F588" s="72">
        <v>1209</v>
      </c>
      <c r="G588" s="182" t="s">
        <v>118</v>
      </c>
      <c r="H588" s="178">
        <v>8565</v>
      </c>
      <c r="I588" s="179">
        <v>3349.971</v>
      </c>
      <c r="J588" s="179">
        <v>1751.4765045000001</v>
      </c>
      <c r="K588" s="179">
        <v>0</v>
      </c>
      <c r="L588" s="179">
        <v>0</v>
      </c>
      <c r="M588" s="179">
        <v>948.10500000000002</v>
      </c>
      <c r="N588" s="179">
        <v>0</v>
      </c>
      <c r="O588" s="179">
        <v>0</v>
      </c>
      <c r="P588" s="179">
        <v>0</v>
      </c>
      <c r="Q588" s="179">
        <v>0</v>
      </c>
      <c r="R588" s="183">
        <f t="shared" si="28"/>
        <v>6049.5525044999995</v>
      </c>
      <c r="S588" s="182" t="s">
        <v>277</v>
      </c>
      <c r="T588" s="182">
        <v>2014</v>
      </c>
      <c r="U588" s="182" t="s">
        <v>419</v>
      </c>
      <c r="V588" s="179">
        <v>0</v>
      </c>
      <c r="W588" s="179">
        <v>0</v>
      </c>
      <c r="X588" s="183">
        <f t="shared" si="29"/>
        <v>0</v>
      </c>
      <c r="Y588" s="179">
        <f t="shared" si="30"/>
        <v>6049.5525044999995</v>
      </c>
    </row>
    <row r="589" spans="1:25" s="181" customFormat="1" hidden="1">
      <c r="A589" s="181" t="s">
        <v>38</v>
      </c>
      <c r="B589" s="72">
        <v>905500</v>
      </c>
      <c r="C589" s="72" t="s">
        <v>299</v>
      </c>
      <c r="D589" s="70" t="s">
        <v>298</v>
      </c>
      <c r="E589" s="74">
        <v>41116</v>
      </c>
      <c r="F589" s="72">
        <v>1254</v>
      </c>
      <c r="G589" s="182" t="s">
        <v>230</v>
      </c>
      <c r="H589" s="178">
        <v>0</v>
      </c>
      <c r="I589" s="179">
        <v>0</v>
      </c>
      <c r="J589" s="179">
        <v>0</v>
      </c>
      <c r="K589" s="179">
        <v>307.34403750000001</v>
      </c>
      <c r="L589" s="179">
        <v>1542.587904</v>
      </c>
      <c r="M589" s="179">
        <v>948.10500000000002</v>
      </c>
      <c r="N589" s="179">
        <v>0</v>
      </c>
      <c r="O589" s="179">
        <v>0</v>
      </c>
      <c r="P589" s="179">
        <v>0</v>
      </c>
      <c r="Q589" s="179">
        <v>0</v>
      </c>
      <c r="R589" s="183">
        <f t="shared" si="28"/>
        <v>2798.0369415</v>
      </c>
      <c r="S589" s="182" t="s">
        <v>277</v>
      </c>
      <c r="T589" s="182">
        <v>2014</v>
      </c>
      <c r="U589" s="182" t="s">
        <v>419</v>
      </c>
      <c r="V589" s="179">
        <v>0</v>
      </c>
      <c r="W589" s="179">
        <v>0</v>
      </c>
      <c r="X589" s="183">
        <f t="shared" si="29"/>
        <v>0</v>
      </c>
      <c r="Y589" s="179">
        <f t="shared" si="30"/>
        <v>2798.0369415</v>
      </c>
    </row>
    <row r="590" spans="1:25" s="181" customFormat="1" hidden="1">
      <c r="A590" s="181" t="s">
        <v>38</v>
      </c>
      <c r="B590" s="72">
        <v>905500</v>
      </c>
      <c r="C590" s="72" t="s">
        <v>299</v>
      </c>
      <c r="D590" s="70" t="s">
        <v>298</v>
      </c>
      <c r="E590" s="74">
        <v>51018</v>
      </c>
      <c r="F590" s="72">
        <v>1256</v>
      </c>
      <c r="G590" s="182" t="s">
        <v>230</v>
      </c>
      <c r="H590" s="178">
        <v>0</v>
      </c>
      <c r="I590" s="179">
        <v>0</v>
      </c>
      <c r="J590" s="179">
        <v>0</v>
      </c>
      <c r="K590" s="179">
        <v>300.23325</v>
      </c>
      <c r="L590" s="179">
        <v>1357.0964279999998</v>
      </c>
      <c r="M590" s="179">
        <v>948.10500000000002</v>
      </c>
      <c r="N590" s="179">
        <v>0</v>
      </c>
      <c r="O590" s="179">
        <v>0</v>
      </c>
      <c r="P590" s="179">
        <v>0</v>
      </c>
      <c r="Q590" s="179">
        <v>474.05250000000001</v>
      </c>
      <c r="R590" s="183">
        <f t="shared" si="28"/>
        <v>3079.4871779999994</v>
      </c>
      <c r="S590" s="182" t="s">
        <v>86</v>
      </c>
      <c r="T590" s="182">
        <v>2030</v>
      </c>
      <c r="U590" s="182" t="s">
        <v>295</v>
      </c>
      <c r="V590" s="179">
        <v>9000</v>
      </c>
      <c r="W590" s="179">
        <v>1716.57</v>
      </c>
      <c r="X590" s="183">
        <f t="shared" si="29"/>
        <v>10716.57</v>
      </c>
      <c r="Y590" s="179">
        <f t="shared" si="30"/>
        <v>13796.057177999999</v>
      </c>
    </row>
    <row r="591" spans="1:25" s="181" customFormat="1" hidden="1">
      <c r="A591" s="181" t="s">
        <v>38</v>
      </c>
      <c r="B591" s="72">
        <v>905500</v>
      </c>
      <c r="C591" s="72" t="s">
        <v>299</v>
      </c>
      <c r="D591" s="70" t="s">
        <v>298</v>
      </c>
      <c r="E591" s="74">
        <v>51044</v>
      </c>
      <c r="F591" s="72">
        <v>4040</v>
      </c>
      <c r="G591" s="182" t="s">
        <v>230</v>
      </c>
      <c r="H591" s="178">
        <v>0</v>
      </c>
      <c r="I591" s="179">
        <v>0</v>
      </c>
      <c r="J591" s="179">
        <v>0</v>
      </c>
      <c r="K591" s="179">
        <v>0</v>
      </c>
      <c r="L591" s="179">
        <v>0</v>
      </c>
      <c r="M591" s="179">
        <v>252.828</v>
      </c>
      <c r="N591" s="179">
        <v>0</v>
      </c>
      <c r="O591" s="179">
        <v>0</v>
      </c>
      <c r="P591" s="179">
        <v>0</v>
      </c>
      <c r="Q591" s="179">
        <v>0</v>
      </c>
      <c r="R591" s="183">
        <f t="shared" si="28"/>
        <v>252.828</v>
      </c>
      <c r="S591" s="182" t="s">
        <v>133</v>
      </c>
      <c r="T591" s="182">
        <v>1900</v>
      </c>
      <c r="U591" s="182" t="s">
        <v>419</v>
      </c>
      <c r="V591" s="179">
        <v>0</v>
      </c>
      <c r="W591" s="179">
        <v>0</v>
      </c>
      <c r="X591" s="183">
        <f t="shared" si="29"/>
        <v>0</v>
      </c>
      <c r="Y591" s="179">
        <f t="shared" si="30"/>
        <v>252.828</v>
      </c>
    </row>
    <row r="592" spans="1:25" s="181" customFormat="1" hidden="1">
      <c r="A592" s="181" t="s">
        <v>38</v>
      </c>
      <c r="B592" s="72">
        <v>905500</v>
      </c>
      <c r="C592" s="72" t="s">
        <v>299</v>
      </c>
      <c r="D592" s="70" t="s">
        <v>298</v>
      </c>
      <c r="E592" s="74">
        <v>51049</v>
      </c>
      <c r="F592" s="72">
        <v>1201</v>
      </c>
      <c r="G592" s="182" t="s">
        <v>118</v>
      </c>
      <c r="H592" s="178">
        <v>3521</v>
      </c>
      <c r="I592" s="179">
        <v>3097.143</v>
      </c>
      <c r="J592" s="179">
        <v>20.099826000000043</v>
      </c>
      <c r="K592" s="179">
        <v>0</v>
      </c>
      <c r="L592" s="179">
        <v>0</v>
      </c>
      <c r="M592" s="179">
        <v>948.10500000000002</v>
      </c>
      <c r="N592" s="179">
        <v>0</v>
      </c>
      <c r="O592" s="179">
        <v>0</v>
      </c>
      <c r="P592" s="179">
        <v>0</v>
      </c>
      <c r="Q592" s="179">
        <v>0</v>
      </c>
      <c r="R592" s="183">
        <f t="shared" si="28"/>
        <v>4065.3478260000002</v>
      </c>
      <c r="S592" s="182" t="s">
        <v>277</v>
      </c>
      <c r="T592" s="182">
        <v>2015</v>
      </c>
      <c r="U592" s="182" t="s">
        <v>419</v>
      </c>
      <c r="V592" s="179">
        <v>0</v>
      </c>
      <c r="W592" s="179">
        <v>0</v>
      </c>
      <c r="X592" s="183">
        <f t="shared" si="29"/>
        <v>0</v>
      </c>
      <c r="Y592" s="179">
        <f t="shared" si="30"/>
        <v>4065.3478260000002</v>
      </c>
    </row>
    <row r="593" spans="1:25" s="181" customFormat="1" hidden="1">
      <c r="A593" s="181" t="s">
        <v>38</v>
      </c>
      <c r="B593" s="72">
        <v>905500</v>
      </c>
      <c r="C593" s="72" t="s">
        <v>299</v>
      </c>
      <c r="D593" s="70" t="s">
        <v>298</v>
      </c>
      <c r="E593" s="74">
        <v>61054</v>
      </c>
      <c r="F593" s="72">
        <v>1209</v>
      </c>
      <c r="G593" s="182" t="s">
        <v>118</v>
      </c>
      <c r="H593" s="178">
        <v>4449</v>
      </c>
      <c r="I593" s="179">
        <v>3349.971</v>
      </c>
      <c r="J593" s="179">
        <v>298.70574750000009</v>
      </c>
      <c r="K593" s="179">
        <v>0</v>
      </c>
      <c r="L593" s="179">
        <v>0</v>
      </c>
      <c r="M593" s="179">
        <v>948.10500000000002</v>
      </c>
      <c r="N593" s="179">
        <v>0</v>
      </c>
      <c r="O593" s="179">
        <v>0</v>
      </c>
      <c r="P593" s="179">
        <v>0</v>
      </c>
      <c r="Q593" s="179">
        <v>0</v>
      </c>
      <c r="R593" s="183">
        <f t="shared" si="28"/>
        <v>4596.7817475000002</v>
      </c>
      <c r="S593" s="182" t="s">
        <v>277</v>
      </c>
      <c r="T593" s="182">
        <v>2016</v>
      </c>
      <c r="U593" s="182" t="s">
        <v>419</v>
      </c>
      <c r="V593" s="179">
        <v>0</v>
      </c>
      <c r="W593" s="179">
        <v>0</v>
      </c>
      <c r="X593" s="183">
        <f t="shared" si="29"/>
        <v>0</v>
      </c>
      <c r="Y593" s="179">
        <f t="shared" si="30"/>
        <v>4596.7817475000002</v>
      </c>
    </row>
    <row r="594" spans="1:25" s="181" customFormat="1" hidden="1">
      <c r="A594" s="181" t="s">
        <v>38</v>
      </c>
      <c r="B594" s="72">
        <v>905500</v>
      </c>
      <c r="C594" s="72" t="s">
        <v>299</v>
      </c>
      <c r="D594" s="70" t="s">
        <v>298</v>
      </c>
      <c r="E594" s="74">
        <v>81053</v>
      </c>
      <c r="F594" s="72">
        <v>1500</v>
      </c>
      <c r="G594" s="182" t="s">
        <v>230</v>
      </c>
      <c r="H594" s="178">
        <v>0</v>
      </c>
      <c r="I594" s="179">
        <v>0</v>
      </c>
      <c r="J594" s="179">
        <v>0</v>
      </c>
      <c r="K594" s="179">
        <v>0</v>
      </c>
      <c r="L594" s="179">
        <v>99.256058999999993</v>
      </c>
      <c r="M594" s="179">
        <v>948.10500000000002</v>
      </c>
      <c r="N594" s="179">
        <v>0</v>
      </c>
      <c r="O594" s="179">
        <v>0</v>
      </c>
      <c r="P594" s="179">
        <v>0</v>
      </c>
      <c r="Q594" s="179">
        <v>0</v>
      </c>
      <c r="R594" s="183">
        <f t="shared" si="28"/>
        <v>1047.3610590000001</v>
      </c>
      <c r="S594" s="182" t="s">
        <v>133</v>
      </c>
      <c r="T594" s="182">
        <v>1900</v>
      </c>
      <c r="U594" s="182" t="s">
        <v>419</v>
      </c>
      <c r="V594" s="179">
        <v>0</v>
      </c>
      <c r="W594" s="179">
        <v>0</v>
      </c>
      <c r="X594" s="183">
        <f t="shared" si="29"/>
        <v>0</v>
      </c>
      <c r="Y594" s="179">
        <f t="shared" si="30"/>
        <v>1047.3610590000001</v>
      </c>
    </row>
    <row r="595" spans="1:25" s="181" customFormat="1" hidden="1">
      <c r="A595" s="181" t="s">
        <v>38</v>
      </c>
      <c r="B595" s="72">
        <v>905500</v>
      </c>
      <c r="C595" s="72" t="s">
        <v>299</v>
      </c>
      <c r="D595" s="70" t="s">
        <v>298</v>
      </c>
      <c r="E595" s="71">
        <v>111050</v>
      </c>
      <c r="F595" s="72">
        <v>1195</v>
      </c>
      <c r="G595" s="182" t="s">
        <v>230</v>
      </c>
      <c r="H595" s="178">
        <v>0</v>
      </c>
      <c r="I595" s="179">
        <v>0</v>
      </c>
      <c r="J595" s="179">
        <v>0</v>
      </c>
      <c r="K595" s="179">
        <v>0</v>
      </c>
      <c r="L595" s="179">
        <v>0</v>
      </c>
      <c r="M595" s="179">
        <v>252.828</v>
      </c>
      <c r="N595" s="179">
        <v>0</v>
      </c>
      <c r="O595" s="179">
        <v>0</v>
      </c>
      <c r="P595" s="179">
        <v>0</v>
      </c>
      <c r="Q595" s="179">
        <v>0</v>
      </c>
      <c r="R595" s="183">
        <f t="shared" si="28"/>
        <v>252.828</v>
      </c>
      <c r="S595" s="182" t="s">
        <v>133</v>
      </c>
      <c r="T595" s="182">
        <v>1900</v>
      </c>
      <c r="U595" s="182" t="s">
        <v>419</v>
      </c>
      <c r="V595" s="179">
        <v>0</v>
      </c>
      <c r="W595" s="179">
        <v>0</v>
      </c>
      <c r="X595" s="183">
        <f t="shared" si="29"/>
        <v>0</v>
      </c>
      <c r="Y595" s="179">
        <f t="shared" si="30"/>
        <v>252.828</v>
      </c>
    </row>
    <row r="596" spans="1:25" s="181" customFormat="1" hidden="1">
      <c r="A596" s="181" t="s">
        <v>38</v>
      </c>
      <c r="B596" s="72">
        <v>905500</v>
      </c>
      <c r="C596" s="72" t="s">
        <v>299</v>
      </c>
      <c r="D596" s="70" t="s">
        <v>298</v>
      </c>
      <c r="E596" s="71">
        <v>121044</v>
      </c>
      <c r="F596" s="72">
        <v>1209</v>
      </c>
      <c r="G596" s="182" t="s">
        <v>118</v>
      </c>
      <c r="H596" s="178">
        <v>5506</v>
      </c>
      <c r="I596" s="179">
        <v>3349.971</v>
      </c>
      <c r="J596" s="179">
        <v>137.90713950000003</v>
      </c>
      <c r="K596" s="179">
        <v>0</v>
      </c>
      <c r="L596" s="179">
        <v>0</v>
      </c>
      <c r="M596" s="179">
        <v>948.10500000000002</v>
      </c>
      <c r="N596" s="179">
        <v>0</v>
      </c>
      <c r="O596" s="179">
        <v>0</v>
      </c>
      <c r="P596" s="179">
        <v>0</v>
      </c>
      <c r="Q596" s="179">
        <v>152.75024999999999</v>
      </c>
      <c r="R596" s="183">
        <f t="shared" si="28"/>
        <v>4588.7333895000002</v>
      </c>
      <c r="S596" s="182" t="s">
        <v>86</v>
      </c>
      <c r="T596" s="182">
        <v>2022</v>
      </c>
      <c r="U596" s="182" t="s">
        <v>124</v>
      </c>
      <c r="V596" s="179">
        <v>2900</v>
      </c>
      <c r="W596" s="179">
        <v>553.12</v>
      </c>
      <c r="X596" s="183">
        <f t="shared" si="29"/>
        <v>3453.12</v>
      </c>
      <c r="Y596" s="179">
        <f t="shared" si="30"/>
        <v>8041.8533895</v>
      </c>
    </row>
    <row r="597" spans="1:25" s="181" customFormat="1" hidden="1">
      <c r="A597" s="181" t="s">
        <v>38</v>
      </c>
      <c r="B597" s="72">
        <v>905500</v>
      </c>
      <c r="C597" s="72" t="s">
        <v>299</v>
      </c>
      <c r="D597" s="70" t="s">
        <v>298</v>
      </c>
      <c r="E597" s="71">
        <v>151022</v>
      </c>
      <c r="F597" s="72">
        <v>1300</v>
      </c>
      <c r="G597" s="182" t="s">
        <v>230</v>
      </c>
      <c r="H597" s="178">
        <v>0</v>
      </c>
      <c r="I597" s="179">
        <v>0</v>
      </c>
      <c r="J597" s="179">
        <v>0</v>
      </c>
      <c r="K597" s="179">
        <v>1128.476709</v>
      </c>
      <c r="L597" s="179">
        <v>503.86513499999995</v>
      </c>
      <c r="M597" s="179">
        <v>948.10500000000002</v>
      </c>
      <c r="N597" s="179">
        <v>0</v>
      </c>
      <c r="O597" s="179">
        <v>0</v>
      </c>
      <c r="P597" s="179">
        <v>0</v>
      </c>
      <c r="Q597" s="179">
        <v>882.6330825</v>
      </c>
      <c r="R597" s="183">
        <f t="shared" si="28"/>
        <v>3463.0799265000001</v>
      </c>
      <c r="S597" s="182" t="s">
        <v>86</v>
      </c>
      <c r="T597" s="182">
        <v>2025</v>
      </c>
      <c r="U597" s="182" t="s">
        <v>242</v>
      </c>
      <c r="V597" s="179">
        <v>16757</v>
      </c>
      <c r="W597" s="179">
        <v>3196.07</v>
      </c>
      <c r="X597" s="183">
        <f t="shared" si="29"/>
        <v>19953.07</v>
      </c>
      <c r="Y597" s="179">
        <f t="shared" si="30"/>
        <v>23416.149926499998</v>
      </c>
    </row>
    <row r="598" spans="1:25" s="181" customFormat="1" hidden="1">
      <c r="A598" s="181" t="s">
        <v>38</v>
      </c>
      <c r="B598" s="72">
        <v>905500</v>
      </c>
      <c r="C598" s="72" t="s">
        <v>299</v>
      </c>
      <c r="D598" s="70" t="s">
        <v>298</v>
      </c>
      <c r="E598" s="77">
        <v>161079</v>
      </c>
      <c r="F598" s="72">
        <v>1253</v>
      </c>
      <c r="G598" s="182" t="s">
        <v>230</v>
      </c>
      <c r="H598" s="178">
        <v>0</v>
      </c>
      <c r="I598" s="179">
        <v>0</v>
      </c>
      <c r="J598" s="179">
        <v>0</v>
      </c>
      <c r="K598" s="179">
        <v>1482.20415</v>
      </c>
      <c r="L598" s="179">
        <v>1854.0719999999999</v>
      </c>
      <c r="M598" s="179">
        <v>948.10500000000002</v>
      </c>
      <c r="N598" s="179">
        <v>0</v>
      </c>
      <c r="O598" s="179">
        <v>0</v>
      </c>
      <c r="P598" s="179">
        <v>0</v>
      </c>
      <c r="Q598" s="179">
        <v>305.50049999999999</v>
      </c>
      <c r="R598" s="183">
        <f t="shared" si="28"/>
        <v>4589.8816499999994</v>
      </c>
      <c r="S598" s="182" t="s">
        <v>86</v>
      </c>
      <c r="T598" s="182">
        <v>2029</v>
      </c>
      <c r="U598" s="182" t="s">
        <v>242</v>
      </c>
      <c r="V598" s="179">
        <v>5800</v>
      </c>
      <c r="W598" s="179">
        <v>1106.24</v>
      </c>
      <c r="X598" s="183">
        <f t="shared" si="29"/>
        <v>6906.24</v>
      </c>
      <c r="Y598" s="179">
        <f t="shared" si="30"/>
        <v>11496.121649999999</v>
      </c>
    </row>
    <row r="599" spans="1:25" s="181" customFormat="1" hidden="1">
      <c r="A599" s="181" t="s">
        <v>38</v>
      </c>
      <c r="B599" s="72">
        <v>905500</v>
      </c>
      <c r="C599" s="72" t="s">
        <v>299</v>
      </c>
      <c r="D599" s="70" t="s">
        <v>298</v>
      </c>
      <c r="E599" s="77">
        <v>161080</v>
      </c>
      <c r="F599" s="72">
        <v>1253</v>
      </c>
      <c r="G599" s="182" t="s">
        <v>230</v>
      </c>
      <c r="H599" s="178">
        <v>0</v>
      </c>
      <c r="I599" s="179">
        <v>0</v>
      </c>
      <c r="J599" s="179">
        <v>0</v>
      </c>
      <c r="K599" s="179">
        <v>1482.20415</v>
      </c>
      <c r="L599" s="179">
        <v>1854.0719999999999</v>
      </c>
      <c r="M599" s="179">
        <v>948.10500000000002</v>
      </c>
      <c r="N599" s="179">
        <v>0</v>
      </c>
      <c r="O599" s="179">
        <v>0</v>
      </c>
      <c r="P599" s="179">
        <v>0</v>
      </c>
      <c r="Q599" s="179">
        <v>395.04374999999999</v>
      </c>
      <c r="R599" s="183">
        <f t="shared" si="28"/>
        <v>4679.4248999999991</v>
      </c>
      <c r="S599" s="182" t="s">
        <v>86</v>
      </c>
      <c r="T599" s="182">
        <v>2029</v>
      </c>
      <c r="U599" s="182" t="s">
        <v>242</v>
      </c>
      <c r="V599" s="179">
        <v>7500</v>
      </c>
      <c r="W599" s="179">
        <v>1430.48</v>
      </c>
      <c r="X599" s="183">
        <f t="shared" si="29"/>
        <v>8930.48</v>
      </c>
      <c r="Y599" s="179">
        <f t="shared" si="30"/>
        <v>13609.904899999998</v>
      </c>
    </row>
    <row r="600" spans="1:25" s="181" customFormat="1" hidden="1">
      <c r="A600" s="181" t="s">
        <v>38</v>
      </c>
      <c r="B600" s="72">
        <v>905500</v>
      </c>
      <c r="C600" s="72" t="s">
        <v>299</v>
      </c>
      <c r="D600" s="70" t="s">
        <v>298</v>
      </c>
      <c r="E600" s="77">
        <v>161081</v>
      </c>
      <c r="F600" s="72">
        <v>1253</v>
      </c>
      <c r="G600" s="182" t="s">
        <v>230</v>
      </c>
      <c r="H600" s="178">
        <v>0</v>
      </c>
      <c r="I600" s="179">
        <v>0</v>
      </c>
      <c r="J600" s="179">
        <v>0</v>
      </c>
      <c r="K600" s="179">
        <v>1482.20415</v>
      </c>
      <c r="L600" s="179">
        <v>1854.0719999999999</v>
      </c>
      <c r="M600" s="179">
        <v>948.10500000000002</v>
      </c>
      <c r="N600" s="179">
        <v>0</v>
      </c>
      <c r="O600" s="179">
        <v>0</v>
      </c>
      <c r="P600" s="179">
        <v>0</v>
      </c>
      <c r="Q600" s="179">
        <v>305.50049999999999</v>
      </c>
      <c r="R600" s="183">
        <f t="shared" si="28"/>
        <v>4589.8816499999994</v>
      </c>
      <c r="S600" s="182" t="s">
        <v>86</v>
      </c>
      <c r="T600" s="182">
        <v>2029</v>
      </c>
      <c r="U600" s="182" t="s">
        <v>242</v>
      </c>
      <c r="V600" s="179">
        <v>5800</v>
      </c>
      <c r="W600" s="179">
        <v>1106.24</v>
      </c>
      <c r="X600" s="183">
        <f t="shared" si="29"/>
        <v>6906.24</v>
      </c>
      <c r="Y600" s="179">
        <f t="shared" si="30"/>
        <v>11496.121649999999</v>
      </c>
    </row>
    <row r="601" spans="1:25" s="181" customFormat="1" hidden="1">
      <c r="A601" s="181" t="s">
        <v>38</v>
      </c>
      <c r="B601" s="72">
        <v>905500</v>
      </c>
      <c r="C601" s="72" t="s">
        <v>299</v>
      </c>
      <c r="D601" s="70" t="s">
        <v>298</v>
      </c>
      <c r="E601" s="77">
        <v>161082</v>
      </c>
      <c r="F601" s="72">
        <v>3004</v>
      </c>
      <c r="G601" s="182" t="s">
        <v>230</v>
      </c>
      <c r="H601" s="178">
        <v>0</v>
      </c>
      <c r="I601" s="179">
        <v>0</v>
      </c>
      <c r="J601" s="179">
        <v>0</v>
      </c>
      <c r="K601" s="179">
        <v>529.88535000000002</v>
      </c>
      <c r="L601" s="179">
        <v>0</v>
      </c>
      <c r="M601" s="179">
        <v>252.828</v>
      </c>
      <c r="N601" s="179">
        <v>0</v>
      </c>
      <c r="O601" s="179">
        <v>0</v>
      </c>
      <c r="P601" s="179">
        <v>0</v>
      </c>
      <c r="Q601" s="179">
        <v>0</v>
      </c>
      <c r="R601" s="183">
        <f t="shared" si="28"/>
        <v>782.71334999999999</v>
      </c>
      <c r="S601" s="182" t="s">
        <v>133</v>
      </c>
      <c r="T601" s="182">
        <v>1900</v>
      </c>
      <c r="U601" s="182" t="s">
        <v>419</v>
      </c>
      <c r="V601" s="179">
        <v>0</v>
      </c>
      <c r="W601" s="179">
        <v>0</v>
      </c>
      <c r="X601" s="183">
        <f t="shared" si="29"/>
        <v>0</v>
      </c>
      <c r="Y601" s="179">
        <f t="shared" si="30"/>
        <v>782.71334999999999</v>
      </c>
    </row>
    <row r="602" spans="1:25" s="189" customFormat="1" hidden="1">
      <c r="A602" s="181" t="s">
        <v>38</v>
      </c>
      <c r="B602" s="72">
        <v>905500</v>
      </c>
      <c r="C602" s="72" t="s">
        <v>299</v>
      </c>
      <c r="D602" s="70" t="s">
        <v>298</v>
      </c>
      <c r="E602" s="77">
        <v>161083</v>
      </c>
      <c r="F602" s="72">
        <v>3004</v>
      </c>
      <c r="G602" s="182" t="s">
        <v>230</v>
      </c>
      <c r="H602" s="178">
        <v>0</v>
      </c>
      <c r="I602" s="179">
        <v>0</v>
      </c>
      <c r="J602" s="179">
        <v>0</v>
      </c>
      <c r="K602" s="179">
        <v>529.88535000000002</v>
      </c>
      <c r="L602" s="179">
        <v>0</v>
      </c>
      <c r="M602" s="179">
        <v>252.828</v>
      </c>
      <c r="N602" s="179">
        <v>0</v>
      </c>
      <c r="O602" s="179">
        <v>0</v>
      </c>
      <c r="P602" s="179">
        <v>0</v>
      </c>
      <c r="Q602" s="179">
        <v>0</v>
      </c>
      <c r="R602" s="183">
        <f t="shared" si="28"/>
        <v>782.71334999999999</v>
      </c>
      <c r="S602" s="182" t="s">
        <v>133</v>
      </c>
      <c r="T602" s="182">
        <v>1900</v>
      </c>
      <c r="U602" s="182" t="s">
        <v>419</v>
      </c>
      <c r="V602" s="179">
        <v>0</v>
      </c>
      <c r="W602" s="179">
        <v>0</v>
      </c>
      <c r="X602" s="183">
        <f t="shared" si="29"/>
        <v>0</v>
      </c>
      <c r="Y602" s="179">
        <f t="shared" si="30"/>
        <v>782.71334999999999</v>
      </c>
    </row>
    <row r="603" spans="1:25" s="181" customFormat="1" hidden="1">
      <c r="A603" s="181" t="s">
        <v>38</v>
      </c>
      <c r="B603" s="72">
        <v>905500</v>
      </c>
      <c r="C603" s="72" t="s">
        <v>299</v>
      </c>
      <c r="D603" s="70" t="s">
        <v>298</v>
      </c>
      <c r="E603" s="77">
        <v>161084</v>
      </c>
      <c r="F603" s="72">
        <v>3004</v>
      </c>
      <c r="G603" s="182" t="s">
        <v>230</v>
      </c>
      <c r="H603" s="178">
        <v>0</v>
      </c>
      <c r="I603" s="179">
        <v>0</v>
      </c>
      <c r="J603" s="179">
        <v>0</v>
      </c>
      <c r="K603" s="179">
        <v>529.88535000000002</v>
      </c>
      <c r="L603" s="179">
        <v>0</v>
      </c>
      <c r="M603" s="179">
        <v>252.828</v>
      </c>
      <c r="N603" s="179">
        <v>0</v>
      </c>
      <c r="O603" s="179">
        <v>0</v>
      </c>
      <c r="P603" s="179">
        <v>0</v>
      </c>
      <c r="Q603" s="179">
        <v>0</v>
      </c>
      <c r="R603" s="183">
        <f t="shared" si="28"/>
        <v>782.71334999999999</v>
      </c>
      <c r="S603" s="182" t="s">
        <v>133</v>
      </c>
      <c r="T603" s="182">
        <v>1900</v>
      </c>
      <c r="U603" s="182" t="s">
        <v>419</v>
      </c>
      <c r="V603" s="179">
        <v>0</v>
      </c>
      <c r="W603" s="179">
        <v>0</v>
      </c>
      <c r="X603" s="183">
        <f t="shared" si="29"/>
        <v>0</v>
      </c>
      <c r="Y603" s="179">
        <f t="shared" si="30"/>
        <v>782.71334999999999</v>
      </c>
    </row>
    <row r="604" spans="1:25" s="181" customFormat="1" hidden="1">
      <c r="A604" s="181" t="s">
        <v>38</v>
      </c>
      <c r="B604" s="72">
        <v>905500</v>
      </c>
      <c r="C604" s="72" t="s">
        <v>299</v>
      </c>
      <c r="D604" s="70" t="s">
        <v>298</v>
      </c>
      <c r="E604" s="71">
        <v>721004</v>
      </c>
      <c r="F604" s="72">
        <v>3007</v>
      </c>
      <c r="G604" s="182" t="s">
        <v>230</v>
      </c>
      <c r="H604" s="178">
        <v>0</v>
      </c>
      <c r="I604" s="179">
        <v>0</v>
      </c>
      <c r="J604" s="179">
        <v>0</v>
      </c>
      <c r="K604" s="179">
        <v>282.29299650000002</v>
      </c>
      <c r="L604" s="179">
        <v>0</v>
      </c>
      <c r="M604" s="179">
        <v>252.828</v>
      </c>
      <c r="N604" s="179">
        <v>0</v>
      </c>
      <c r="O604" s="179">
        <v>0</v>
      </c>
      <c r="P604" s="179">
        <v>0</v>
      </c>
      <c r="Q604" s="179">
        <v>0</v>
      </c>
      <c r="R604" s="183">
        <f t="shared" si="28"/>
        <v>535.12099650000005</v>
      </c>
      <c r="S604" s="182" t="s">
        <v>133</v>
      </c>
      <c r="T604" s="182">
        <v>1900</v>
      </c>
      <c r="U604" s="182" t="s">
        <v>419</v>
      </c>
      <c r="V604" s="179">
        <v>0</v>
      </c>
      <c r="W604" s="179">
        <v>0</v>
      </c>
      <c r="X604" s="183">
        <f t="shared" si="29"/>
        <v>0</v>
      </c>
      <c r="Y604" s="179">
        <f t="shared" si="30"/>
        <v>535.12099650000005</v>
      </c>
    </row>
    <row r="605" spans="1:25" s="181" customFormat="1" hidden="1">
      <c r="A605" s="181" t="s">
        <v>38</v>
      </c>
      <c r="B605" s="72">
        <v>905500</v>
      </c>
      <c r="C605" s="72" t="s">
        <v>299</v>
      </c>
      <c r="D605" s="70" t="s">
        <v>298</v>
      </c>
      <c r="E605" s="71">
        <v>881046</v>
      </c>
      <c r="F605" s="72">
        <v>2010</v>
      </c>
      <c r="G605" s="182" t="s">
        <v>230</v>
      </c>
      <c r="H605" s="178">
        <v>0</v>
      </c>
      <c r="I605" s="179">
        <v>0</v>
      </c>
      <c r="J605" s="179">
        <v>0</v>
      </c>
      <c r="K605" s="179">
        <v>0</v>
      </c>
      <c r="L605" s="179">
        <v>0</v>
      </c>
      <c r="M605" s="179">
        <v>252.828</v>
      </c>
      <c r="N605" s="179">
        <v>0</v>
      </c>
      <c r="O605" s="179">
        <v>0</v>
      </c>
      <c r="P605" s="179">
        <v>0</v>
      </c>
      <c r="Q605" s="179">
        <v>0</v>
      </c>
      <c r="R605" s="183">
        <f t="shared" si="28"/>
        <v>252.828</v>
      </c>
      <c r="S605" s="182" t="s">
        <v>133</v>
      </c>
      <c r="T605" s="182">
        <v>1900</v>
      </c>
      <c r="U605" s="182" t="s">
        <v>419</v>
      </c>
      <c r="V605" s="179">
        <v>0</v>
      </c>
      <c r="W605" s="179">
        <v>0</v>
      </c>
      <c r="X605" s="183">
        <f t="shared" si="29"/>
        <v>0</v>
      </c>
      <c r="Y605" s="179">
        <f t="shared" si="30"/>
        <v>252.828</v>
      </c>
    </row>
    <row r="606" spans="1:25" s="181" customFormat="1" hidden="1">
      <c r="A606" s="181" t="s">
        <v>38</v>
      </c>
      <c r="B606" s="72">
        <v>905500</v>
      </c>
      <c r="C606" s="72" t="s">
        <v>299</v>
      </c>
      <c r="D606" s="70" t="s">
        <v>298</v>
      </c>
      <c r="E606" s="71">
        <v>921025</v>
      </c>
      <c r="F606" s="72">
        <v>1335</v>
      </c>
      <c r="G606" s="182" t="s">
        <v>230</v>
      </c>
      <c r="H606" s="178">
        <v>0</v>
      </c>
      <c r="I606" s="179">
        <v>0</v>
      </c>
      <c r="J606" s="179">
        <v>0</v>
      </c>
      <c r="K606" s="179">
        <v>0</v>
      </c>
      <c r="L606" s="179">
        <v>134.17792649999998</v>
      </c>
      <c r="M606" s="179">
        <v>948.10500000000002</v>
      </c>
      <c r="N606" s="179">
        <v>0</v>
      </c>
      <c r="O606" s="179">
        <v>0</v>
      </c>
      <c r="P606" s="179">
        <v>10534.5</v>
      </c>
      <c r="Q606" s="179">
        <v>504.97125750000004</v>
      </c>
      <c r="R606" s="183">
        <f t="shared" si="28"/>
        <v>12121.754183999999</v>
      </c>
      <c r="S606" s="182" t="s">
        <v>86</v>
      </c>
      <c r="T606" s="182">
        <v>2030</v>
      </c>
      <c r="U606" s="182" t="s">
        <v>242</v>
      </c>
      <c r="V606" s="179">
        <v>9587</v>
      </c>
      <c r="W606" s="179">
        <v>1828.53</v>
      </c>
      <c r="X606" s="183">
        <f t="shared" si="29"/>
        <v>11415.53</v>
      </c>
      <c r="Y606" s="179">
        <f t="shared" si="30"/>
        <v>23537.284184</v>
      </c>
    </row>
    <row r="607" spans="1:25" s="181" customFormat="1" hidden="1">
      <c r="A607" s="181" t="s">
        <v>38</v>
      </c>
      <c r="B607" s="72">
        <v>905500</v>
      </c>
      <c r="C607" s="72" t="s">
        <v>299</v>
      </c>
      <c r="D607" s="70" t="s">
        <v>298</v>
      </c>
      <c r="E607" s="71">
        <v>961029</v>
      </c>
      <c r="F607" s="72">
        <v>1500</v>
      </c>
      <c r="G607" s="182" t="s">
        <v>230</v>
      </c>
      <c r="H607" s="178">
        <v>0</v>
      </c>
      <c r="I607" s="179">
        <v>0</v>
      </c>
      <c r="J607" s="179">
        <v>0</v>
      </c>
      <c r="K607" s="179">
        <v>0</v>
      </c>
      <c r="L607" s="179">
        <v>0</v>
      </c>
      <c r="M607" s="179">
        <v>252.828</v>
      </c>
      <c r="N607" s="179">
        <v>0</v>
      </c>
      <c r="O607" s="179">
        <v>0</v>
      </c>
      <c r="P607" s="179">
        <v>0</v>
      </c>
      <c r="Q607" s="179">
        <v>0</v>
      </c>
      <c r="R607" s="183">
        <f t="shared" si="28"/>
        <v>252.828</v>
      </c>
      <c r="S607" s="182" t="s">
        <v>133</v>
      </c>
      <c r="T607" s="182">
        <v>1900</v>
      </c>
      <c r="U607" s="182" t="s">
        <v>419</v>
      </c>
      <c r="V607" s="179">
        <v>0</v>
      </c>
      <c r="W607" s="179">
        <v>0</v>
      </c>
      <c r="X607" s="183">
        <f t="shared" si="29"/>
        <v>0</v>
      </c>
      <c r="Y607" s="179">
        <f t="shared" si="30"/>
        <v>252.828</v>
      </c>
    </row>
    <row r="608" spans="1:25" s="181" customFormat="1" hidden="1">
      <c r="A608" s="181" t="s">
        <v>38</v>
      </c>
      <c r="B608" s="72">
        <v>905500</v>
      </c>
      <c r="C608" s="72" t="s">
        <v>299</v>
      </c>
      <c r="D608" s="70" t="s">
        <v>298</v>
      </c>
      <c r="E608" s="71">
        <v>981031</v>
      </c>
      <c r="F608" s="72">
        <v>1335</v>
      </c>
      <c r="G608" s="182" t="s">
        <v>230</v>
      </c>
      <c r="H608" s="178">
        <v>0</v>
      </c>
      <c r="I608" s="179">
        <v>0</v>
      </c>
      <c r="J608" s="179">
        <v>0</v>
      </c>
      <c r="K608" s="179">
        <v>4199.2518554999997</v>
      </c>
      <c r="L608" s="179">
        <v>1124.3577195</v>
      </c>
      <c r="M608" s="179">
        <v>948.10500000000002</v>
      </c>
      <c r="N608" s="179">
        <v>0</v>
      </c>
      <c r="O608" s="179">
        <v>0</v>
      </c>
      <c r="P608" s="179">
        <v>0</v>
      </c>
      <c r="Q608" s="179">
        <v>337.10399999999998</v>
      </c>
      <c r="R608" s="183">
        <f t="shared" si="28"/>
        <v>6608.8185750000002</v>
      </c>
      <c r="S608" s="182" t="s">
        <v>86</v>
      </c>
      <c r="T608" s="182">
        <v>2023</v>
      </c>
      <c r="U608" s="182" t="s">
        <v>242</v>
      </c>
      <c r="V608" s="179">
        <v>6400</v>
      </c>
      <c r="W608" s="179">
        <v>1220.68</v>
      </c>
      <c r="X608" s="183">
        <f t="shared" si="29"/>
        <v>7620.68</v>
      </c>
      <c r="Y608" s="179">
        <f t="shared" si="30"/>
        <v>14229.498575000001</v>
      </c>
    </row>
    <row r="609" spans="1:25" s="181" customFormat="1" hidden="1">
      <c r="A609" s="181" t="s">
        <v>38</v>
      </c>
      <c r="B609" s="72">
        <v>905500</v>
      </c>
      <c r="C609" s="72" t="s">
        <v>299</v>
      </c>
      <c r="D609" s="70" t="s">
        <v>298</v>
      </c>
      <c r="E609" s="71">
        <v>991109</v>
      </c>
      <c r="F609" s="72">
        <v>1201</v>
      </c>
      <c r="G609" s="182" t="s">
        <v>118</v>
      </c>
      <c r="H609" s="178">
        <v>1926</v>
      </c>
      <c r="I609" s="179">
        <v>3097.143</v>
      </c>
      <c r="J609" s="179">
        <v>87.236194499999996</v>
      </c>
      <c r="K609" s="179">
        <v>0</v>
      </c>
      <c r="L609" s="179">
        <v>0</v>
      </c>
      <c r="M609" s="179">
        <v>948.10500000000002</v>
      </c>
      <c r="N609" s="179">
        <v>0</v>
      </c>
      <c r="O609" s="179">
        <v>0</v>
      </c>
      <c r="P609" s="179">
        <v>0</v>
      </c>
      <c r="Q609" s="179">
        <v>0</v>
      </c>
      <c r="R609" s="183">
        <f t="shared" si="28"/>
        <v>4132.4841944999998</v>
      </c>
      <c r="S609" s="182" t="s">
        <v>277</v>
      </c>
      <c r="T609" s="182">
        <v>2009</v>
      </c>
      <c r="U609" s="182" t="s">
        <v>419</v>
      </c>
      <c r="V609" s="179">
        <v>0</v>
      </c>
      <c r="W609" s="179">
        <v>0</v>
      </c>
      <c r="X609" s="183">
        <f t="shared" si="29"/>
        <v>0</v>
      </c>
      <c r="Y609" s="179">
        <f t="shared" si="30"/>
        <v>4132.4841944999998</v>
      </c>
    </row>
    <row r="610" spans="1:25" s="181" customFormat="1" hidden="1">
      <c r="A610" s="181" t="s">
        <v>38</v>
      </c>
      <c r="B610" s="72">
        <v>905510</v>
      </c>
      <c r="C610" s="72" t="s">
        <v>300</v>
      </c>
      <c r="D610" s="75" t="s">
        <v>301</v>
      </c>
      <c r="E610" s="74">
        <v>61058</v>
      </c>
      <c r="F610" s="72">
        <v>1212</v>
      </c>
      <c r="G610" s="182" t="s">
        <v>118</v>
      </c>
      <c r="H610" s="178">
        <v>2222</v>
      </c>
      <c r="I610" s="179">
        <v>2844.3150000000001</v>
      </c>
      <c r="J610" s="179">
        <v>270.209925</v>
      </c>
      <c r="K610" s="179">
        <v>0</v>
      </c>
      <c r="L610" s="179">
        <v>0</v>
      </c>
      <c r="M610" s="179">
        <v>948.10500000000002</v>
      </c>
      <c r="N610" s="179">
        <v>0</v>
      </c>
      <c r="O610" s="179">
        <v>0</v>
      </c>
      <c r="P610" s="179">
        <v>0</v>
      </c>
      <c r="Q610" s="179">
        <v>0</v>
      </c>
      <c r="R610" s="183">
        <f t="shared" si="28"/>
        <v>4062.6299250000002</v>
      </c>
      <c r="S610" s="182" t="s">
        <v>277</v>
      </c>
      <c r="T610" s="182">
        <v>2016</v>
      </c>
      <c r="U610" s="182" t="s">
        <v>419</v>
      </c>
      <c r="V610" s="179">
        <v>0</v>
      </c>
      <c r="W610" s="179">
        <v>0</v>
      </c>
      <c r="X610" s="183">
        <f t="shared" si="29"/>
        <v>0</v>
      </c>
      <c r="Y610" s="179">
        <f t="shared" si="30"/>
        <v>4062.6299250000002</v>
      </c>
    </row>
    <row r="611" spans="1:25" s="181" customFormat="1" hidden="1">
      <c r="A611" s="181" t="s">
        <v>38</v>
      </c>
      <c r="B611" s="72">
        <v>905510</v>
      </c>
      <c r="C611" s="72" t="s">
        <v>300</v>
      </c>
      <c r="D611" s="75" t="s">
        <v>301</v>
      </c>
      <c r="E611" s="71">
        <v>161022</v>
      </c>
      <c r="F611" s="72">
        <v>1020</v>
      </c>
      <c r="G611" s="182" t="s">
        <v>118</v>
      </c>
      <c r="H611" s="178">
        <v>1277</v>
      </c>
      <c r="I611" s="179">
        <v>2338.6590000000001</v>
      </c>
      <c r="J611" s="179">
        <v>0</v>
      </c>
      <c r="K611" s="179">
        <v>0</v>
      </c>
      <c r="L611" s="179">
        <v>0</v>
      </c>
      <c r="M611" s="179">
        <v>948.10500000000002</v>
      </c>
      <c r="N611" s="179">
        <v>0</v>
      </c>
      <c r="O611" s="179">
        <v>0</v>
      </c>
      <c r="P611" s="179">
        <v>0</v>
      </c>
      <c r="Q611" s="179">
        <v>89.54325</v>
      </c>
      <c r="R611" s="183">
        <f t="shared" si="28"/>
        <v>3376.3072500000003</v>
      </c>
      <c r="S611" s="182" t="s">
        <v>86</v>
      </c>
      <c r="T611" s="182">
        <v>2026</v>
      </c>
      <c r="U611" s="182" t="s">
        <v>78</v>
      </c>
      <c r="V611" s="179">
        <v>1700</v>
      </c>
      <c r="W611" s="179">
        <v>324.25</v>
      </c>
      <c r="X611" s="183">
        <f t="shared" si="29"/>
        <v>2024.25</v>
      </c>
      <c r="Y611" s="179">
        <f t="shared" si="30"/>
        <v>5400.5572499999998</v>
      </c>
    </row>
    <row r="612" spans="1:25" s="181" customFormat="1" hidden="1">
      <c r="A612" s="181" t="s">
        <v>38</v>
      </c>
      <c r="B612" s="72">
        <v>905530</v>
      </c>
      <c r="C612" s="72" t="s">
        <v>302</v>
      </c>
      <c r="D612" s="70" t="s">
        <v>303</v>
      </c>
      <c r="E612" s="74">
        <v>71028</v>
      </c>
      <c r="F612" s="72">
        <v>1212</v>
      </c>
      <c r="G612" s="182" t="s">
        <v>118</v>
      </c>
      <c r="H612" s="178">
        <v>1589</v>
      </c>
      <c r="I612" s="179">
        <v>2844.3150000000001</v>
      </c>
      <c r="J612" s="179">
        <v>0</v>
      </c>
      <c r="K612" s="179">
        <v>0</v>
      </c>
      <c r="L612" s="179">
        <v>0</v>
      </c>
      <c r="M612" s="179">
        <v>948.10500000000002</v>
      </c>
      <c r="N612" s="179">
        <v>0</v>
      </c>
      <c r="O612" s="179">
        <v>0</v>
      </c>
      <c r="P612" s="179">
        <v>0</v>
      </c>
      <c r="Q612" s="179">
        <v>0</v>
      </c>
      <c r="R612" s="183">
        <f t="shared" si="28"/>
        <v>3792.42</v>
      </c>
      <c r="S612" s="182" t="s">
        <v>277</v>
      </c>
      <c r="T612" s="182">
        <v>2014</v>
      </c>
      <c r="U612" s="182" t="s">
        <v>419</v>
      </c>
      <c r="V612" s="179">
        <v>0</v>
      </c>
      <c r="W612" s="179">
        <v>0</v>
      </c>
      <c r="X612" s="183">
        <f t="shared" si="29"/>
        <v>0</v>
      </c>
      <c r="Y612" s="179">
        <f t="shared" si="30"/>
        <v>3792.42</v>
      </c>
    </row>
    <row r="613" spans="1:25" s="181" customFormat="1" hidden="1">
      <c r="A613" s="181" t="s">
        <v>38</v>
      </c>
      <c r="B613" s="72">
        <v>905530</v>
      </c>
      <c r="C613" s="72" t="s">
        <v>302</v>
      </c>
      <c r="D613" s="70" t="s">
        <v>303</v>
      </c>
      <c r="E613" s="74">
        <v>81067</v>
      </c>
      <c r="F613" s="72">
        <v>1209</v>
      </c>
      <c r="G613" s="182" t="s">
        <v>118</v>
      </c>
      <c r="H613" s="178">
        <v>3002</v>
      </c>
      <c r="I613" s="179">
        <v>3349.971</v>
      </c>
      <c r="J613" s="179">
        <v>50.249565000000111</v>
      </c>
      <c r="K613" s="179">
        <v>0</v>
      </c>
      <c r="L613" s="179">
        <v>0</v>
      </c>
      <c r="M613" s="179">
        <v>948.10500000000002</v>
      </c>
      <c r="N613" s="179">
        <v>0</v>
      </c>
      <c r="O613" s="179">
        <v>0</v>
      </c>
      <c r="P613" s="179">
        <v>0</v>
      </c>
      <c r="Q613" s="179">
        <v>0</v>
      </c>
      <c r="R613" s="183">
        <f t="shared" si="28"/>
        <v>4348.3255650000001</v>
      </c>
      <c r="S613" s="182" t="s">
        <v>277</v>
      </c>
      <c r="T613" s="182">
        <v>2013</v>
      </c>
      <c r="U613" s="182" t="s">
        <v>419</v>
      </c>
      <c r="V613" s="179">
        <v>0</v>
      </c>
      <c r="W613" s="179">
        <v>0</v>
      </c>
      <c r="X613" s="183">
        <f t="shared" si="29"/>
        <v>0</v>
      </c>
      <c r="Y613" s="179">
        <f t="shared" si="30"/>
        <v>4348.3255650000001</v>
      </c>
    </row>
    <row r="614" spans="1:25" s="181" customFormat="1" hidden="1">
      <c r="A614" s="181" t="s">
        <v>38</v>
      </c>
      <c r="B614" s="72">
        <v>905530</v>
      </c>
      <c r="C614" s="72" t="s">
        <v>302</v>
      </c>
      <c r="D614" s="70" t="s">
        <v>303</v>
      </c>
      <c r="E614" s="74">
        <v>81069</v>
      </c>
      <c r="F614" s="72">
        <v>1212</v>
      </c>
      <c r="G614" s="182" t="s">
        <v>118</v>
      </c>
      <c r="H614" s="178">
        <v>1154</v>
      </c>
      <c r="I614" s="179">
        <v>2844.3150000000001</v>
      </c>
      <c r="J614" s="179">
        <v>98.128867500000041</v>
      </c>
      <c r="K614" s="179">
        <v>0</v>
      </c>
      <c r="L614" s="179">
        <v>0</v>
      </c>
      <c r="M614" s="179">
        <v>948.10500000000002</v>
      </c>
      <c r="N614" s="179">
        <v>0</v>
      </c>
      <c r="O614" s="179">
        <v>0</v>
      </c>
      <c r="P614" s="179">
        <v>0</v>
      </c>
      <c r="Q614" s="179">
        <v>0</v>
      </c>
      <c r="R614" s="183">
        <f t="shared" si="28"/>
        <v>3890.5488675000001</v>
      </c>
      <c r="S614" s="182" t="s">
        <v>277</v>
      </c>
      <c r="T614" s="182">
        <v>2018</v>
      </c>
      <c r="U614" s="182" t="s">
        <v>419</v>
      </c>
      <c r="V614" s="179">
        <v>0</v>
      </c>
      <c r="W614" s="179">
        <v>0</v>
      </c>
      <c r="X614" s="183">
        <f t="shared" si="29"/>
        <v>0</v>
      </c>
      <c r="Y614" s="179">
        <f t="shared" si="30"/>
        <v>3890.5488675000001</v>
      </c>
    </row>
    <row r="615" spans="1:25" s="181" customFormat="1" hidden="1">
      <c r="A615" s="181" t="s">
        <v>38</v>
      </c>
      <c r="B615" s="72">
        <v>905530</v>
      </c>
      <c r="C615" s="72" t="s">
        <v>302</v>
      </c>
      <c r="D615" s="70" t="s">
        <v>303</v>
      </c>
      <c r="E615" s="71">
        <v>171001</v>
      </c>
      <c r="F615" s="72">
        <v>1212</v>
      </c>
      <c r="G615" s="182" t="s">
        <v>118</v>
      </c>
      <c r="H615" s="178">
        <v>2789</v>
      </c>
      <c r="I615" s="179">
        <v>2844.3150000000001</v>
      </c>
      <c r="J615" s="179">
        <v>0</v>
      </c>
      <c r="K615" s="179">
        <v>0</v>
      </c>
      <c r="L615" s="179">
        <v>0</v>
      </c>
      <c r="M615" s="179">
        <v>948.10500000000002</v>
      </c>
      <c r="N615" s="179">
        <v>0</v>
      </c>
      <c r="O615" s="179">
        <v>0</v>
      </c>
      <c r="P615" s="179">
        <v>0</v>
      </c>
      <c r="Q615" s="179">
        <v>163.28475</v>
      </c>
      <c r="R615" s="183">
        <f t="shared" si="28"/>
        <v>3955.7047499999999</v>
      </c>
      <c r="S615" s="182" t="s">
        <v>86</v>
      </c>
      <c r="T615" s="182">
        <v>2027</v>
      </c>
      <c r="U615" s="182" t="s">
        <v>136</v>
      </c>
      <c r="V615" s="179">
        <v>3100</v>
      </c>
      <c r="W615" s="179">
        <v>591.27</v>
      </c>
      <c r="X615" s="183">
        <f t="shared" si="29"/>
        <v>3691.27</v>
      </c>
      <c r="Y615" s="179">
        <f t="shared" si="30"/>
        <v>7646.9747499999994</v>
      </c>
    </row>
    <row r="616" spans="1:25" s="181" customFormat="1" hidden="1">
      <c r="A616" s="181" t="s">
        <v>38</v>
      </c>
      <c r="B616" s="72">
        <v>905530</v>
      </c>
      <c r="C616" s="72" t="s">
        <v>302</v>
      </c>
      <c r="D616" s="70" t="s">
        <v>303</v>
      </c>
      <c r="E616" s="71">
        <v>171026</v>
      </c>
      <c r="F616" s="72">
        <v>1212</v>
      </c>
      <c r="G616" s="182" t="s">
        <v>118</v>
      </c>
      <c r="H616" s="178">
        <v>4176</v>
      </c>
      <c r="I616" s="179">
        <v>2844.3150000000001</v>
      </c>
      <c r="J616" s="179">
        <v>121.35744000000001</v>
      </c>
      <c r="K616" s="179">
        <v>0</v>
      </c>
      <c r="L616" s="179">
        <v>0</v>
      </c>
      <c r="M616" s="179">
        <v>948.10500000000002</v>
      </c>
      <c r="N616" s="179">
        <v>158.01750000000001</v>
      </c>
      <c r="O616" s="179">
        <v>0</v>
      </c>
      <c r="P616" s="179">
        <v>0</v>
      </c>
      <c r="Q616" s="179">
        <v>126.414</v>
      </c>
      <c r="R616" s="183">
        <f t="shared" si="28"/>
        <v>4198.2089400000004</v>
      </c>
      <c r="S616" s="182" t="s">
        <v>86</v>
      </c>
      <c r="T616" s="182">
        <v>2026</v>
      </c>
      <c r="U616" s="182" t="s">
        <v>136</v>
      </c>
      <c r="V616" s="179">
        <v>2400</v>
      </c>
      <c r="W616" s="179">
        <v>457.76</v>
      </c>
      <c r="X616" s="183">
        <f t="shared" si="29"/>
        <v>2857.76</v>
      </c>
      <c r="Y616" s="179">
        <f t="shared" si="30"/>
        <v>7055.9689400000007</v>
      </c>
    </row>
    <row r="617" spans="1:25" s="181" customFormat="1" hidden="1">
      <c r="A617" s="181" t="s">
        <v>38</v>
      </c>
      <c r="B617" s="72">
        <v>905530</v>
      </c>
      <c r="C617" s="72" t="s">
        <v>302</v>
      </c>
      <c r="D617" s="70" t="s">
        <v>303</v>
      </c>
      <c r="E617" s="71">
        <v>171027</v>
      </c>
      <c r="F617" s="72">
        <v>1212</v>
      </c>
      <c r="G617" s="182" t="s">
        <v>118</v>
      </c>
      <c r="H617" s="178">
        <v>4746</v>
      </c>
      <c r="I617" s="179">
        <v>2844.3150000000001</v>
      </c>
      <c r="J617" s="179">
        <v>372.1312125</v>
      </c>
      <c r="K617" s="179">
        <v>0</v>
      </c>
      <c r="L617" s="179">
        <v>0</v>
      </c>
      <c r="M617" s="179">
        <v>948.10500000000002</v>
      </c>
      <c r="N617" s="179">
        <v>0</v>
      </c>
      <c r="O617" s="179">
        <v>0</v>
      </c>
      <c r="P617" s="179">
        <v>0</v>
      </c>
      <c r="Q617" s="179">
        <v>126.414</v>
      </c>
      <c r="R617" s="183">
        <f t="shared" si="28"/>
        <v>4290.9652125000002</v>
      </c>
      <c r="S617" s="182" t="s">
        <v>86</v>
      </c>
      <c r="T617" s="182">
        <v>2026</v>
      </c>
      <c r="U617" s="182" t="s">
        <v>136</v>
      </c>
      <c r="V617" s="179">
        <v>2400</v>
      </c>
      <c r="W617" s="179">
        <v>457.76</v>
      </c>
      <c r="X617" s="183">
        <f t="shared" si="29"/>
        <v>2857.76</v>
      </c>
      <c r="Y617" s="179">
        <f t="shared" si="30"/>
        <v>7148.7252125000005</v>
      </c>
    </row>
    <row r="618" spans="1:25" s="181" customFormat="1" hidden="1">
      <c r="A618" s="181" t="s">
        <v>38</v>
      </c>
      <c r="B618" s="72">
        <v>905530</v>
      </c>
      <c r="C618" s="72" t="s">
        <v>302</v>
      </c>
      <c r="D618" s="70" t="s">
        <v>303</v>
      </c>
      <c r="E618" s="77">
        <v>181030</v>
      </c>
      <c r="F618" s="72">
        <v>1247</v>
      </c>
      <c r="G618" s="182" t="s">
        <v>118</v>
      </c>
      <c r="H618" s="178">
        <v>360</v>
      </c>
      <c r="I618" s="179">
        <v>3918.8339999999998</v>
      </c>
      <c r="J618" s="179">
        <v>0</v>
      </c>
      <c r="K618" s="179">
        <v>0</v>
      </c>
      <c r="L618" s="179">
        <v>0</v>
      </c>
      <c r="M618" s="179">
        <v>948.10500000000002</v>
      </c>
      <c r="N618" s="179">
        <v>0</v>
      </c>
      <c r="O618" s="179">
        <v>0</v>
      </c>
      <c r="P618" s="179">
        <v>0</v>
      </c>
      <c r="Q618" s="179">
        <v>136.9485</v>
      </c>
      <c r="R618" s="183">
        <f t="shared" si="28"/>
        <v>5003.8875000000007</v>
      </c>
      <c r="S618" s="182" t="s">
        <v>86</v>
      </c>
      <c r="T618" s="182">
        <v>2029</v>
      </c>
      <c r="U618" s="182" t="s">
        <v>165</v>
      </c>
      <c r="V618" s="179">
        <v>2600</v>
      </c>
      <c r="W618" s="179">
        <v>495.9</v>
      </c>
      <c r="X618" s="183">
        <f t="shared" si="29"/>
        <v>3095.9</v>
      </c>
      <c r="Y618" s="179">
        <f t="shared" si="30"/>
        <v>8099.7875000000004</v>
      </c>
    </row>
    <row r="619" spans="1:25" s="181" customFormat="1" hidden="1">
      <c r="A619" s="181" t="s">
        <v>38</v>
      </c>
      <c r="B619" s="72">
        <v>905530</v>
      </c>
      <c r="C619" s="72" t="s">
        <v>304</v>
      </c>
      <c r="D619" s="192" t="s">
        <v>305</v>
      </c>
      <c r="E619" s="74">
        <v>91067</v>
      </c>
      <c r="F619" s="72">
        <v>1020</v>
      </c>
      <c r="G619" s="182" t="s">
        <v>118</v>
      </c>
      <c r="H619" s="178">
        <v>1968</v>
      </c>
      <c r="I619" s="179">
        <v>2338.6590000000001</v>
      </c>
      <c r="J619" s="179">
        <v>0</v>
      </c>
      <c r="K619" s="179">
        <v>0</v>
      </c>
      <c r="L619" s="179">
        <v>0</v>
      </c>
      <c r="M619" s="179">
        <v>948.10500000000002</v>
      </c>
      <c r="N619" s="179">
        <v>0</v>
      </c>
      <c r="O619" s="179">
        <v>0</v>
      </c>
      <c r="P619" s="179">
        <v>0</v>
      </c>
      <c r="Q619" s="179">
        <v>0</v>
      </c>
      <c r="R619" s="183">
        <f t="shared" si="28"/>
        <v>3286.7640000000001</v>
      </c>
      <c r="S619" s="182" t="s">
        <v>277</v>
      </c>
      <c r="T619" s="182">
        <v>2019</v>
      </c>
      <c r="U619" s="182" t="s">
        <v>419</v>
      </c>
      <c r="V619" s="179">
        <v>0</v>
      </c>
      <c r="W619" s="179">
        <v>0</v>
      </c>
      <c r="X619" s="183">
        <f t="shared" si="29"/>
        <v>0</v>
      </c>
      <c r="Y619" s="179">
        <f t="shared" si="30"/>
        <v>3286.7640000000001</v>
      </c>
    </row>
    <row r="620" spans="1:25" s="181" customFormat="1" hidden="1">
      <c r="A620" s="181" t="s">
        <v>38</v>
      </c>
      <c r="B620" s="72">
        <v>903300</v>
      </c>
      <c r="C620" s="72" t="s">
        <v>306</v>
      </c>
      <c r="D620" s="70" t="s">
        <v>307</v>
      </c>
      <c r="E620" s="74">
        <v>1384</v>
      </c>
      <c r="F620" s="72">
        <v>1340</v>
      </c>
      <c r="G620" s="182" t="s">
        <v>230</v>
      </c>
      <c r="H620" s="178">
        <v>0</v>
      </c>
      <c r="I620" s="179">
        <v>0</v>
      </c>
      <c r="J620" s="179">
        <v>0</v>
      </c>
      <c r="K620" s="179">
        <v>531.23376599999995</v>
      </c>
      <c r="L620" s="179">
        <v>96.959538000000009</v>
      </c>
      <c r="M620" s="179">
        <v>948.10500000000002</v>
      </c>
      <c r="N620" s="179">
        <v>0</v>
      </c>
      <c r="O620" s="179">
        <v>0</v>
      </c>
      <c r="P620" s="179">
        <v>0</v>
      </c>
      <c r="Q620" s="179">
        <v>0</v>
      </c>
      <c r="R620" s="183">
        <f t="shared" si="28"/>
        <v>1576.2983039999999</v>
      </c>
      <c r="S620" s="182" t="s">
        <v>133</v>
      </c>
      <c r="T620" s="182">
        <v>1900</v>
      </c>
      <c r="U620" s="182" t="s">
        <v>419</v>
      </c>
      <c r="V620" s="179">
        <v>0</v>
      </c>
      <c r="W620" s="179">
        <v>0</v>
      </c>
      <c r="X620" s="183">
        <f t="shared" si="29"/>
        <v>0</v>
      </c>
      <c r="Y620" s="179">
        <f t="shared" si="30"/>
        <v>1576.2983039999999</v>
      </c>
    </row>
    <row r="621" spans="1:25" s="181" customFormat="1" hidden="1">
      <c r="A621" s="181" t="s">
        <v>38</v>
      </c>
      <c r="B621" s="72">
        <v>903300</v>
      </c>
      <c r="C621" s="72" t="s">
        <v>306</v>
      </c>
      <c r="D621" s="70" t="s">
        <v>307</v>
      </c>
      <c r="E621" s="74">
        <v>31022</v>
      </c>
      <c r="F621" s="72">
        <v>3007</v>
      </c>
      <c r="G621" s="182" t="s">
        <v>230</v>
      </c>
      <c r="H621" s="178">
        <v>0</v>
      </c>
      <c r="I621" s="179">
        <v>0</v>
      </c>
      <c r="J621" s="179">
        <v>0</v>
      </c>
      <c r="K621" s="179">
        <v>0</v>
      </c>
      <c r="L621" s="179">
        <v>0</v>
      </c>
      <c r="M621" s="179">
        <v>252.828</v>
      </c>
      <c r="N621" s="179">
        <v>0</v>
      </c>
      <c r="O621" s="179">
        <v>0</v>
      </c>
      <c r="P621" s="179">
        <v>0</v>
      </c>
      <c r="Q621" s="179">
        <v>0</v>
      </c>
      <c r="R621" s="183">
        <f t="shared" si="28"/>
        <v>252.828</v>
      </c>
      <c r="S621" s="182" t="s">
        <v>133</v>
      </c>
      <c r="T621" s="182">
        <v>2009</v>
      </c>
      <c r="U621" s="182" t="s">
        <v>419</v>
      </c>
      <c r="V621" s="179">
        <v>0</v>
      </c>
      <c r="W621" s="179">
        <v>0</v>
      </c>
      <c r="X621" s="183">
        <f t="shared" si="29"/>
        <v>0</v>
      </c>
      <c r="Y621" s="179">
        <f t="shared" si="30"/>
        <v>252.828</v>
      </c>
    </row>
    <row r="622" spans="1:25" s="181" customFormat="1" hidden="1">
      <c r="A622" s="181" t="s">
        <v>38</v>
      </c>
      <c r="B622" s="72">
        <v>903300</v>
      </c>
      <c r="C622" s="72" t="s">
        <v>306</v>
      </c>
      <c r="D622" s="70" t="s">
        <v>307</v>
      </c>
      <c r="E622" s="74">
        <v>71023</v>
      </c>
      <c r="F622" s="72">
        <v>1206</v>
      </c>
      <c r="G622" s="182" t="s">
        <v>118</v>
      </c>
      <c r="H622" s="178">
        <v>9510</v>
      </c>
      <c r="I622" s="179">
        <v>3033.9360000000001</v>
      </c>
      <c r="J622" s="179">
        <v>3077.9280720000002</v>
      </c>
      <c r="K622" s="179">
        <v>0</v>
      </c>
      <c r="L622" s="179">
        <v>0</v>
      </c>
      <c r="M622" s="179">
        <v>948.10500000000002</v>
      </c>
      <c r="N622" s="179">
        <v>0</v>
      </c>
      <c r="O622" s="179">
        <v>0</v>
      </c>
      <c r="P622" s="179">
        <v>0</v>
      </c>
      <c r="Q622" s="179">
        <v>0</v>
      </c>
      <c r="R622" s="183">
        <f t="shared" si="28"/>
        <v>7059.9690719999999</v>
      </c>
      <c r="S622" s="182" t="s">
        <v>277</v>
      </c>
      <c r="T622" s="182">
        <v>2012</v>
      </c>
      <c r="U622" s="182" t="s">
        <v>419</v>
      </c>
      <c r="V622" s="179">
        <v>0</v>
      </c>
      <c r="W622" s="179">
        <v>0</v>
      </c>
      <c r="X622" s="183">
        <f t="shared" si="29"/>
        <v>0</v>
      </c>
      <c r="Y622" s="179">
        <f t="shared" si="30"/>
        <v>7059.9690719999999</v>
      </c>
    </row>
    <row r="623" spans="1:25" s="181" customFormat="1" hidden="1">
      <c r="A623" s="181" t="s">
        <v>38</v>
      </c>
      <c r="B623" s="72">
        <v>903300</v>
      </c>
      <c r="C623" s="72" t="s">
        <v>306</v>
      </c>
      <c r="D623" s="70" t="s">
        <v>307</v>
      </c>
      <c r="E623" s="74">
        <v>81077</v>
      </c>
      <c r="F623" s="72">
        <v>3007</v>
      </c>
      <c r="G623" s="182" t="s">
        <v>230</v>
      </c>
      <c r="H623" s="178">
        <v>0</v>
      </c>
      <c r="I623" s="179">
        <v>0</v>
      </c>
      <c r="J623" s="179">
        <v>0</v>
      </c>
      <c r="K623" s="179">
        <v>0</v>
      </c>
      <c r="L623" s="179">
        <v>0</v>
      </c>
      <c r="M623" s="179">
        <v>252.828</v>
      </c>
      <c r="N623" s="179">
        <v>0</v>
      </c>
      <c r="O623" s="179">
        <v>0</v>
      </c>
      <c r="P623" s="179">
        <v>0</v>
      </c>
      <c r="Q623" s="179">
        <v>0</v>
      </c>
      <c r="R623" s="183">
        <f t="shared" si="28"/>
        <v>252.828</v>
      </c>
      <c r="S623" s="182" t="s">
        <v>133</v>
      </c>
      <c r="T623" s="182">
        <v>1900</v>
      </c>
      <c r="U623" s="182" t="s">
        <v>419</v>
      </c>
      <c r="V623" s="179">
        <v>0</v>
      </c>
      <c r="W623" s="179">
        <v>0</v>
      </c>
      <c r="X623" s="183">
        <f t="shared" si="29"/>
        <v>0</v>
      </c>
      <c r="Y623" s="179">
        <f t="shared" si="30"/>
        <v>252.828</v>
      </c>
    </row>
    <row r="624" spans="1:25" s="181" customFormat="1" hidden="1">
      <c r="A624" s="181" t="s">
        <v>38</v>
      </c>
      <c r="B624" s="72">
        <v>903300</v>
      </c>
      <c r="C624" s="72" t="s">
        <v>306</v>
      </c>
      <c r="D624" s="70" t="s">
        <v>307</v>
      </c>
      <c r="E624" s="71">
        <v>101034</v>
      </c>
      <c r="F624" s="72">
        <v>1212</v>
      </c>
      <c r="G624" s="182" t="s">
        <v>118</v>
      </c>
      <c r="H624" s="178">
        <v>1538</v>
      </c>
      <c r="I624" s="179">
        <v>2844.3150000000001</v>
      </c>
      <c r="J624" s="179">
        <v>0</v>
      </c>
      <c r="K624" s="179">
        <v>0</v>
      </c>
      <c r="L624" s="179">
        <v>0</v>
      </c>
      <c r="M624" s="179">
        <v>948.10500000000002</v>
      </c>
      <c r="N624" s="179">
        <v>0</v>
      </c>
      <c r="O624" s="179">
        <v>0</v>
      </c>
      <c r="P624" s="179">
        <v>0</v>
      </c>
      <c r="Q624" s="179">
        <v>233.28650250000001</v>
      </c>
      <c r="R624" s="183">
        <f t="shared" si="28"/>
        <v>4025.7065025000002</v>
      </c>
      <c r="S624" s="182" t="s">
        <v>86</v>
      </c>
      <c r="T624" s="182">
        <v>2027</v>
      </c>
      <c r="U624" s="182" t="s">
        <v>136</v>
      </c>
      <c r="V624" s="179">
        <v>4429</v>
      </c>
      <c r="W624" s="179">
        <v>844.75</v>
      </c>
      <c r="X624" s="183">
        <f t="shared" si="29"/>
        <v>5273.75</v>
      </c>
      <c r="Y624" s="179">
        <f t="shared" si="30"/>
        <v>9299.4565025000011</v>
      </c>
    </row>
    <row r="625" spans="1:25" s="181" customFormat="1" hidden="1">
      <c r="A625" s="181" t="s">
        <v>38</v>
      </c>
      <c r="B625" s="72">
        <v>903300</v>
      </c>
      <c r="C625" s="72" t="s">
        <v>306</v>
      </c>
      <c r="D625" s="70" t="s">
        <v>307</v>
      </c>
      <c r="E625" s="71">
        <v>111004</v>
      </c>
      <c r="F625" s="72">
        <v>1202</v>
      </c>
      <c r="G625" s="182" t="s">
        <v>118</v>
      </c>
      <c r="H625" s="178">
        <v>3572</v>
      </c>
      <c r="I625" s="179">
        <v>2844.3150000000001</v>
      </c>
      <c r="J625" s="179">
        <v>599.67641249999997</v>
      </c>
      <c r="K625" s="179">
        <v>0</v>
      </c>
      <c r="L625" s="179">
        <v>0</v>
      </c>
      <c r="M625" s="179">
        <v>948.10500000000002</v>
      </c>
      <c r="N625" s="179">
        <v>0</v>
      </c>
      <c r="O625" s="179">
        <v>0</v>
      </c>
      <c r="P625" s="179">
        <v>790.08749999999998</v>
      </c>
      <c r="Q625" s="179">
        <v>263.36250000000001</v>
      </c>
      <c r="R625" s="183">
        <f t="shared" si="28"/>
        <v>5445.5464124999999</v>
      </c>
      <c r="S625" s="182" t="s">
        <v>86</v>
      </c>
      <c r="T625" s="182">
        <v>2025</v>
      </c>
      <c r="U625" s="182" t="s">
        <v>93</v>
      </c>
      <c r="V625" s="179">
        <v>5000</v>
      </c>
      <c r="W625" s="179">
        <v>953.65</v>
      </c>
      <c r="X625" s="183">
        <f t="shared" si="29"/>
        <v>5953.65</v>
      </c>
      <c r="Y625" s="179">
        <f t="shared" si="30"/>
        <v>11399.196412499999</v>
      </c>
    </row>
    <row r="626" spans="1:25" s="75" customFormat="1" hidden="1">
      <c r="A626" s="181" t="s">
        <v>38</v>
      </c>
      <c r="B626" s="72">
        <v>903300</v>
      </c>
      <c r="C626" s="72" t="s">
        <v>306</v>
      </c>
      <c r="D626" s="70" t="s">
        <v>307</v>
      </c>
      <c r="E626" s="185">
        <v>131000</v>
      </c>
      <c r="F626" s="72">
        <v>1206</v>
      </c>
      <c r="G626" s="182" t="s">
        <v>118</v>
      </c>
      <c r="H626" s="178">
        <v>7310</v>
      </c>
      <c r="I626" s="179">
        <v>3033.9360000000001</v>
      </c>
      <c r="J626" s="179">
        <v>2167.3680300000005</v>
      </c>
      <c r="K626" s="179">
        <v>0</v>
      </c>
      <c r="L626" s="179">
        <v>0</v>
      </c>
      <c r="M626" s="179">
        <v>948.10500000000002</v>
      </c>
      <c r="N626" s="179">
        <v>195.9417</v>
      </c>
      <c r="O626" s="179">
        <v>0</v>
      </c>
      <c r="P626" s="179">
        <v>15801.75</v>
      </c>
      <c r="Q626" s="179">
        <v>499.07193749999999</v>
      </c>
      <c r="R626" s="183">
        <f t="shared" si="28"/>
        <v>22646.172667500003</v>
      </c>
      <c r="S626" s="182" t="s">
        <v>86</v>
      </c>
      <c r="T626" s="182">
        <v>2025</v>
      </c>
      <c r="U626" s="182" t="s">
        <v>124</v>
      </c>
      <c r="V626" s="179">
        <v>9475</v>
      </c>
      <c r="W626" s="179">
        <v>1807.17</v>
      </c>
      <c r="X626" s="183">
        <f t="shared" si="29"/>
        <v>11282.17</v>
      </c>
      <c r="Y626" s="179">
        <f t="shared" si="30"/>
        <v>33928.342667500001</v>
      </c>
    </row>
    <row r="627" spans="1:25" s="181" customFormat="1" hidden="1">
      <c r="A627" s="181" t="s">
        <v>38</v>
      </c>
      <c r="B627" s="72">
        <v>903300</v>
      </c>
      <c r="C627" s="72" t="s">
        <v>306</v>
      </c>
      <c r="D627" s="70" t="s">
        <v>307</v>
      </c>
      <c r="E627" s="71">
        <v>131002</v>
      </c>
      <c r="F627" s="72">
        <v>1206</v>
      </c>
      <c r="G627" s="182" t="s">
        <v>118</v>
      </c>
      <c r="H627" s="178">
        <v>10571</v>
      </c>
      <c r="I627" s="179">
        <v>3033.9360000000001</v>
      </c>
      <c r="J627" s="179">
        <v>2434.7336399999995</v>
      </c>
      <c r="K627" s="179">
        <v>0</v>
      </c>
      <c r="L627" s="179">
        <v>0</v>
      </c>
      <c r="M627" s="179">
        <v>948.10500000000002</v>
      </c>
      <c r="N627" s="179">
        <v>0</v>
      </c>
      <c r="O627" s="179">
        <v>0</v>
      </c>
      <c r="P627" s="179">
        <v>15801.75</v>
      </c>
      <c r="Q627" s="179">
        <v>499.07193749999999</v>
      </c>
      <c r="R627" s="183">
        <f t="shared" si="28"/>
        <v>22717.5965775</v>
      </c>
      <c r="S627" s="182" t="s">
        <v>86</v>
      </c>
      <c r="T627" s="182">
        <v>2025</v>
      </c>
      <c r="U627" s="182" t="s">
        <v>124</v>
      </c>
      <c r="V627" s="179">
        <v>9475</v>
      </c>
      <c r="W627" s="179">
        <v>1807.17</v>
      </c>
      <c r="X627" s="183">
        <f t="shared" si="29"/>
        <v>11282.17</v>
      </c>
      <c r="Y627" s="179">
        <f t="shared" si="30"/>
        <v>33999.766577499999</v>
      </c>
    </row>
    <row r="628" spans="1:25" s="181" customFormat="1" hidden="1">
      <c r="A628" s="181" t="s">
        <v>38</v>
      </c>
      <c r="B628" s="72">
        <v>903300</v>
      </c>
      <c r="C628" s="72" t="s">
        <v>306</v>
      </c>
      <c r="D628" s="70" t="s">
        <v>307</v>
      </c>
      <c r="E628" s="71">
        <v>141002</v>
      </c>
      <c r="F628" s="72">
        <v>1204</v>
      </c>
      <c r="G628" s="182" t="s">
        <v>118</v>
      </c>
      <c r="H628" s="178">
        <v>1408</v>
      </c>
      <c r="I628" s="179">
        <v>4234.8689999999997</v>
      </c>
      <c r="J628" s="179">
        <v>0</v>
      </c>
      <c r="K628" s="179">
        <v>0</v>
      </c>
      <c r="L628" s="179">
        <v>0</v>
      </c>
      <c r="M628" s="179">
        <v>948.10500000000002</v>
      </c>
      <c r="N628" s="179">
        <v>0</v>
      </c>
      <c r="O628" s="179">
        <v>0</v>
      </c>
      <c r="P628" s="179">
        <v>0</v>
      </c>
      <c r="Q628" s="179">
        <v>152.75024999999999</v>
      </c>
      <c r="R628" s="183">
        <f t="shared" si="28"/>
        <v>5335.7242500000002</v>
      </c>
      <c r="S628" s="182" t="s">
        <v>86</v>
      </c>
      <c r="T628" s="182">
        <v>2025</v>
      </c>
      <c r="U628" s="182" t="s">
        <v>124</v>
      </c>
      <c r="V628" s="179">
        <v>2900</v>
      </c>
      <c r="W628" s="179">
        <v>553.12</v>
      </c>
      <c r="X628" s="183">
        <f t="shared" si="29"/>
        <v>3453.12</v>
      </c>
      <c r="Y628" s="179">
        <f t="shared" si="30"/>
        <v>8788.8442500000001</v>
      </c>
    </row>
    <row r="629" spans="1:25" s="181" customFormat="1" hidden="1">
      <c r="A629" s="181" t="s">
        <v>38</v>
      </c>
      <c r="B629" s="72">
        <v>903300</v>
      </c>
      <c r="C629" s="72" t="s">
        <v>306</v>
      </c>
      <c r="D629" s="70" t="s">
        <v>307</v>
      </c>
      <c r="E629" s="71">
        <v>141051</v>
      </c>
      <c r="F629" s="72">
        <v>3007</v>
      </c>
      <c r="G629" s="182" t="s">
        <v>230</v>
      </c>
      <c r="H629" s="178">
        <v>0</v>
      </c>
      <c r="I629" s="179">
        <v>0</v>
      </c>
      <c r="J629" s="179">
        <v>0</v>
      </c>
      <c r="K629" s="179">
        <v>684.74249999999995</v>
      </c>
      <c r="L629" s="179">
        <v>0</v>
      </c>
      <c r="M629" s="179">
        <v>252.828</v>
      </c>
      <c r="N629" s="179">
        <v>0</v>
      </c>
      <c r="O629" s="179">
        <v>0</v>
      </c>
      <c r="P629" s="179">
        <v>0</v>
      </c>
      <c r="Q629" s="179">
        <v>0</v>
      </c>
      <c r="R629" s="183">
        <f t="shared" si="28"/>
        <v>937.57049999999992</v>
      </c>
      <c r="S629" s="182" t="s">
        <v>133</v>
      </c>
      <c r="T629" s="182">
        <v>1900</v>
      </c>
      <c r="U629" s="182" t="s">
        <v>419</v>
      </c>
      <c r="V629" s="179">
        <v>0</v>
      </c>
      <c r="W629" s="179">
        <v>0</v>
      </c>
      <c r="X629" s="183">
        <f t="shared" si="29"/>
        <v>0</v>
      </c>
      <c r="Y629" s="179">
        <f t="shared" si="30"/>
        <v>937.57049999999992</v>
      </c>
    </row>
    <row r="630" spans="1:25" s="181" customFormat="1" hidden="1">
      <c r="A630" s="181" t="s">
        <v>38</v>
      </c>
      <c r="B630" s="72">
        <v>903300</v>
      </c>
      <c r="C630" s="72" t="s">
        <v>306</v>
      </c>
      <c r="D630" s="70" t="s">
        <v>307</v>
      </c>
      <c r="E630" s="71">
        <v>151008</v>
      </c>
      <c r="F630" s="72">
        <v>1210</v>
      </c>
      <c r="G630" s="182" t="s">
        <v>118</v>
      </c>
      <c r="H630" s="178">
        <v>11674</v>
      </c>
      <c r="I630" s="179">
        <v>3033.9360000000001</v>
      </c>
      <c r="J630" s="179">
        <v>3950.6903279999997</v>
      </c>
      <c r="K630" s="179">
        <v>0</v>
      </c>
      <c r="L630" s="179">
        <v>0</v>
      </c>
      <c r="M630" s="179">
        <v>948.10500000000002</v>
      </c>
      <c r="N630" s="179">
        <v>2845.1050875000001</v>
      </c>
      <c r="O630" s="179">
        <v>0</v>
      </c>
      <c r="P630" s="179">
        <v>15801.75</v>
      </c>
      <c r="Q630" s="179">
        <v>530.67543750000004</v>
      </c>
      <c r="R630" s="183">
        <f t="shared" si="28"/>
        <v>27110.261853000004</v>
      </c>
      <c r="S630" s="182" t="s">
        <v>86</v>
      </c>
      <c r="T630" s="182">
        <v>2025</v>
      </c>
      <c r="U630" s="182" t="s">
        <v>124</v>
      </c>
      <c r="V630" s="179">
        <v>10075</v>
      </c>
      <c r="W630" s="179">
        <v>1921.61</v>
      </c>
      <c r="X630" s="183">
        <f t="shared" si="29"/>
        <v>11996.61</v>
      </c>
      <c r="Y630" s="179">
        <f t="shared" si="30"/>
        <v>39106.871853000004</v>
      </c>
    </row>
    <row r="631" spans="1:25" s="181" customFormat="1" hidden="1">
      <c r="A631" s="181" t="s">
        <v>38</v>
      </c>
      <c r="B631" s="72">
        <v>903300</v>
      </c>
      <c r="C631" s="72" t="s">
        <v>306</v>
      </c>
      <c r="D631" s="70" t="s">
        <v>307</v>
      </c>
      <c r="E631" s="71">
        <v>151075</v>
      </c>
      <c r="F631" s="72">
        <v>3007</v>
      </c>
      <c r="G631" s="182" t="s">
        <v>230</v>
      </c>
      <c r="H631" s="178">
        <v>0</v>
      </c>
      <c r="I631" s="179">
        <v>0</v>
      </c>
      <c r="J631" s="179">
        <v>0</v>
      </c>
      <c r="K631" s="179">
        <v>0</v>
      </c>
      <c r="L631" s="179">
        <v>0</v>
      </c>
      <c r="M631" s="179">
        <v>252.828</v>
      </c>
      <c r="N631" s="179">
        <v>0</v>
      </c>
      <c r="O631" s="179">
        <v>0</v>
      </c>
      <c r="P631" s="179">
        <v>0</v>
      </c>
      <c r="Q631" s="179">
        <v>0</v>
      </c>
      <c r="R631" s="183">
        <f t="shared" si="28"/>
        <v>252.828</v>
      </c>
      <c r="S631" s="182" t="s">
        <v>133</v>
      </c>
      <c r="T631" s="182">
        <v>1900</v>
      </c>
      <c r="U631" s="182" t="s">
        <v>419</v>
      </c>
      <c r="V631" s="179">
        <v>0</v>
      </c>
      <c r="W631" s="179">
        <v>0</v>
      </c>
      <c r="X631" s="183">
        <f t="shared" si="29"/>
        <v>0</v>
      </c>
      <c r="Y631" s="179">
        <f t="shared" si="30"/>
        <v>252.828</v>
      </c>
    </row>
    <row r="632" spans="1:25" s="189" customFormat="1" hidden="1">
      <c r="A632" s="181" t="s">
        <v>38</v>
      </c>
      <c r="B632" s="72">
        <v>903300</v>
      </c>
      <c r="C632" s="72" t="s">
        <v>306</v>
      </c>
      <c r="D632" s="70" t="s">
        <v>307</v>
      </c>
      <c r="E632" s="74">
        <v>181017</v>
      </c>
      <c r="F632" s="72">
        <v>3007</v>
      </c>
      <c r="G632" s="182" t="s">
        <v>230</v>
      </c>
      <c r="H632" s="178">
        <v>0</v>
      </c>
      <c r="I632" s="179">
        <v>0</v>
      </c>
      <c r="J632" s="179">
        <v>0</v>
      </c>
      <c r="K632" s="179">
        <v>144.84937500000001</v>
      </c>
      <c r="L632" s="179">
        <v>0</v>
      </c>
      <c r="M632" s="179">
        <v>252.828</v>
      </c>
      <c r="N632" s="179">
        <v>0</v>
      </c>
      <c r="O632" s="179">
        <v>0</v>
      </c>
      <c r="P632" s="179">
        <v>276.53062499999999</v>
      </c>
      <c r="Q632" s="179">
        <v>0</v>
      </c>
      <c r="R632" s="183">
        <f t="shared" si="28"/>
        <v>674.20799999999997</v>
      </c>
      <c r="S632" s="182" t="s">
        <v>133</v>
      </c>
      <c r="T632" s="182">
        <v>1900</v>
      </c>
      <c r="U632" s="182" t="s">
        <v>419</v>
      </c>
      <c r="V632" s="179">
        <v>0</v>
      </c>
      <c r="W632" s="179">
        <v>0</v>
      </c>
      <c r="X632" s="183">
        <f t="shared" si="29"/>
        <v>0</v>
      </c>
      <c r="Y632" s="179">
        <f t="shared" si="30"/>
        <v>674.20799999999997</v>
      </c>
    </row>
    <row r="633" spans="1:25" s="181" customFormat="1" hidden="1">
      <c r="A633" s="181" t="s">
        <v>38</v>
      </c>
      <c r="B633" s="72">
        <v>903300</v>
      </c>
      <c r="C633" s="72" t="s">
        <v>306</v>
      </c>
      <c r="D633" s="70" t="s">
        <v>307</v>
      </c>
      <c r="E633" s="77">
        <v>191033</v>
      </c>
      <c r="F633" s="72">
        <v>1209</v>
      </c>
      <c r="G633" s="182" t="s">
        <v>118</v>
      </c>
      <c r="H633" s="178">
        <v>13820</v>
      </c>
      <c r="I633" s="179">
        <v>3349.971</v>
      </c>
      <c r="J633" s="179">
        <v>5094.4841999999999</v>
      </c>
      <c r="K633" s="179">
        <v>0</v>
      </c>
      <c r="L633" s="179">
        <v>0</v>
      </c>
      <c r="M633" s="179">
        <v>948.10500000000002</v>
      </c>
      <c r="N633" s="179">
        <v>0</v>
      </c>
      <c r="O633" s="179">
        <v>0</v>
      </c>
      <c r="P633" s="179">
        <v>0</v>
      </c>
      <c r="Q633" s="179">
        <v>509.18505750000003</v>
      </c>
      <c r="R633" s="183">
        <f t="shared" si="28"/>
        <v>9901.7452575000007</v>
      </c>
      <c r="S633" s="182" t="s">
        <v>86</v>
      </c>
      <c r="T633" s="182">
        <v>2025</v>
      </c>
      <c r="U633" s="182" t="s">
        <v>124</v>
      </c>
      <c r="V633" s="179">
        <v>9667</v>
      </c>
      <c r="W633" s="179">
        <v>1843.79</v>
      </c>
      <c r="X633" s="183">
        <f t="shared" si="29"/>
        <v>11510.79</v>
      </c>
      <c r="Y633" s="179">
        <f t="shared" si="30"/>
        <v>21412.5352575</v>
      </c>
    </row>
    <row r="634" spans="1:25" s="181" customFormat="1" hidden="1">
      <c r="A634" s="181" t="s">
        <v>38</v>
      </c>
      <c r="B634" s="72">
        <v>903300</v>
      </c>
      <c r="C634" s="72" t="s">
        <v>306</v>
      </c>
      <c r="D634" s="70" t="s">
        <v>307</v>
      </c>
      <c r="E634" s="77">
        <v>191034</v>
      </c>
      <c r="F634" s="72">
        <v>1209</v>
      </c>
      <c r="G634" s="182" t="s">
        <v>118</v>
      </c>
      <c r="H634" s="178">
        <v>13820</v>
      </c>
      <c r="I634" s="179">
        <v>3349.971</v>
      </c>
      <c r="J634" s="179">
        <v>5094.4841999999999</v>
      </c>
      <c r="K634" s="179">
        <v>0</v>
      </c>
      <c r="L634" s="179">
        <v>0</v>
      </c>
      <c r="M634" s="179">
        <v>948.10500000000002</v>
      </c>
      <c r="N634" s="179">
        <v>0</v>
      </c>
      <c r="O634" s="179">
        <v>0</v>
      </c>
      <c r="P634" s="179">
        <v>0</v>
      </c>
      <c r="Q634" s="179">
        <v>509.18505750000003</v>
      </c>
      <c r="R634" s="183">
        <f t="shared" si="28"/>
        <v>9901.7452575000007</v>
      </c>
      <c r="S634" s="182" t="s">
        <v>86</v>
      </c>
      <c r="T634" s="182">
        <v>2025</v>
      </c>
      <c r="U634" s="182" t="s">
        <v>124</v>
      </c>
      <c r="V634" s="179">
        <v>9667</v>
      </c>
      <c r="W634" s="179">
        <v>1843.79</v>
      </c>
      <c r="X634" s="183">
        <f t="shared" si="29"/>
        <v>11510.79</v>
      </c>
      <c r="Y634" s="179">
        <f t="shared" si="30"/>
        <v>21412.5352575</v>
      </c>
    </row>
    <row r="635" spans="1:25" s="181" customFormat="1" hidden="1">
      <c r="A635" s="181" t="s">
        <v>38</v>
      </c>
      <c r="B635" s="72">
        <v>903300</v>
      </c>
      <c r="C635" s="72" t="s">
        <v>306</v>
      </c>
      <c r="D635" s="70" t="s">
        <v>307</v>
      </c>
      <c r="E635" s="77">
        <v>191035</v>
      </c>
      <c r="F635" s="72">
        <v>1210</v>
      </c>
      <c r="G635" s="182" t="s">
        <v>118</v>
      </c>
      <c r="H635" s="178">
        <v>13820</v>
      </c>
      <c r="I635" s="179">
        <v>3413.1779999999999</v>
      </c>
      <c r="J635" s="179">
        <v>5094.4841999999999</v>
      </c>
      <c r="K635" s="179">
        <v>0</v>
      </c>
      <c r="L635" s="179">
        <v>0</v>
      </c>
      <c r="M635" s="179">
        <v>948.10500000000002</v>
      </c>
      <c r="N635" s="179">
        <v>0</v>
      </c>
      <c r="O635" s="179">
        <v>0</v>
      </c>
      <c r="P635" s="179">
        <v>0</v>
      </c>
      <c r="Q635" s="179">
        <v>530.67543750000004</v>
      </c>
      <c r="R635" s="183">
        <f t="shared" si="28"/>
        <v>9986.4426374999985</v>
      </c>
      <c r="S635" s="182" t="s">
        <v>86</v>
      </c>
      <c r="T635" s="182">
        <v>2025</v>
      </c>
      <c r="U635" s="182" t="s">
        <v>124</v>
      </c>
      <c r="V635" s="179">
        <v>10075</v>
      </c>
      <c r="W635" s="179">
        <v>1921.61</v>
      </c>
      <c r="X635" s="183">
        <f t="shared" si="29"/>
        <v>11996.61</v>
      </c>
      <c r="Y635" s="179">
        <f t="shared" si="30"/>
        <v>21983.052637499997</v>
      </c>
    </row>
    <row r="636" spans="1:25" s="181" customFormat="1" hidden="1">
      <c r="A636" s="181" t="s">
        <v>38</v>
      </c>
      <c r="B636" s="72">
        <v>903300</v>
      </c>
      <c r="C636" s="72" t="s">
        <v>306</v>
      </c>
      <c r="D636" s="70" t="s">
        <v>307</v>
      </c>
      <c r="E636" s="77">
        <v>191036</v>
      </c>
      <c r="F636" s="72">
        <v>1210</v>
      </c>
      <c r="G636" s="182" t="s">
        <v>118</v>
      </c>
      <c r="H636" s="178">
        <v>13820</v>
      </c>
      <c r="I636" s="179">
        <v>3413.1779999999999</v>
      </c>
      <c r="J636" s="179">
        <v>5094.4841999999999</v>
      </c>
      <c r="K636" s="179">
        <v>0</v>
      </c>
      <c r="L636" s="179">
        <v>0</v>
      </c>
      <c r="M636" s="179">
        <v>948.10500000000002</v>
      </c>
      <c r="N636" s="179">
        <v>0</v>
      </c>
      <c r="O636" s="179">
        <v>0</v>
      </c>
      <c r="P636" s="179">
        <v>0</v>
      </c>
      <c r="Q636" s="179">
        <v>530.67543750000004</v>
      </c>
      <c r="R636" s="183">
        <f t="shared" si="28"/>
        <v>9986.4426374999985</v>
      </c>
      <c r="S636" s="182" t="s">
        <v>86</v>
      </c>
      <c r="T636" s="182">
        <v>2025</v>
      </c>
      <c r="U636" s="182" t="s">
        <v>124</v>
      </c>
      <c r="V636" s="179">
        <v>10075</v>
      </c>
      <c r="W636" s="179">
        <v>1921.61</v>
      </c>
      <c r="X636" s="183">
        <f t="shared" si="29"/>
        <v>11996.61</v>
      </c>
      <c r="Y636" s="179">
        <f t="shared" si="30"/>
        <v>21983.052637499997</v>
      </c>
    </row>
    <row r="637" spans="1:25" s="181" customFormat="1" hidden="1">
      <c r="A637" s="181" t="s">
        <v>38</v>
      </c>
      <c r="B637" s="72">
        <v>903300</v>
      </c>
      <c r="C637" s="72" t="s">
        <v>306</v>
      </c>
      <c r="D637" s="70" t="s">
        <v>307</v>
      </c>
      <c r="E637" s="77">
        <v>191037</v>
      </c>
      <c r="F637" s="72">
        <v>1210</v>
      </c>
      <c r="G637" s="182" t="s">
        <v>118</v>
      </c>
      <c r="H637" s="178">
        <v>13820</v>
      </c>
      <c r="I637" s="179">
        <v>3413.1779999999999</v>
      </c>
      <c r="J637" s="179">
        <v>5094.4841999999999</v>
      </c>
      <c r="K637" s="179">
        <v>0</v>
      </c>
      <c r="L637" s="179">
        <v>0</v>
      </c>
      <c r="M637" s="179">
        <v>948.10500000000002</v>
      </c>
      <c r="N637" s="179">
        <v>0</v>
      </c>
      <c r="O637" s="179">
        <v>0</v>
      </c>
      <c r="P637" s="179">
        <v>0</v>
      </c>
      <c r="Q637" s="179">
        <v>586.40294249999999</v>
      </c>
      <c r="R637" s="183">
        <f t="shared" si="28"/>
        <v>10042.170142499999</v>
      </c>
      <c r="S637" s="182" t="s">
        <v>86</v>
      </c>
      <c r="T637" s="182">
        <v>2025</v>
      </c>
      <c r="U637" s="182" t="s">
        <v>124</v>
      </c>
      <c r="V637" s="179">
        <v>11133</v>
      </c>
      <c r="W637" s="179">
        <v>2123.4</v>
      </c>
      <c r="X637" s="183">
        <f t="shared" si="29"/>
        <v>13256.4</v>
      </c>
      <c r="Y637" s="179">
        <f t="shared" si="30"/>
        <v>23298.570142500001</v>
      </c>
    </row>
    <row r="638" spans="1:25" s="188" customFormat="1" hidden="1">
      <c r="A638" s="181" t="s">
        <v>38</v>
      </c>
      <c r="B638" s="72">
        <v>903150</v>
      </c>
      <c r="C638" s="72" t="s">
        <v>308</v>
      </c>
      <c r="D638" s="70" t="s">
        <v>309</v>
      </c>
      <c r="E638" s="71">
        <v>131011</v>
      </c>
      <c r="F638" s="72">
        <v>1202</v>
      </c>
      <c r="G638" s="182" t="s">
        <v>118</v>
      </c>
      <c r="H638" s="178">
        <v>2563</v>
      </c>
      <c r="I638" s="179">
        <v>2844.3150000000001</v>
      </c>
      <c r="J638" s="179">
        <v>301.97144250000008</v>
      </c>
      <c r="K638" s="179">
        <v>0</v>
      </c>
      <c r="L638" s="179">
        <v>0</v>
      </c>
      <c r="M638" s="179">
        <v>948.10500000000002</v>
      </c>
      <c r="N638" s="179">
        <v>0</v>
      </c>
      <c r="O638" s="179">
        <v>0</v>
      </c>
      <c r="P638" s="179">
        <v>790.08749999999998</v>
      </c>
      <c r="Q638" s="179">
        <v>263.36250000000001</v>
      </c>
      <c r="R638" s="183">
        <f t="shared" si="28"/>
        <v>5147.8414425000001</v>
      </c>
      <c r="S638" s="182" t="s">
        <v>86</v>
      </c>
      <c r="T638" s="182">
        <v>2025</v>
      </c>
      <c r="U638" s="182" t="s">
        <v>93</v>
      </c>
      <c r="V638" s="179">
        <v>5000</v>
      </c>
      <c r="W638" s="179">
        <v>953.65</v>
      </c>
      <c r="X638" s="183">
        <f t="shared" si="29"/>
        <v>5953.65</v>
      </c>
      <c r="Y638" s="179">
        <f t="shared" si="30"/>
        <v>11101.491442499999</v>
      </c>
    </row>
    <row r="639" spans="1:25" s="181" customFormat="1" hidden="1">
      <c r="A639" s="181" t="s">
        <v>38</v>
      </c>
      <c r="B639" s="72">
        <v>908000</v>
      </c>
      <c r="C639" s="72" t="s">
        <v>310</v>
      </c>
      <c r="D639" s="76" t="s">
        <v>311</v>
      </c>
      <c r="E639" s="71">
        <v>151036</v>
      </c>
      <c r="F639" s="72">
        <v>1202</v>
      </c>
      <c r="G639" s="182" t="s">
        <v>118</v>
      </c>
      <c r="H639" s="178">
        <v>5009</v>
      </c>
      <c r="I639" s="179">
        <v>2844.3150000000001</v>
      </c>
      <c r="J639" s="179">
        <v>591.61752000000001</v>
      </c>
      <c r="K639" s="179">
        <v>0</v>
      </c>
      <c r="L639" s="179">
        <v>0</v>
      </c>
      <c r="M639" s="179">
        <v>948.10500000000002</v>
      </c>
      <c r="N639" s="179">
        <v>0</v>
      </c>
      <c r="O639" s="179">
        <v>0</v>
      </c>
      <c r="P639" s="179">
        <v>0</v>
      </c>
      <c r="Q639" s="179">
        <v>126.414</v>
      </c>
      <c r="R639" s="183">
        <f t="shared" si="28"/>
        <v>4510.4515199999996</v>
      </c>
      <c r="S639" s="182" t="s">
        <v>86</v>
      </c>
      <c r="T639" s="182">
        <v>2025</v>
      </c>
      <c r="U639" s="182" t="s">
        <v>93</v>
      </c>
      <c r="V639" s="179">
        <v>2400</v>
      </c>
      <c r="W639" s="179">
        <v>457.76</v>
      </c>
      <c r="X639" s="183">
        <f t="shared" si="29"/>
        <v>2857.76</v>
      </c>
      <c r="Y639" s="179">
        <f t="shared" si="30"/>
        <v>7368.2115199999998</v>
      </c>
    </row>
    <row r="640" spans="1:25" s="181" customFormat="1" hidden="1">
      <c r="A640" s="75" t="s">
        <v>312</v>
      </c>
      <c r="B640" s="72">
        <v>904400</v>
      </c>
      <c r="C640" s="72" t="s">
        <v>313</v>
      </c>
      <c r="D640" s="70" t="s">
        <v>314</v>
      </c>
      <c r="E640" s="74">
        <v>81027</v>
      </c>
      <c r="F640" s="72">
        <v>1202</v>
      </c>
      <c r="G640" s="72" t="s">
        <v>118</v>
      </c>
      <c r="H640" s="193">
        <v>8323</v>
      </c>
      <c r="I640" s="179">
        <v>2844.3150000000001</v>
      </c>
      <c r="J640" s="179">
        <v>1578.5948249999999</v>
      </c>
      <c r="K640" s="179">
        <v>0</v>
      </c>
      <c r="L640" s="179">
        <v>0</v>
      </c>
      <c r="M640" s="179">
        <v>948.10500000000002</v>
      </c>
      <c r="N640" s="179">
        <v>3160.35</v>
      </c>
      <c r="O640" s="179">
        <v>0</v>
      </c>
      <c r="P640" s="179">
        <v>0</v>
      </c>
      <c r="Q640" s="179">
        <v>0</v>
      </c>
      <c r="R640" s="183">
        <f t="shared" si="28"/>
        <v>8531.3648250000006</v>
      </c>
      <c r="S640" s="72" t="s">
        <v>277</v>
      </c>
      <c r="T640" s="72">
        <v>2013</v>
      </c>
      <c r="U640" s="72" t="s">
        <v>419</v>
      </c>
      <c r="V640" s="194">
        <v>0</v>
      </c>
      <c r="W640" s="194">
        <v>0</v>
      </c>
      <c r="X640" s="183">
        <f t="shared" si="29"/>
        <v>0</v>
      </c>
      <c r="Y640" s="194">
        <f t="shared" si="30"/>
        <v>8531.3648250000006</v>
      </c>
    </row>
    <row r="641" spans="1:25" s="181" customFormat="1" hidden="1">
      <c r="A641" s="75" t="s">
        <v>312</v>
      </c>
      <c r="B641" s="72">
        <v>904400</v>
      </c>
      <c r="C641" s="72" t="s">
        <v>313</v>
      </c>
      <c r="D641" s="70" t="s">
        <v>314</v>
      </c>
      <c r="E641" s="71">
        <v>121012</v>
      </c>
      <c r="F641" s="72">
        <v>1202</v>
      </c>
      <c r="G641" s="72" t="s">
        <v>118</v>
      </c>
      <c r="H641" s="193">
        <v>8135</v>
      </c>
      <c r="I641" s="179">
        <v>2844.3150000000001</v>
      </c>
      <c r="J641" s="179">
        <v>1355.79015</v>
      </c>
      <c r="K641" s="179">
        <v>0</v>
      </c>
      <c r="L641" s="179">
        <v>0</v>
      </c>
      <c r="M641" s="179">
        <v>948.10500000000002</v>
      </c>
      <c r="N641" s="179">
        <v>0</v>
      </c>
      <c r="O641" s="179">
        <v>0</v>
      </c>
      <c r="P641" s="179">
        <v>0</v>
      </c>
      <c r="Q641" s="179">
        <v>263.36250000000001</v>
      </c>
      <c r="R641" s="183">
        <f t="shared" si="28"/>
        <v>5411.572650000001</v>
      </c>
      <c r="S641" s="72" t="s">
        <v>86</v>
      </c>
      <c r="T641" s="72">
        <v>2025</v>
      </c>
      <c r="U641" s="72" t="s">
        <v>93</v>
      </c>
      <c r="V641" s="194">
        <v>5000</v>
      </c>
      <c r="W641" s="194">
        <v>1296.6500000000001</v>
      </c>
      <c r="X641" s="183">
        <f t="shared" si="29"/>
        <v>6296.65</v>
      </c>
      <c r="Y641" s="194">
        <f t="shared" si="30"/>
        <v>11708.22265</v>
      </c>
    </row>
    <row r="642" spans="1:25" s="181" customFormat="1" hidden="1">
      <c r="A642" s="75" t="s">
        <v>312</v>
      </c>
      <c r="B642" s="72">
        <v>904400</v>
      </c>
      <c r="C642" s="72" t="s">
        <v>313</v>
      </c>
      <c r="D642" s="70" t="s">
        <v>314</v>
      </c>
      <c r="E642" s="71">
        <v>131017</v>
      </c>
      <c r="F642" s="72">
        <v>1226</v>
      </c>
      <c r="G642" s="72" t="s">
        <v>118</v>
      </c>
      <c r="H642" s="193">
        <v>5537</v>
      </c>
      <c r="I642" s="179">
        <v>4677.3180000000002</v>
      </c>
      <c r="J642" s="179">
        <v>922.21119899999997</v>
      </c>
      <c r="K642" s="179">
        <v>0</v>
      </c>
      <c r="L642" s="179">
        <v>0</v>
      </c>
      <c r="M642" s="179">
        <v>948.10500000000002</v>
      </c>
      <c r="N642" s="179">
        <v>0</v>
      </c>
      <c r="O642" s="179">
        <v>0</v>
      </c>
      <c r="P642" s="179">
        <v>0</v>
      </c>
      <c r="Q642" s="179">
        <v>263.36250000000001</v>
      </c>
      <c r="R642" s="183">
        <f t="shared" si="28"/>
        <v>6810.9966990000003</v>
      </c>
      <c r="S642" s="72" t="s">
        <v>86</v>
      </c>
      <c r="T642" s="72">
        <v>2025</v>
      </c>
      <c r="U642" s="72" t="s">
        <v>93</v>
      </c>
      <c r="V642" s="194">
        <v>5000</v>
      </c>
      <c r="W642" s="194">
        <v>1296.6500000000001</v>
      </c>
      <c r="X642" s="183">
        <f t="shared" ref="X642:X705" si="31">SUM(V642:W642)</f>
        <v>6296.65</v>
      </c>
      <c r="Y642" s="194">
        <f t="shared" si="30"/>
        <v>13107.646699000001</v>
      </c>
    </row>
    <row r="643" spans="1:25" s="181" customFormat="1" hidden="1">
      <c r="A643" s="75" t="s">
        <v>312</v>
      </c>
      <c r="B643" s="72">
        <v>904400</v>
      </c>
      <c r="C643" s="72" t="s">
        <v>313</v>
      </c>
      <c r="D643" s="70" t="s">
        <v>314</v>
      </c>
      <c r="E643" s="71">
        <v>141026</v>
      </c>
      <c r="F643" s="72">
        <v>1226</v>
      </c>
      <c r="G643" s="72" t="s">
        <v>118</v>
      </c>
      <c r="H643" s="193">
        <v>15497</v>
      </c>
      <c r="I643" s="179">
        <v>4677.3180000000002</v>
      </c>
      <c r="J643" s="179">
        <v>7403.4148410000007</v>
      </c>
      <c r="K643" s="179">
        <v>0</v>
      </c>
      <c r="L643" s="179">
        <v>0</v>
      </c>
      <c r="M643" s="179">
        <v>948.10500000000002</v>
      </c>
      <c r="N643" s="179">
        <v>0</v>
      </c>
      <c r="O643" s="179">
        <v>0</v>
      </c>
      <c r="P643" s="179">
        <v>2106.9</v>
      </c>
      <c r="Q643" s="179">
        <v>263.36250000000001</v>
      </c>
      <c r="R643" s="183">
        <f t="shared" ref="R643:R706" si="32">SUM(I643:Q643)</f>
        <v>15399.100340999999</v>
      </c>
      <c r="S643" s="72" t="s">
        <v>86</v>
      </c>
      <c r="T643" s="72">
        <v>2025</v>
      </c>
      <c r="U643" s="72" t="s">
        <v>93</v>
      </c>
      <c r="V643" s="194">
        <v>5000</v>
      </c>
      <c r="W643" s="194">
        <v>1296.6500000000001</v>
      </c>
      <c r="X643" s="183">
        <f t="shared" si="31"/>
        <v>6296.65</v>
      </c>
      <c r="Y643" s="194">
        <f t="shared" ref="Y643:Y706" si="33">SUM(R643,X643)</f>
        <v>21695.750340999999</v>
      </c>
    </row>
    <row r="644" spans="1:25" s="181" customFormat="1" hidden="1">
      <c r="A644" s="75" t="s">
        <v>312</v>
      </c>
      <c r="B644" s="72">
        <v>904400</v>
      </c>
      <c r="C644" s="72" t="s">
        <v>313</v>
      </c>
      <c r="D644" s="70" t="s">
        <v>314</v>
      </c>
      <c r="E644" s="71">
        <v>141042</v>
      </c>
      <c r="F644" s="72">
        <v>1226</v>
      </c>
      <c r="G644" s="72" t="s">
        <v>118</v>
      </c>
      <c r="H644" s="193">
        <v>19390</v>
      </c>
      <c r="I644" s="179">
        <v>4677.3180000000002</v>
      </c>
      <c r="J644" s="179">
        <v>11217.767670000001</v>
      </c>
      <c r="K644" s="179">
        <v>0</v>
      </c>
      <c r="L644" s="179">
        <v>0</v>
      </c>
      <c r="M644" s="179">
        <v>948.10500000000002</v>
      </c>
      <c r="N644" s="179">
        <v>0</v>
      </c>
      <c r="O644" s="179">
        <v>0</v>
      </c>
      <c r="P644" s="179">
        <v>2106.9</v>
      </c>
      <c r="Q644" s="179">
        <v>263.36250000000001</v>
      </c>
      <c r="R644" s="183">
        <f t="shared" si="32"/>
        <v>19213.453170000001</v>
      </c>
      <c r="S644" s="72" t="s">
        <v>86</v>
      </c>
      <c r="T644" s="72">
        <v>2025</v>
      </c>
      <c r="U644" s="72" t="s">
        <v>93</v>
      </c>
      <c r="V644" s="194">
        <v>5000</v>
      </c>
      <c r="W644" s="194">
        <v>1296.6500000000001</v>
      </c>
      <c r="X644" s="183">
        <f t="shared" si="31"/>
        <v>6296.65</v>
      </c>
      <c r="Y644" s="194">
        <f t="shared" si="33"/>
        <v>25510.103170000002</v>
      </c>
    </row>
    <row r="645" spans="1:25" s="181" customFormat="1" hidden="1">
      <c r="A645" s="75" t="s">
        <v>312</v>
      </c>
      <c r="B645" s="72">
        <v>904400</v>
      </c>
      <c r="C645" s="72" t="s">
        <v>313</v>
      </c>
      <c r="D645" s="70" t="s">
        <v>314</v>
      </c>
      <c r="E645" s="71">
        <v>141060</v>
      </c>
      <c r="F645" s="72">
        <v>1226</v>
      </c>
      <c r="G645" s="72" t="s">
        <v>118</v>
      </c>
      <c r="H645" s="193">
        <v>4673</v>
      </c>
      <c r="I645" s="179">
        <v>4677.3180000000002</v>
      </c>
      <c r="J645" s="179">
        <v>29.623014000000005</v>
      </c>
      <c r="K645" s="179">
        <v>0</v>
      </c>
      <c r="L645" s="179">
        <v>0</v>
      </c>
      <c r="M645" s="179">
        <v>948.10500000000002</v>
      </c>
      <c r="N645" s="179">
        <v>1285.8937425000001</v>
      </c>
      <c r="O645" s="179">
        <v>0</v>
      </c>
      <c r="P645" s="179">
        <v>2106.9</v>
      </c>
      <c r="Q645" s="179">
        <v>263.36250000000001</v>
      </c>
      <c r="R645" s="183">
        <f t="shared" si="32"/>
        <v>9311.2022564999988</v>
      </c>
      <c r="S645" s="72" t="s">
        <v>86</v>
      </c>
      <c r="T645" s="72">
        <v>2025</v>
      </c>
      <c r="U645" s="72" t="s">
        <v>93</v>
      </c>
      <c r="V645" s="194">
        <v>5000</v>
      </c>
      <c r="W645" s="194">
        <v>1296.6500000000001</v>
      </c>
      <c r="X645" s="183">
        <f t="shared" si="31"/>
        <v>6296.65</v>
      </c>
      <c r="Y645" s="194">
        <f t="shared" si="33"/>
        <v>15607.852256499998</v>
      </c>
    </row>
    <row r="646" spans="1:25" s="181" customFormat="1" hidden="1">
      <c r="A646" s="75" t="s">
        <v>312</v>
      </c>
      <c r="B646" s="72">
        <v>904400</v>
      </c>
      <c r="C646" s="72" t="s">
        <v>313</v>
      </c>
      <c r="D646" s="70" t="s">
        <v>314</v>
      </c>
      <c r="E646" s="71">
        <v>981042</v>
      </c>
      <c r="F646" s="72">
        <v>1335</v>
      </c>
      <c r="G646" s="72" t="s">
        <v>230</v>
      </c>
      <c r="H646" s="193">
        <v>0</v>
      </c>
      <c r="I646" s="179">
        <v>0</v>
      </c>
      <c r="J646" s="179">
        <v>0</v>
      </c>
      <c r="K646" s="179">
        <v>106.7039505</v>
      </c>
      <c r="L646" s="179">
        <v>645.45829689276002</v>
      </c>
      <c r="M646" s="179">
        <v>948.10500000000002</v>
      </c>
      <c r="N646" s="179">
        <v>0</v>
      </c>
      <c r="O646" s="179">
        <v>0</v>
      </c>
      <c r="P646" s="179">
        <v>0</v>
      </c>
      <c r="Q646" s="179">
        <v>421.38</v>
      </c>
      <c r="R646" s="183">
        <f t="shared" si="32"/>
        <v>2121.6472473927602</v>
      </c>
      <c r="S646" s="72" t="s">
        <v>86</v>
      </c>
      <c r="T646" s="72">
        <v>2030</v>
      </c>
      <c r="U646" s="72" t="s">
        <v>242</v>
      </c>
      <c r="V646" s="194">
        <v>8000</v>
      </c>
      <c r="W646" s="194">
        <v>2074.6400000000003</v>
      </c>
      <c r="X646" s="183">
        <f t="shared" si="31"/>
        <v>10074.64</v>
      </c>
      <c r="Y646" s="194">
        <f t="shared" si="33"/>
        <v>12196.28724739276</v>
      </c>
    </row>
    <row r="647" spans="1:25" s="181" customFormat="1" hidden="1">
      <c r="A647" s="75" t="s">
        <v>312</v>
      </c>
      <c r="B647" s="72">
        <v>902205</v>
      </c>
      <c r="C647" s="72" t="s">
        <v>315</v>
      </c>
      <c r="D647" s="75" t="s">
        <v>316</v>
      </c>
      <c r="E647" s="74">
        <v>61080</v>
      </c>
      <c r="F647" s="72">
        <v>1226</v>
      </c>
      <c r="G647" s="72" t="s">
        <v>118</v>
      </c>
      <c r="H647" s="193">
        <v>4045</v>
      </c>
      <c r="I647" s="179">
        <v>4677.3180000000002</v>
      </c>
      <c r="J647" s="179">
        <v>0</v>
      </c>
      <c r="K647" s="179">
        <v>0</v>
      </c>
      <c r="L647" s="179">
        <v>0</v>
      </c>
      <c r="M647" s="179">
        <v>948.10500000000002</v>
      </c>
      <c r="N647" s="179">
        <v>0</v>
      </c>
      <c r="O647" s="179">
        <v>0</v>
      </c>
      <c r="P647" s="179">
        <v>0</v>
      </c>
      <c r="Q647" s="179">
        <v>131.68125000000001</v>
      </c>
      <c r="R647" s="183">
        <f t="shared" si="32"/>
        <v>5757.1042500000003</v>
      </c>
      <c r="S647" s="72" t="s">
        <v>86</v>
      </c>
      <c r="T647" s="72">
        <v>2030</v>
      </c>
      <c r="U647" s="72" t="s">
        <v>93</v>
      </c>
      <c r="V647" s="194">
        <v>2500</v>
      </c>
      <c r="W647" s="194">
        <v>648.33000000000004</v>
      </c>
      <c r="X647" s="183">
        <f t="shared" si="31"/>
        <v>3148.33</v>
      </c>
      <c r="Y647" s="194">
        <f t="shared" si="33"/>
        <v>8905.4342500000002</v>
      </c>
    </row>
    <row r="648" spans="1:25" s="181" customFormat="1" hidden="1">
      <c r="A648" s="75" t="s">
        <v>312</v>
      </c>
      <c r="B648" s="72">
        <v>902205</v>
      </c>
      <c r="C648" s="72" t="s">
        <v>315</v>
      </c>
      <c r="D648" s="75" t="s">
        <v>316</v>
      </c>
      <c r="E648" s="71">
        <v>121008</v>
      </c>
      <c r="F648" s="72">
        <v>1226</v>
      </c>
      <c r="G648" s="72" t="s">
        <v>118</v>
      </c>
      <c r="H648" s="193">
        <v>3370</v>
      </c>
      <c r="I648" s="179">
        <v>4677.3180000000002</v>
      </c>
      <c r="J648" s="179">
        <v>28.843460999999994</v>
      </c>
      <c r="K648" s="179">
        <v>0</v>
      </c>
      <c r="L648" s="179">
        <v>0</v>
      </c>
      <c r="M648" s="179">
        <v>948.10500000000002</v>
      </c>
      <c r="N648" s="179">
        <v>0</v>
      </c>
      <c r="O648" s="179">
        <v>0</v>
      </c>
      <c r="P648" s="179">
        <v>0</v>
      </c>
      <c r="Q648" s="179">
        <v>131.68125000000001</v>
      </c>
      <c r="R648" s="183">
        <f t="shared" si="32"/>
        <v>5785.9477110000007</v>
      </c>
      <c r="S648" s="72" t="s">
        <v>86</v>
      </c>
      <c r="T648" s="72">
        <v>2022</v>
      </c>
      <c r="U648" s="72" t="s">
        <v>93</v>
      </c>
      <c r="V648" s="194">
        <v>2500</v>
      </c>
      <c r="W648" s="194">
        <v>648.33000000000004</v>
      </c>
      <c r="X648" s="183">
        <f t="shared" si="31"/>
        <v>3148.33</v>
      </c>
      <c r="Y648" s="194">
        <f t="shared" si="33"/>
        <v>8934.2777110000006</v>
      </c>
    </row>
    <row r="649" spans="1:25" s="181" customFormat="1" hidden="1">
      <c r="A649" s="75" t="s">
        <v>312</v>
      </c>
      <c r="B649" s="72">
        <v>902204</v>
      </c>
      <c r="C649" s="72" t="s">
        <v>317</v>
      </c>
      <c r="D649" s="75" t="s">
        <v>318</v>
      </c>
      <c r="E649" s="74">
        <v>61078</v>
      </c>
      <c r="F649" s="72">
        <v>1226</v>
      </c>
      <c r="G649" s="72" t="s">
        <v>118</v>
      </c>
      <c r="H649" s="193">
        <v>6616</v>
      </c>
      <c r="I649" s="179">
        <v>4677.3180000000002</v>
      </c>
      <c r="J649" s="179">
        <v>2683.2214260000001</v>
      </c>
      <c r="K649" s="179">
        <v>0</v>
      </c>
      <c r="L649" s="179">
        <v>0</v>
      </c>
      <c r="M649" s="179">
        <v>948.10500000000002</v>
      </c>
      <c r="N649" s="179">
        <v>0</v>
      </c>
      <c r="O649" s="179">
        <v>0</v>
      </c>
      <c r="P649" s="179">
        <v>0</v>
      </c>
      <c r="Q649" s="179">
        <v>0</v>
      </c>
      <c r="R649" s="183">
        <f t="shared" si="32"/>
        <v>8308.6444260000007</v>
      </c>
      <c r="S649" s="72" t="s">
        <v>277</v>
      </c>
      <c r="T649" s="72">
        <v>2016</v>
      </c>
      <c r="U649" s="72" t="s">
        <v>419</v>
      </c>
      <c r="V649" s="194">
        <v>0</v>
      </c>
      <c r="W649" s="194">
        <v>0</v>
      </c>
      <c r="X649" s="183">
        <f t="shared" si="31"/>
        <v>0</v>
      </c>
      <c r="Y649" s="194">
        <f t="shared" si="33"/>
        <v>8308.6444260000007</v>
      </c>
    </row>
    <row r="650" spans="1:25" s="181" customFormat="1" hidden="1">
      <c r="A650" s="75" t="s">
        <v>312</v>
      </c>
      <c r="B650" s="72">
        <v>902204</v>
      </c>
      <c r="C650" s="72" t="s">
        <v>317</v>
      </c>
      <c r="D650" s="75" t="s">
        <v>318</v>
      </c>
      <c r="E650" s="74">
        <v>81033</v>
      </c>
      <c r="F650" s="72">
        <v>1226</v>
      </c>
      <c r="G650" s="72" t="s">
        <v>118</v>
      </c>
      <c r="H650" s="193">
        <v>5138</v>
      </c>
      <c r="I650" s="179">
        <v>4677.3180000000002</v>
      </c>
      <c r="J650" s="179">
        <v>686.78619299999991</v>
      </c>
      <c r="K650" s="179">
        <v>0</v>
      </c>
      <c r="L650" s="179">
        <v>0</v>
      </c>
      <c r="M650" s="179">
        <v>948.10500000000002</v>
      </c>
      <c r="N650" s="179">
        <v>0</v>
      </c>
      <c r="O650" s="179">
        <v>0</v>
      </c>
      <c r="P650" s="179">
        <v>0</v>
      </c>
      <c r="Q650" s="179">
        <v>131.68125000000001</v>
      </c>
      <c r="R650" s="183">
        <f t="shared" si="32"/>
        <v>6443.8904430000002</v>
      </c>
      <c r="S650" s="72" t="s">
        <v>86</v>
      </c>
      <c r="T650" s="72">
        <v>2030</v>
      </c>
      <c r="U650" s="72" t="s">
        <v>93</v>
      </c>
      <c r="V650" s="194">
        <v>2500</v>
      </c>
      <c r="W650" s="194">
        <v>648.33000000000004</v>
      </c>
      <c r="X650" s="183">
        <f t="shared" si="31"/>
        <v>3148.33</v>
      </c>
      <c r="Y650" s="194">
        <f t="shared" si="33"/>
        <v>9592.2204430000002</v>
      </c>
    </row>
    <row r="651" spans="1:25" s="181" customFormat="1" hidden="1">
      <c r="A651" s="75" t="s">
        <v>312</v>
      </c>
      <c r="B651" s="72">
        <v>902204</v>
      </c>
      <c r="C651" s="72" t="s">
        <v>317</v>
      </c>
      <c r="D651" s="75" t="s">
        <v>318</v>
      </c>
      <c r="E651" s="71">
        <v>121021</v>
      </c>
      <c r="F651" s="72">
        <v>1226</v>
      </c>
      <c r="G651" s="72" t="s">
        <v>118</v>
      </c>
      <c r="H651" s="193">
        <v>13436</v>
      </c>
      <c r="I651" s="179">
        <v>4677.3180000000002</v>
      </c>
      <c r="J651" s="179">
        <v>5796.7561079999996</v>
      </c>
      <c r="K651" s="179">
        <v>0</v>
      </c>
      <c r="L651" s="179">
        <v>0</v>
      </c>
      <c r="M651" s="179">
        <v>948.10500000000002</v>
      </c>
      <c r="N651" s="179">
        <v>0</v>
      </c>
      <c r="O651" s="179">
        <v>0</v>
      </c>
      <c r="P651" s="179">
        <v>0</v>
      </c>
      <c r="Q651" s="179">
        <v>131.68125000000001</v>
      </c>
      <c r="R651" s="183">
        <f t="shared" si="32"/>
        <v>11553.860358</v>
      </c>
      <c r="S651" s="72" t="s">
        <v>86</v>
      </c>
      <c r="T651" s="72">
        <v>2022</v>
      </c>
      <c r="U651" s="72" t="s">
        <v>93</v>
      </c>
      <c r="V651" s="194">
        <v>2500</v>
      </c>
      <c r="W651" s="194">
        <v>648.33000000000004</v>
      </c>
      <c r="X651" s="183">
        <f t="shared" si="31"/>
        <v>3148.33</v>
      </c>
      <c r="Y651" s="194">
        <f t="shared" si="33"/>
        <v>14702.190358</v>
      </c>
    </row>
    <row r="652" spans="1:25" s="181" customFormat="1" hidden="1">
      <c r="A652" s="75" t="s">
        <v>312</v>
      </c>
      <c r="B652" s="72">
        <v>902204</v>
      </c>
      <c r="C652" s="72" t="s">
        <v>317</v>
      </c>
      <c r="D652" s="75" t="s">
        <v>318</v>
      </c>
      <c r="E652" s="71">
        <v>121022</v>
      </c>
      <c r="F652" s="72">
        <v>1226</v>
      </c>
      <c r="G652" s="72" t="s">
        <v>118</v>
      </c>
      <c r="H652" s="193">
        <v>5966</v>
      </c>
      <c r="I652" s="179">
        <v>4677.3180000000002</v>
      </c>
      <c r="J652" s="179">
        <v>670.41557999999998</v>
      </c>
      <c r="K652" s="179">
        <v>0</v>
      </c>
      <c r="L652" s="179">
        <v>0</v>
      </c>
      <c r="M652" s="179">
        <v>948.10500000000002</v>
      </c>
      <c r="N652" s="179">
        <v>0</v>
      </c>
      <c r="O652" s="179">
        <v>0</v>
      </c>
      <c r="P652" s="179">
        <v>0</v>
      </c>
      <c r="Q652" s="179">
        <v>131.68125000000001</v>
      </c>
      <c r="R652" s="183">
        <f t="shared" si="32"/>
        <v>6427.5198299999993</v>
      </c>
      <c r="S652" s="72" t="s">
        <v>86</v>
      </c>
      <c r="T652" s="72">
        <v>2022</v>
      </c>
      <c r="U652" s="72" t="s">
        <v>93</v>
      </c>
      <c r="V652" s="194">
        <v>2500</v>
      </c>
      <c r="W652" s="194">
        <v>648.33000000000004</v>
      </c>
      <c r="X652" s="183">
        <f t="shared" si="31"/>
        <v>3148.33</v>
      </c>
      <c r="Y652" s="194">
        <f t="shared" si="33"/>
        <v>9575.8498299999992</v>
      </c>
    </row>
    <row r="653" spans="1:25" s="181" customFormat="1" hidden="1">
      <c r="A653" s="75" t="s">
        <v>312</v>
      </c>
      <c r="B653" s="72">
        <v>902204</v>
      </c>
      <c r="C653" s="72" t="s">
        <v>317</v>
      </c>
      <c r="D653" s="75" t="s">
        <v>318</v>
      </c>
      <c r="E653" s="71">
        <v>141040</v>
      </c>
      <c r="F653" s="72">
        <v>1202</v>
      </c>
      <c r="G653" s="72" t="s">
        <v>118</v>
      </c>
      <c r="H653" s="193">
        <v>4216</v>
      </c>
      <c r="I653" s="179">
        <v>2844.3150000000001</v>
      </c>
      <c r="J653" s="179">
        <v>328.04433000000006</v>
      </c>
      <c r="K653" s="179">
        <v>0</v>
      </c>
      <c r="L653" s="179">
        <v>0</v>
      </c>
      <c r="M653" s="179">
        <v>948.10500000000002</v>
      </c>
      <c r="N653" s="179">
        <v>0</v>
      </c>
      <c r="O653" s="179">
        <v>0</v>
      </c>
      <c r="P653" s="179">
        <v>0</v>
      </c>
      <c r="Q653" s="179">
        <v>263.36250000000001</v>
      </c>
      <c r="R653" s="183">
        <f t="shared" si="32"/>
        <v>4383.8268300000009</v>
      </c>
      <c r="S653" s="72" t="s">
        <v>323</v>
      </c>
      <c r="T653" s="72">
        <v>2024</v>
      </c>
      <c r="U653" s="72" t="s">
        <v>93</v>
      </c>
      <c r="V653" s="194">
        <v>5000</v>
      </c>
      <c r="W653" s="194">
        <v>1296.6500000000001</v>
      </c>
      <c r="X653" s="183">
        <f t="shared" si="31"/>
        <v>6296.65</v>
      </c>
      <c r="Y653" s="194">
        <f t="shared" si="33"/>
        <v>10680.47683</v>
      </c>
    </row>
    <row r="654" spans="1:25" s="181" customFormat="1" hidden="1">
      <c r="A654" s="75" t="s">
        <v>312</v>
      </c>
      <c r="B654" s="72">
        <v>902204</v>
      </c>
      <c r="C654" s="72" t="s">
        <v>317</v>
      </c>
      <c r="D654" s="75" t="s">
        <v>318</v>
      </c>
      <c r="E654" s="71">
        <v>161005</v>
      </c>
      <c r="F654" s="72">
        <v>1202</v>
      </c>
      <c r="G654" s="72" t="s">
        <v>118</v>
      </c>
      <c r="H654" s="193">
        <v>9598</v>
      </c>
      <c r="I654" s="179">
        <v>2844.3150000000001</v>
      </c>
      <c r="J654" s="179">
        <v>1835.5312800000004</v>
      </c>
      <c r="K654" s="179">
        <v>0</v>
      </c>
      <c r="L654" s="179">
        <v>0</v>
      </c>
      <c r="M654" s="179">
        <v>948.10500000000002</v>
      </c>
      <c r="N654" s="179">
        <v>0</v>
      </c>
      <c r="O654" s="179">
        <v>0</v>
      </c>
      <c r="P654" s="179">
        <v>0</v>
      </c>
      <c r="Q654" s="179">
        <v>131.68125000000001</v>
      </c>
      <c r="R654" s="183">
        <f t="shared" si="32"/>
        <v>5759.6325300000008</v>
      </c>
      <c r="S654" s="72" t="s">
        <v>86</v>
      </c>
      <c r="T654" s="72">
        <v>2027</v>
      </c>
      <c r="U654" s="72" t="s">
        <v>93</v>
      </c>
      <c r="V654" s="194">
        <v>2500</v>
      </c>
      <c r="W654" s="194">
        <v>648.33000000000004</v>
      </c>
      <c r="X654" s="183">
        <f t="shared" si="31"/>
        <v>3148.33</v>
      </c>
      <c r="Y654" s="194">
        <f t="shared" si="33"/>
        <v>8907.9625300000007</v>
      </c>
    </row>
    <row r="655" spans="1:25" s="181" customFormat="1" hidden="1">
      <c r="A655" s="75" t="s">
        <v>312</v>
      </c>
      <c r="B655" s="72">
        <v>902204</v>
      </c>
      <c r="C655" s="72" t="s">
        <v>317</v>
      </c>
      <c r="D655" s="75" t="s">
        <v>318</v>
      </c>
      <c r="E655" s="74">
        <v>171036</v>
      </c>
      <c r="F655" s="72">
        <v>1226</v>
      </c>
      <c r="G655" s="72" t="s">
        <v>118</v>
      </c>
      <c r="H655" s="193">
        <v>10657</v>
      </c>
      <c r="I655" s="179">
        <v>4677.3180000000002</v>
      </c>
      <c r="J655" s="179">
        <v>4020.1548209999996</v>
      </c>
      <c r="K655" s="179">
        <v>0</v>
      </c>
      <c r="L655" s="179">
        <v>0</v>
      </c>
      <c r="M655" s="179">
        <v>948.10500000000002</v>
      </c>
      <c r="N655" s="179">
        <v>0</v>
      </c>
      <c r="O655" s="179">
        <v>0</v>
      </c>
      <c r="P655" s="179">
        <v>192.91829849999999</v>
      </c>
      <c r="Q655" s="179">
        <v>263.36250000000001</v>
      </c>
      <c r="R655" s="183">
        <f t="shared" si="32"/>
        <v>10101.858619499999</v>
      </c>
      <c r="S655" s="72" t="s">
        <v>323</v>
      </c>
      <c r="T655" s="72">
        <v>2028</v>
      </c>
      <c r="U655" s="72" t="s">
        <v>93</v>
      </c>
      <c r="V655" s="194">
        <v>5000</v>
      </c>
      <c r="W655" s="194">
        <v>1296.6500000000001</v>
      </c>
      <c r="X655" s="183">
        <f t="shared" si="31"/>
        <v>6296.65</v>
      </c>
      <c r="Y655" s="194">
        <f t="shared" si="33"/>
        <v>16398.508619499997</v>
      </c>
    </row>
    <row r="656" spans="1:25" s="189" customFormat="1" hidden="1">
      <c r="A656" s="75" t="s">
        <v>312</v>
      </c>
      <c r="B656" s="72">
        <v>902204</v>
      </c>
      <c r="C656" s="72" t="s">
        <v>317</v>
      </c>
      <c r="D656" s="75" t="s">
        <v>318</v>
      </c>
      <c r="E656" s="74">
        <v>171037</v>
      </c>
      <c r="F656" s="72">
        <v>1226</v>
      </c>
      <c r="G656" s="72" t="s">
        <v>118</v>
      </c>
      <c r="H656" s="193">
        <v>6342</v>
      </c>
      <c r="I656" s="179">
        <v>4677.3180000000002</v>
      </c>
      <c r="J656" s="179">
        <v>735.11847900000021</v>
      </c>
      <c r="K656" s="179">
        <v>0</v>
      </c>
      <c r="L656" s="179">
        <v>0</v>
      </c>
      <c r="M656" s="179">
        <v>948.10500000000002</v>
      </c>
      <c r="N656" s="179">
        <v>0</v>
      </c>
      <c r="O656" s="179">
        <v>0</v>
      </c>
      <c r="P656" s="179">
        <v>2195.2949894999997</v>
      </c>
      <c r="Q656" s="179">
        <v>263.36250000000001</v>
      </c>
      <c r="R656" s="183">
        <f t="shared" si="32"/>
        <v>8819.198968499999</v>
      </c>
      <c r="S656" s="72" t="s">
        <v>323</v>
      </c>
      <c r="T656" s="72">
        <v>2028</v>
      </c>
      <c r="U656" s="72" t="s">
        <v>93</v>
      </c>
      <c r="V656" s="194">
        <v>5000</v>
      </c>
      <c r="W656" s="194">
        <v>1296.6500000000001</v>
      </c>
      <c r="X656" s="183">
        <f t="shared" si="31"/>
        <v>6296.65</v>
      </c>
      <c r="Y656" s="194">
        <f t="shared" si="33"/>
        <v>15115.848968499999</v>
      </c>
    </row>
    <row r="657" spans="1:25" s="181" customFormat="1" hidden="1">
      <c r="A657" s="75" t="s">
        <v>312</v>
      </c>
      <c r="B657" s="72">
        <v>902204</v>
      </c>
      <c r="C657" s="72" t="s">
        <v>317</v>
      </c>
      <c r="D657" s="75" t="s">
        <v>318</v>
      </c>
      <c r="E657" s="74">
        <v>171038</v>
      </c>
      <c r="F657" s="72">
        <v>1226</v>
      </c>
      <c r="G657" s="72" t="s">
        <v>118</v>
      </c>
      <c r="H657" s="193">
        <v>10019</v>
      </c>
      <c r="I657" s="179">
        <v>4677.3180000000002</v>
      </c>
      <c r="J657" s="179">
        <v>3912.5765069999993</v>
      </c>
      <c r="K657" s="179">
        <v>0</v>
      </c>
      <c r="L657" s="179">
        <v>0</v>
      </c>
      <c r="M657" s="179">
        <v>948.10500000000002</v>
      </c>
      <c r="N657" s="179">
        <v>0</v>
      </c>
      <c r="O657" s="179">
        <v>0</v>
      </c>
      <c r="P657" s="179">
        <v>766.24792649999995</v>
      </c>
      <c r="Q657" s="179">
        <v>263.36250000000001</v>
      </c>
      <c r="R657" s="183">
        <f t="shared" si="32"/>
        <v>10567.609933499998</v>
      </c>
      <c r="S657" s="72" t="s">
        <v>323</v>
      </c>
      <c r="T657" s="72">
        <v>2028</v>
      </c>
      <c r="U657" s="72" t="s">
        <v>93</v>
      </c>
      <c r="V657" s="194">
        <v>5000</v>
      </c>
      <c r="W657" s="194">
        <v>1296.6500000000001</v>
      </c>
      <c r="X657" s="183">
        <f t="shared" si="31"/>
        <v>6296.65</v>
      </c>
      <c r="Y657" s="194">
        <f t="shared" si="33"/>
        <v>16864.259933499998</v>
      </c>
    </row>
    <row r="658" spans="1:25" s="189" customFormat="1" hidden="1">
      <c r="A658" s="75" t="s">
        <v>312</v>
      </c>
      <c r="B658" s="72">
        <v>902204</v>
      </c>
      <c r="C658" s="72" t="s">
        <v>317</v>
      </c>
      <c r="D658" s="75" t="s">
        <v>318</v>
      </c>
      <c r="E658" s="74">
        <v>181047</v>
      </c>
      <c r="F658" s="72">
        <v>1202</v>
      </c>
      <c r="G658" s="72" t="s">
        <v>118</v>
      </c>
      <c r="H658" s="193">
        <v>7999</v>
      </c>
      <c r="I658" s="179">
        <v>2844.3150000000001</v>
      </c>
      <c r="J658" s="179">
        <v>2296.5210000000002</v>
      </c>
      <c r="K658" s="179">
        <v>0</v>
      </c>
      <c r="L658" s="179">
        <v>0</v>
      </c>
      <c r="M658" s="179">
        <v>948.10500000000002</v>
      </c>
      <c r="N658" s="179">
        <v>0</v>
      </c>
      <c r="O658" s="179">
        <v>0</v>
      </c>
      <c r="P658" s="194">
        <v>0</v>
      </c>
      <c r="Q658" s="179">
        <v>131.68125000000001</v>
      </c>
      <c r="R658" s="183">
        <f t="shared" si="32"/>
        <v>6220.6222500000003</v>
      </c>
      <c r="S658" s="72" t="s">
        <v>86</v>
      </c>
      <c r="T658" s="72">
        <v>2029</v>
      </c>
      <c r="U658" s="72" t="s">
        <v>93</v>
      </c>
      <c r="V658" s="194">
        <v>2500</v>
      </c>
      <c r="W658" s="194">
        <v>648.33000000000004</v>
      </c>
      <c r="X658" s="183">
        <f t="shared" si="31"/>
        <v>3148.33</v>
      </c>
      <c r="Y658" s="194">
        <f t="shared" si="33"/>
        <v>9368.9522500000003</v>
      </c>
    </row>
    <row r="659" spans="1:25" s="181" customFormat="1" hidden="1">
      <c r="A659" s="75" t="s">
        <v>312</v>
      </c>
      <c r="B659" s="72">
        <v>902204</v>
      </c>
      <c r="C659" s="72" t="s">
        <v>317</v>
      </c>
      <c r="D659" s="75" t="s">
        <v>318</v>
      </c>
      <c r="E659" s="74">
        <v>191022</v>
      </c>
      <c r="F659" s="72">
        <v>1202</v>
      </c>
      <c r="G659" s="72" t="s">
        <v>118</v>
      </c>
      <c r="H659" s="193">
        <v>7999</v>
      </c>
      <c r="I659" s="179">
        <v>2844.3150000000001</v>
      </c>
      <c r="J659" s="179">
        <v>2296.5210000000002</v>
      </c>
      <c r="K659" s="179">
        <v>0</v>
      </c>
      <c r="L659" s="179">
        <v>0</v>
      </c>
      <c r="M659" s="179">
        <v>948.10500000000002</v>
      </c>
      <c r="N659" s="179">
        <v>0</v>
      </c>
      <c r="O659" s="179">
        <v>0</v>
      </c>
      <c r="P659" s="194">
        <v>0</v>
      </c>
      <c r="Q659" s="179">
        <v>131.68125000000001</v>
      </c>
      <c r="R659" s="183">
        <f t="shared" si="32"/>
        <v>6220.6222500000003</v>
      </c>
      <c r="S659" s="72" t="s">
        <v>86</v>
      </c>
      <c r="T659" s="72">
        <v>2029</v>
      </c>
      <c r="U659" s="72" t="s">
        <v>93</v>
      </c>
      <c r="V659" s="194">
        <v>2500</v>
      </c>
      <c r="W659" s="194">
        <v>648.33000000000004</v>
      </c>
      <c r="X659" s="183">
        <f t="shared" si="31"/>
        <v>3148.33</v>
      </c>
      <c r="Y659" s="194">
        <f t="shared" si="33"/>
        <v>9368.9522500000003</v>
      </c>
    </row>
    <row r="660" spans="1:25" s="181" customFormat="1" hidden="1">
      <c r="A660" s="75" t="s">
        <v>312</v>
      </c>
      <c r="B660" s="72">
        <v>902206</v>
      </c>
      <c r="C660" s="72" t="s">
        <v>319</v>
      </c>
      <c r="D660" s="75" t="s">
        <v>320</v>
      </c>
      <c r="E660" s="74">
        <v>21062</v>
      </c>
      <c r="F660" s="72">
        <v>1226</v>
      </c>
      <c r="G660" s="72" t="s">
        <v>118</v>
      </c>
      <c r="H660" s="193">
        <v>1286</v>
      </c>
      <c r="I660" s="179">
        <v>4677.3180000000002</v>
      </c>
      <c r="J660" s="179">
        <v>0</v>
      </c>
      <c r="K660" s="179">
        <v>0</v>
      </c>
      <c r="L660" s="179">
        <v>0</v>
      </c>
      <c r="M660" s="179">
        <v>948.10500000000002</v>
      </c>
      <c r="N660" s="179">
        <v>0</v>
      </c>
      <c r="O660" s="179">
        <v>0</v>
      </c>
      <c r="P660" s="179">
        <v>0</v>
      </c>
      <c r="Q660" s="179">
        <v>0</v>
      </c>
      <c r="R660" s="183">
        <f t="shared" si="32"/>
        <v>5625.4230000000007</v>
      </c>
      <c r="S660" s="72" t="s">
        <v>277</v>
      </c>
      <c r="T660" s="72">
        <v>2012</v>
      </c>
      <c r="U660" s="72" t="s">
        <v>419</v>
      </c>
      <c r="V660" s="194">
        <v>0</v>
      </c>
      <c r="W660" s="194">
        <v>0</v>
      </c>
      <c r="X660" s="183">
        <f t="shared" si="31"/>
        <v>0</v>
      </c>
      <c r="Y660" s="194">
        <f t="shared" si="33"/>
        <v>5625.4230000000007</v>
      </c>
    </row>
    <row r="661" spans="1:25" s="181" customFormat="1" hidden="1">
      <c r="A661" s="75" t="s">
        <v>312</v>
      </c>
      <c r="B661" s="72">
        <v>902206</v>
      </c>
      <c r="C661" s="72" t="s">
        <v>319</v>
      </c>
      <c r="D661" s="75" t="s">
        <v>320</v>
      </c>
      <c r="E661" s="74">
        <v>61077</v>
      </c>
      <c r="F661" s="72">
        <v>1226</v>
      </c>
      <c r="G661" s="72" t="s">
        <v>118</v>
      </c>
      <c r="H661" s="193">
        <v>8167</v>
      </c>
      <c r="I661" s="179">
        <v>4677.3180000000002</v>
      </c>
      <c r="J661" s="179">
        <v>3902.4423179999994</v>
      </c>
      <c r="K661" s="179">
        <v>0</v>
      </c>
      <c r="L661" s="179">
        <v>0</v>
      </c>
      <c r="M661" s="179">
        <v>948.10500000000002</v>
      </c>
      <c r="N661" s="179">
        <v>0</v>
      </c>
      <c r="O661" s="179">
        <v>0</v>
      </c>
      <c r="P661" s="179">
        <v>0</v>
      </c>
      <c r="Q661" s="179">
        <v>0</v>
      </c>
      <c r="R661" s="183">
        <f t="shared" si="32"/>
        <v>9527.8653180000001</v>
      </c>
      <c r="S661" s="72" t="s">
        <v>277</v>
      </c>
      <c r="T661" s="72">
        <v>2016</v>
      </c>
      <c r="U661" s="72" t="s">
        <v>419</v>
      </c>
      <c r="V661" s="194">
        <v>0</v>
      </c>
      <c r="W661" s="194">
        <v>0</v>
      </c>
      <c r="X661" s="183">
        <f t="shared" si="31"/>
        <v>0</v>
      </c>
      <c r="Y661" s="194">
        <f t="shared" si="33"/>
        <v>9527.8653180000001</v>
      </c>
    </row>
    <row r="662" spans="1:25" s="181" customFormat="1" hidden="1">
      <c r="A662" s="75" t="s">
        <v>312</v>
      </c>
      <c r="B662" s="72">
        <v>902206</v>
      </c>
      <c r="C662" s="72" t="s">
        <v>319</v>
      </c>
      <c r="D662" s="75" t="s">
        <v>320</v>
      </c>
      <c r="E662" s="74">
        <v>81037</v>
      </c>
      <c r="F662" s="72">
        <v>1226</v>
      </c>
      <c r="G662" s="72" t="s">
        <v>118</v>
      </c>
      <c r="H662" s="193">
        <v>4541</v>
      </c>
      <c r="I662" s="179">
        <v>4677.3180000000002</v>
      </c>
      <c r="J662" s="179">
        <v>536.33246400000007</v>
      </c>
      <c r="K662" s="179">
        <v>0</v>
      </c>
      <c r="L662" s="179">
        <v>0</v>
      </c>
      <c r="M662" s="179">
        <v>948.10500000000002</v>
      </c>
      <c r="N662" s="179">
        <v>0</v>
      </c>
      <c r="O662" s="179">
        <v>0</v>
      </c>
      <c r="P662" s="179">
        <v>0</v>
      </c>
      <c r="Q662" s="179">
        <v>163.28475</v>
      </c>
      <c r="R662" s="183">
        <f t="shared" si="32"/>
        <v>6325.0402139999997</v>
      </c>
      <c r="S662" s="72" t="s">
        <v>86</v>
      </c>
      <c r="T662" s="72">
        <v>2030</v>
      </c>
      <c r="U662" s="72" t="s">
        <v>93</v>
      </c>
      <c r="V662" s="194">
        <v>3100</v>
      </c>
      <c r="W662" s="194">
        <v>803.93</v>
      </c>
      <c r="X662" s="183">
        <f t="shared" si="31"/>
        <v>3903.93</v>
      </c>
      <c r="Y662" s="194">
        <f t="shared" si="33"/>
        <v>10228.970213999999</v>
      </c>
    </row>
    <row r="663" spans="1:25" s="181" customFormat="1" hidden="1">
      <c r="A663" s="75" t="s">
        <v>312</v>
      </c>
      <c r="B663" s="72">
        <v>902206</v>
      </c>
      <c r="C663" s="72" t="s">
        <v>319</v>
      </c>
      <c r="D663" s="75" t="s">
        <v>320</v>
      </c>
      <c r="E663" s="71">
        <v>131015</v>
      </c>
      <c r="F663" s="72">
        <v>1226</v>
      </c>
      <c r="G663" s="72" t="s">
        <v>118</v>
      </c>
      <c r="H663" s="193">
        <v>6910</v>
      </c>
      <c r="I663" s="179">
        <v>4677.3180000000002</v>
      </c>
      <c r="J663" s="179">
        <v>1753.99425</v>
      </c>
      <c r="K663" s="179">
        <v>0</v>
      </c>
      <c r="L663" s="179">
        <v>0</v>
      </c>
      <c r="M663" s="179">
        <v>948.10500000000002</v>
      </c>
      <c r="N663" s="179">
        <v>0</v>
      </c>
      <c r="O663" s="179">
        <v>0</v>
      </c>
      <c r="P663" s="179">
        <v>0</v>
      </c>
      <c r="Q663" s="179">
        <v>131.68125000000001</v>
      </c>
      <c r="R663" s="183">
        <f t="shared" si="32"/>
        <v>7511.0985000000001</v>
      </c>
      <c r="S663" s="72" t="s">
        <v>86</v>
      </c>
      <c r="T663" s="72">
        <v>2023</v>
      </c>
      <c r="U663" s="72" t="s">
        <v>93</v>
      </c>
      <c r="V663" s="194">
        <v>2500</v>
      </c>
      <c r="W663" s="194">
        <v>648.33000000000004</v>
      </c>
      <c r="X663" s="183">
        <f t="shared" si="31"/>
        <v>3148.33</v>
      </c>
      <c r="Y663" s="194">
        <f t="shared" si="33"/>
        <v>10659.4285</v>
      </c>
    </row>
    <row r="664" spans="1:25" s="181" customFormat="1" hidden="1">
      <c r="A664" s="75" t="s">
        <v>312</v>
      </c>
      <c r="B664" s="72">
        <v>902206</v>
      </c>
      <c r="C664" s="72" t="s">
        <v>319</v>
      </c>
      <c r="D664" s="75" t="s">
        <v>320</v>
      </c>
      <c r="E664" s="71">
        <v>131016</v>
      </c>
      <c r="F664" s="72">
        <v>1226</v>
      </c>
      <c r="G664" s="72" t="s">
        <v>118</v>
      </c>
      <c r="H664" s="193">
        <v>4090</v>
      </c>
      <c r="I664" s="179">
        <v>4677.3180000000002</v>
      </c>
      <c r="J664" s="179">
        <v>81.853064999999987</v>
      </c>
      <c r="K664" s="179">
        <v>0</v>
      </c>
      <c r="L664" s="179">
        <v>0</v>
      </c>
      <c r="M664" s="179">
        <v>948.10500000000002</v>
      </c>
      <c r="N664" s="179">
        <v>0</v>
      </c>
      <c r="O664" s="179">
        <v>0</v>
      </c>
      <c r="P664" s="179">
        <v>0</v>
      </c>
      <c r="Q664" s="179">
        <v>131.68125000000001</v>
      </c>
      <c r="R664" s="183">
        <f t="shared" si="32"/>
        <v>5838.9573149999997</v>
      </c>
      <c r="S664" s="72" t="s">
        <v>86</v>
      </c>
      <c r="T664" s="72">
        <v>2023</v>
      </c>
      <c r="U664" s="72" t="s">
        <v>93</v>
      </c>
      <c r="V664" s="194">
        <v>2500</v>
      </c>
      <c r="W664" s="194">
        <v>648.33000000000004</v>
      </c>
      <c r="X664" s="183">
        <f t="shared" si="31"/>
        <v>3148.33</v>
      </c>
      <c r="Y664" s="194">
        <f t="shared" si="33"/>
        <v>8987.2873149999996</v>
      </c>
    </row>
    <row r="665" spans="1:25" s="181" customFormat="1" hidden="1">
      <c r="A665" s="75" t="s">
        <v>312</v>
      </c>
      <c r="B665" s="72">
        <v>902206</v>
      </c>
      <c r="C665" s="72" t="s">
        <v>319</v>
      </c>
      <c r="D665" s="75" t="s">
        <v>320</v>
      </c>
      <c r="E665" s="71">
        <v>151040</v>
      </c>
      <c r="F665" s="72">
        <v>1226</v>
      </c>
      <c r="G665" s="72" t="s">
        <v>118</v>
      </c>
      <c r="H665" s="193">
        <v>7872</v>
      </c>
      <c r="I665" s="179">
        <v>4677.3180000000002</v>
      </c>
      <c r="J665" s="179">
        <v>1849.0997159999999</v>
      </c>
      <c r="K665" s="179">
        <v>0</v>
      </c>
      <c r="L665" s="179">
        <v>0</v>
      </c>
      <c r="M665" s="179">
        <v>948.10500000000002</v>
      </c>
      <c r="N665" s="179">
        <v>0</v>
      </c>
      <c r="O665" s="179">
        <v>0</v>
      </c>
      <c r="P665" s="179">
        <v>1338.9033465</v>
      </c>
      <c r="Q665" s="179">
        <v>263.36250000000001</v>
      </c>
      <c r="R665" s="183">
        <f t="shared" si="32"/>
        <v>9076.7885624999981</v>
      </c>
      <c r="S665" s="72" t="s">
        <v>323</v>
      </c>
      <c r="T665" s="72">
        <v>2025</v>
      </c>
      <c r="U665" s="72" t="s">
        <v>93</v>
      </c>
      <c r="V665" s="194">
        <v>5000</v>
      </c>
      <c r="W665" s="194">
        <v>1296.6500000000001</v>
      </c>
      <c r="X665" s="183">
        <f t="shared" si="31"/>
        <v>6296.65</v>
      </c>
      <c r="Y665" s="194">
        <f t="shared" si="33"/>
        <v>15373.438562499998</v>
      </c>
    </row>
    <row r="666" spans="1:25" s="181" customFormat="1" hidden="1">
      <c r="A666" s="75" t="s">
        <v>312</v>
      </c>
      <c r="B666" s="72">
        <v>902206</v>
      </c>
      <c r="C666" s="72" t="s">
        <v>319</v>
      </c>
      <c r="D666" s="75" t="s">
        <v>320</v>
      </c>
      <c r="E666" s="71">
        <v>151067</v>
      </c>
      <c r="F666" s="72">
        <v>1226</v>
      </c>
      <c r="G666" s="72" t="s">
        <v>118</v>
      </c>
      <c r="H666" s="193">
        <v>6612</v>
      </c>
      <c r="I666" s="179">
        <v>4677.3180000000002</v>
      </c>
      <c r="J666" s="179">
        <v>2167.9368930000001</v>
      </c>
      <c r="K666" s="179">
        <v>0</v>
      </c>
      <c r="L666" s="179">
        <v>0</v>
      </c>
      <c r="M666" s="179">
        <v>948.10500000000002</v>
      </c>
      <c r="N666" s="179">
        <v>0</v>
      </c>
      <c r="O666" s="179">
        <v>0</v>
      </c>
      <c r="P666" s="179">
        <v>0</v>
      </c>
      <c r="Q666" s="179">
        <v>263.36250000000001</v>
      </c>
      <c r="R666" s="183">
        <f t="shared" si="32"/>
        <v>8056.7223930000009</v>
      </c>
      <c r="S666" s="72" t="s">
        <v>323</v>
      </c>
      <c r="T666" s="72">
        <v>2025</v>
      </c>
      <c r="U666" s="72" t="s">
        <v>93</v>
      </c>
      <c r="V666" s="194">
        <v>5000</v>
      </c>
      <c r="W666" s="194">
        <v>1296.6500000000001</v>
      </c>
      <c r="X666" s="183">
        <f t="shared" si="31"/>
        <v>6296.65</v>
      </c>
      <c r="Y666" s="194">
        <f t="shared" si="33"/>
        <v>14353.372393000001</v>
      </c>
    </row>
    <row r="667" spans="1:25" s="181" customFormat="1" hidden="1">
      <c r="A667" s="75" t="s">
        <v>312</v>
      </c>
      <c r="B667" s="72">
        <v>902206</v>
      </c>
      <c r="C667" s="72" t="s">
        <v>319</v>
      </c>
      <c r="D667" s="75" t="s">
        <v>320</v>
      </c>
      <c r="E667" s="74">
        <v>171033</v>
      </c>
      <c r="F667" s="72">
        <v>1226</v>
      </c>
      <c r="G667" s="72" t="s">
        <v>118</v>
      </c>
      <c r="H667" s="193">
        <v>3856</v>
      </c>
      <c r="I667" s="179">
        <v>4677.3180000000002</v>
      </c>
      <c r="J667" s="179">
        <v>442.00655099999989</v>
      </c>
      <c r="K667" s="179">
        <v>0</v>
      </c>
      <c r="L667" s="179">
        <v>0</v>
      </c>
      <c r="M667" s="179">
        <v>948.10500000000002</v>
      </c>
      <c r="N667" s="179">
        <v>0</v>
      </c>
      <c r="O667" s="179">
        <v>0</v>
      </c>
      <c r="P667" s="179">
        <v>0</v>
      </c>
      <c r="Q667" s="179">
        <v>163.28475</v>
      </c>
      <c r="R667" s="183">
        <f t="shared" si="32"/>
        <v>6230.7143009999991</v>
      </c>
      <c r="S667" s="72" t="s">
        <v>86</v>
      </c>
      <c r="T667" s="72">
        <v>2028</v>
      </c>
      <c r="U667" s="72" t="s">
        <v>93</v>
      </c>
      <c r="V667" s="194">
        <v>3100</v>
      </c>
      <c r="W667" s="194">
        <v>803.93</v>
      </c>
      <c r="X667" s="183">
        <f t="shared" si="31"/>
        <v>3903.93</v>
      </c>
      <c r="Y667" s="194">
        <f t="shared" si="33"/>
        <v>10134.644300999998</v>
      </c>
    </row>
    <row r="668" spans="1:25" s="181" customFormat="1" hidden="1">
      <c r="A668" s="75" t="s">
        <v>312</v>
      </c>
      <c r="B668" s="72">
        <v>902206</v>
      </c>
      <c r="C668" s="72" t="s">
        <v>319</v>
      </c>
      <c r="D668" s="75" t="s">
        <v>320</v>
      </c>
      <c r="E668" s="74">
        <v>171034</v>
      </c>
      <c r="F668" s="72">
        <v>1226</v>
      </c>
      <c r="G668" s="72" t="s">
        <v>118</v>
      </c>
      <c r="H668" s="193">
        <v>9337</v>
      </c>
      <c r="I668" s="179">
        <v>4677.3180000000002</v>
      </c>
      <c r="J668" s="179">
        <v>3011.413239</v>
      </c>
      <c r="K668" s="179">
        <v>0</v>
      </c>
      <c r="L668" s="179">
        <v>0</v>
      </c>
      <c r="M668" s="179">
        <v>948.10500000000002</v>
      </c>
      <c r="N668" s="179">
        <v>0</v>
      </c>
      <c r="O668" s="179">
        <v>0</v>
      </c>
      <c r="P668" s="179">
        <v>0</v>
      </c>
      <c r="Q668" s="179">
        <v>163.28475</v>
      </c>
      <c r="R668" s="183">
        <f t="shared" si="32"/>
        <v>8800.1209890000009</v>
      </c>
      <c r="S668" s="72" t="s">
        <v>86</v>
      </c>
      <c r="T668" s="72">
        <v>2028</v>
      </c>
      <c r="U668" s="72" t="s">
        <v>93</v>
      </c>
      <c r="V668" s="194">
        <v>3100</v>
      </c>
      <c r="W668" s="194">
        <v>803.93</v>
      </c>
      <c r="X668" s="183">
        <f t="shared" si="31"/>
        <v>3903.93</v>
      </c>
      <c r="Y668" s="194">
        <f t="shared" si="33"/>
        <v>12704.050989000001</v>
      </c>
    </row>
    <row r="669" spans="1:25" s="181" customFormat="1" hidden="1">
      <c r="A669" s="75" t="s">
        <v>312</v>
      </c>
      <c r="B669" s="72">
        <v>902206</v>
      </c>
      <c r="C669" s="72" t="s">
        <v>319</v>
      </c>
      <c r="D669" s="75" t="s">
        <v>320</v>
      </c>
      <c r="E669" s="74">
        <v>171035</v>
      </c>
      <c r="F669" s="72">
        <v>1226</v>
      </c>
      <c r="G669" s="72" t="s">
        <v>118</v>
      </c>
      <c r="H669" s="193">
        <v>2095</v>
      </c>
      <c r="I669" s="179">
        <v>4677.3180000000002</v>
      </c>
      <c r="J669" s="179">
        <v>0</v>
      </c>
      <c r="K669" s="179">
        <v>0</v>
      </c>
      <c r="L669" s="179">
        <v>0</v>
      </c>
      <c r="M669" s="179">
        <v>948.10500000000002</v>
      </c>
      <c r="N669" s="179">
        <v>0</v>
      </c>
      <c r="O669" s="179">
        <v>0</v>
      </c>
      <c r="P669" s="179">
        <v>0</v>
      </c>
      <c r="Q669" s="179">
        <v>326.56950000000001</v>
      </c>
      <c r="R669" s="183">
        <f t="shared" si="32"/>
        <v>5951.9925000000003</v>
      </c>
      <c r="S669" s="72" t="s">
        <v>323</v>
      </c>
      <c r="T669" s="72">
        <v>2028</v>
      </c>
      <c r="U669" s="72" t="s">
        <v>93</v>
      </c>
      <c r="V669" s="194">
        <v>6200</v>
      </c>
      <c r="W669" s="194">
        <v>1607.85</v>
      </c>
      <c r="X669" s="183">
        <f t="shared" si="31"/>
        <v>7807.85</v>
      </c>
      <c r="Y669" s="194">
        <f t="shared" si="33"/>
        <v>13759.842500000001</v>
      </c>
    </row>
    <row r="670" spans="1:25" s="181" customFormat="1" hidden="1">
      <c r="A670" s="75" t="s">
        <v>312</v>
      </c>
      <c r="B670" s="72">
        <v>902206</v>
      </c>
      <c r="C670" s="72" t="s">
        <v>319</v>
      </c>
      <c r="D670" s="75" t="s">
        <v>320</v>
      </c>
      <c r="E670" s="74">
        <v>181042</v>
      </c>
      <c r="F670" s="72">
        <v>1226</v>
      </c>
      <c r="G670" s="72" t="s">
        <v>118</v>
      </c>
      <c r="H670" s="193">
        <v>5942</v>
      </c>
      <c r="I670" s="179">
        <v>4677.3180000000002</v>
      </c>
      <c r="J670" s="179">
        <v>1527.5025000000001</v>
      </c>
      <c r="K670" s="179">
        <v>0</v>
      </c>
      <c r="L670" s="179">
        <v>0</v>
      </c>
      <c r="M670" s="179">
        <v>948.10500000000002</v>
      </c>
      <c r="N670" s="179">
        <v>0</v>
      </c>
      <c r="O670" s="179">
        <v>0</v>
      </c>
      <c r="P670" s="194">
        <v>0</v>
      </c>
      <c r="Q670" s="179">
        <v>163.28475</v>
      </c>
      <c r="R670" s="183">
        <f t="shared" si="32"/>
        <v>7316.2102499999992</v>
      </c>
      <c r="S670" s="72" t="s">
        <v>86</v>
      </c>
      <c r="T670" s="72">
        <v>2029</v>
      </c>
      <c r="U670" s="72" t="s">
        <v>93</v>
      </c>
      <c r="V670" s="194">
        <v>3100</v>
      </c>
      <c r="W670" s="194">
        <v>803.93</v>
      </c>
      <c r="X670" s="183">
        <f t="shared" si="31"/>
        <v>3903.93</v>
      </c>
      <c r="Y670" s="194">
        <f t="shared" si="33"/>
        <v>11220.140249999999</v>
      </c>
    </row>
    <row r="671" spans="1:25" s="181" customFormat="1" hidden="1">
      <c r="A671" s="75" t="s">
        <v>312</v>
      </c>
      <c r="B671" s="72">
        <v>902206</v>
      </c>
      <c r="C671" s="72" t="s">
        <v>319</v>
      </c>
      <c r="D671" s="75" t="s">
        <v>320</v>
      </c>
      <c r="E671" s="74">
        <v>181043</v>
      </c>
      <c r="F671" s="72">
        <v>1226</v>
      </c>
      <c r="G671" s="72" t="s">
        <v>118</v>
      </c>
      <c r="H671" s="193">
        <v>5942</v>
      </c>
      <c r="I671" s="179">
        <v>4677.3180000000002</v>
      </c>
      <c r="J671" s="179">
        <v>1527.5025000000001</v>
      </c>
      <c r="K671" s="179">
        <v>0</v>
      </c>
      <c r="L671" s="179">
        <v>0</v>
      </c>
      <c r="M671" s="179">
        <v>948.10500000000002</v>
      </c>
      <c r="N671" s="179">
        <v>0</v>
      </c>
      <c r="O671" s="179">
        <v>0</v>
      </c>
      <c r="P671" s="194">
        <v>0</v>
      </c>
      <c r="Q671" s="179">
        <v>163.28475</v>
      </c>
      <c r="R671" s="183">
        <f t="shared" si="32"/>
        <v>7316.2102499999992</v>
      </c>
      <c r="S671" s="72" t="s">
        <v>86</v>
      </c>
      <c r="T671" s="72">
        <v>2029</v>
      </c>
      <c r="U671" s="72" t="s">
        <v>93</v>
      </c>
      <c r="V671" s="194">
        <v>3100</v>
      </c>
      <c r="W671" s="194">
        <v>803.93</v>
      </c>
      <c r="X671" s="183">
        <f t="shared" si="31"/>
        <v>3903.93</v>
      </c>
      <c r="Y671" s="194">
        <f t="shared" si="33"/>
        <v>11220.140249999999</v>
      </c>
    </row>
    <row r="672" spans="1:25" s="181" customFormat="1" hidden="1">
      <c r="A672" s="75" t="s">
        <v>312</v>
      </c>
      <c r="B672" s="72">
        <v>902207</v>
      </c>
      <c r="C672" s="72" t="s">
        <v>321</v>
      </c>
      <c r="D672" s="75" t="s">
        <v>322</v>
      </c>
      <c r="E672" s="71">
        <v>141067</v>
      </c>
      <c r="F672" s="72">
        <v>1226</v>
      </c>
      <c r="G672" s="72" t="s">
        <v>118</v>
      </c>
      <c r="H672" s="193">
        <v>5870</v>
      </c>
      <c r="I672" s="179">
        <v>4677.3180000000002</v>
      </c>
      <c r="J672" s="179">
        <v>320.39628300000004</v>
      </c>
      <c r="K672" s="179">
        <v>0</v>
      </c>
      <c r="L672" s="179">
        <v>0</v>
      </c>
      <c r="M672" s="179">
        <v>948.10500000000002</v>
      </c>
      <c r="N672" s="179">
        <v>0</v>
      </c>
      <c r="O672" s="179">
        <v>0</v>
      </c>
      <c r="P672" s="179">
        <v>0</v>
      </c>
      <c r="Q672" s="179">
        <v>131.68125000000001</v>
      </c>
      <c r="R672" s="183">
        <f t="shared" si="32"/>
        <v>6077.5005330000004</v>
      </c>
      <c r="S672" s="72" t="s">
        <v>86</v>
      </c>
      <c r="T672" s="72">
        <v>2024</v>
      </c>
      <c r="U672" s="72" t="s">
        <v>93</v>
      </c>
      <c r="V672" s="194">
        <v>2500</v>
      </c>
      <c r="W672" s="194">
        <v>648.33000000000004</v>
      </c>
      <c r="X672" s="183">
        <f t="shared" si="31"/>
        <v>3148.33</v>
      </c>
      <c r="Y672" s="194">
        <f t="shared" si="33"/>
        <v>9225.8305330000003</v>
      </c>
    </row>
    <row r="673" spans="1:25" s="188" customFormat="1" hidden="1">
      <c r="A673" s="75" t="s">
        <v>312</v>
      </c>
      <c r="B673" s="72">
        <v>902207</v>
      </c>
      <c r="C673" s="72" t="s">
        <v>321</v>
      </c>
      <c r="D673" s="75" t="s">
        <v>322</v>
      </c>
      <c r="E673" s="74">
        <v>181041</v>
      </c>
      <c r="F673" s="72">
        <v>1226</v>
      </c>
      <c r="G673" s="72" t="s">
        <v>118</v>
      </c>
      <c r="H673" s="193">
        <v>5166</v>
      </c>
      <c r="I673" s="179">
        <v>4677.3180000000002</v>
      </c>
      <c r="J673" s="179">
        <v>2078.2882979999999</v>
      </c>
      <c r="K673" s="179">
        <v>0</v>
      </c>
      <c r="L673" s="179">
        <v>0</v>
      </c>
      <c r="M673" s="179">
        <v>948.10500000000002</v>
      </c>
      <c r="N673" s="179">
        <v>0</v>
      </c>
      <c r="O673" s="179">
        <v>0</v>
      </c>
      <c r="P673" s="194">
        <v>0</v>
      </c>
      <c r="Q673" s="179">
        <v>152.75024999999999</v>
      </c>
      <c r="R673" s="183">
        <f t="shared" si="32"/>
        <v>7856.4615480000002</v>
      </c>
      <c r="S673" s="72" t="s">
        <v>86</v>
      </c>
      <c r="T673" s="72">
        <v>2029</v>
      </c>
      <c r="U673" s="72" t="s">
        <v>93</v>
      </c>
      <c r="V673" s="194">
        <v>2900</v>
      </c>
      <c r="W673" s="194">
        <v>752.06</v>
      </c>
      <c r="X673" s="183">
        <f t="shared" si="31"/>
        <v>3652.06</v>
      </c>
      <c r="Y673" s="194">
        <f t="shared" si="33"/>
        <v>11508.521548000001</v>
      </c>
    </row>
    <row r="674" spans="1:25" s="181" customFormat="1" hidden="1">
      <c r="A674" s="75" t="s">
        <v>312</v>
      </c>
      <c r="B674" s="72">
        <v>902207</v>
      </c>
      <c r="C674" s="71" t="s">
        <v>321</v>
      </c>
      <c r="D674" s="76" t="s">
        <v>322</v>
      </c>
      <c r="E674" s="71" t="s">
        <v>137</v>
      </c>
      <c r="F674" s="72">
        <v>1226</v>
      </c>
      <c r="G674" s="72" t="s">
        <v>118</v>
      </c>
      <c r="H674" s="193">
        <v>5518</v>
      </c>
      <c r="I674" s="179">
        <v>4677.3180000000002</v>
      </c>
      <c r="J674" s="179">
        <v>1198.8261</v>
      </c>
      <c r="K674" s="179">
        <v>0</v>
      </c>
      <c r="L674" s="179">
        <v>0</v>
      </c>
      <c r="M674" s="179">
        <v>948.10500000000002</v>
      </c>
      <c r="N674" s="179">
        <v>0</v>
      </c>
      <c r="O674" s="179">
        <v>0</v>
      </c>
      <c r="P674" s="179">
        <v>0</v>
      </c>
      <c r="Q674" s="179">
        <v>305.50049999999999</v>
      </c>
      <c r="R674" s="183">
        <f t="shared" si="32"/>
        <v>7129.749600000001</v>
      </c>
      <c r="S674" s="72" t="s">
        <v>323</v>
      </c>
      <c r="T674" s="72">
        <v>2030</v>
      </c>
      <c r="U674" s="72" t="s">
        <v>93</v>
      </c>
      <c r="V674" s="194">
        <v>5800</v>
      </c>
      <c r="W674" s="194">
        <v>1504.12</v>
      </c>
      <c r="X674" s="183">
        <f t="shared" si="31"/>
        <v>7304.12</v>
      </c>
      <c r="Y674" s="194">
        <f t="shared" si="33"/>
        <v>14433.869600000002</v>
      </c>
    </row>
    <row r="675" spans="1:25" s="188" customFormat="1" hidden="1">
      <c r="A675" s="75" t="s">
        <v>312</v>
      </c>
      <c r="B675" s="72">
        <v>902209</v>
      </c>
      <c r="C675" s="72" t="s">
        <v>324</v>
      </c>
      <c r="D675" s="75" t="s">
        <v>325</v>
      </c>
      <c r="E675" s="71">
        <v>111016</v>
      </c>
      <c r="F675" s="72">
        <v>1202</v>
      </c>
      <c r="G675" s="72" t="s">
        <v>118</v>
      </c>
      <c r="H675" s="193">
        <v>8870</v>
      </c>
      <c r="I675" s="179">
        <v>2844.3150000000001</v>
      </c>
      <c r="J675" s="179">
        <v>1597.5569250000001</v>
      </c>
      <c r="K675" s="179">
        <v>0</v>
      </c>
      <c r="L675" s="179">
        <v>0</v>
      </c>
      <c r="M675" s="179">
        <v>948.10500000000002</v>
      </c>
      <c r="N675" s="179">
        <v>0</v>
      </c>
      <c r="O675" s="179">
        <v>0</v>
      </c>
      <c r="P675" s="179">
        <v>0</v>
      </c>
      <c r="Q675" s="179">
        <v>131.68125000000001</v>
      </c>
      <c r="R675" s="183">
        <f t="shared" si="32"/>
        <v>5521.6581750000005</v>
      </c>
      <c r="S675" s="72" t="s">
        <v>86</v>
      </c>
      <c r="T675" s="72">
        <v>2022</v>
      </c>
      <c r="U675" s="72" t="s">
        <v>93</v>
      </c>
      <c r="V675" s="194">
        <v>2500</v>
      </c>
      <c r="W675" s="194">
        <v>648.33000000000004</v>
      </c>
      <c r="X675" s="183">
        <f t="shared" si="31"/>
        <v>3148.33</v>
      </c>
      <c r="Y675" s="194">
        <f t="shared" si="33"/>
        <v>8669.9881750000004</v>
      </c>
    </row>
    <row r="676" spans="1:25" s="188" customFormat="1" hidden="1">
      <c r="A676" s="75" t="s">
        <v>312</v>
      </c>
      <c r="B676" s="72">
        <v>902209</v>
      </c>
      <c r="C676" s="72" t="s">
        <v>324</v>
      </c>
      <c r="D676" s="75" t="s">
        <v>325</v>
      </c>
      <c r="E676" s="71">
        <v>111017</v>
      </c>
      <c r="F676" s="72">
        <v>1202</v>
      </c>
      <c r="G676" s="72" t="s">
        <v>118</v>
      </c>
      <c r="H676" s="193">
        <v>7846</v>
      </c>
      <c r="I676" s="179">
        <v>2844.3150000000001</v>
      </c>
      <c r="J676" s="179">
        <v>974.65194000000008</v>
      </c>
      <c r="K676" s="179">
        <v>0</v>
      </c>
      <c r="L676" s="179">
        <v>0</v>
      </c>
      <c r="M676" s="179">
        <v>948.10500000000002</v>
      </c>
      <c r="N676" s="179">
        <v>0</v>
      </c>
      <c r="O676" s="179">
        <v>0</v>
      </c>
      <c r="P676" s="179">
        <v>0</v>
      </c>
      <c r="Q676" s="179">
        <v>131.68125000000001</v>
      </c>
      <c r="R676" s="183">
        <f t="shared" si="32"/>
        <v>4898.7531899999994</v>
      </c>
      <c r="S676" s="72" t="s">
        <v>86</v>
      </c>
      <c r="T676" s="72">
        <v>2022</v>
      </c>
      <c r="U676" s="72" t="s">
        <v>93</v>
      </c>
      <c r="V676" s="194">
        <v>2500</v>
      </c>
      <c r="W676" s="194">
        <v>648.33000000000004</v>
      </c>
      <c r="X676" s="183">
        <f t="shared" si="31"/>
        <v>3148.33</v>
      </c>
      <c r="Y676" s="194">
        <f t="shared" si="33"/>
        <v>8047.0831899999994</v>
      </c>
    </row>
    <row r="677" spans="1:25" s="181" customFormat="1" hidden="1">
      <c r="A677" s="75" t="s">
        <v>312</v>
      </c>
      <c r="B677" s="72">
        <v>902209</v>
      </c>
      <c r="C677" s="72" t="s">
        <v>324</v>
      </c>
      <c r="D677" s="70" t="s">
        <v>325</v>
      </c>
      <c r="E677" s="71">
        <v>121042</v>
      </c>
      <c r="F677" s="72">
        <v>1202</v>
      </c>
      <c r="G677" s="72" t="s">
        <v>118</v>
      </c>
      <c r="H677" s="193">
        <v>3464</v>
      </c>
      <c r="I677" s="179">
        <v>2844.3150000000001</v>
      </c>
      <c r="J677" s="179">
        <v>0</v>
      </c>
      <c r="K677" s="179">
        <v>0</v>
      </c>
      <c r="L677" s="179">
        <v>0</v>
      </c>
      <c r="M677" s="179">
        <v>948.10500000000002</v>
      </c>
      <c r="N677" s="179">
        <v>0</v>
      </c>
      <c r="O677" s="179">
        <v>0</v>
      </c>
      <c r="P677" s="179">
        <v>0</v>
      </c>
      <c r="Q677" s="179">
        <v>131.68125000000001</v>
      </c>
      <c r="R677" s="183">
        <f t="shared" si="32"/>
        <v>3924.1012500000002</v>
      </c>
      <c r="S677" s="72" t="s">
        <v>86</v>
      </c>
      <c r="T677" s="72">
        <v>2023</v>
      </c>
      <c r="U677" s="72" t="s">
        <v>93</v>
      </c>
      <c r="V677" s="194">
        <v>2500</v>
      </c>
      <c r="W677" s="194">
        <v>648.33000000000004</v>
      </c>
      <c r="X677" s="183">
        <f t="shared" si="31"/>
        <v>3148.33</v>
      </c>
      <c r="Y677" s="194">
        <f t="shared" si="33"/>
        <v>7072.4312499999996</v>
      </c>
    </row>
    <row r="678" spans="1:25" s="188" customFormat="1" hidden="1">
      <c r="A678" s="75" t="s">
        <v>312</v>
      </c>
      <c r="B678" s="72">
        <v>902209</v>
      </c>
      <c r="C678" s="72" t="s">
        <v>324</v>
      </c>
      <c r="D678" s="75" t="s">
        <v>325</v>
      </c>
      <c r="E678" s="71">
        <v>151066</v>
      </c>
      <c r="F678" s="72">
        <v>1202</v>
      </c>
      <c r="G678" s="72" t="s">
        <v>118</v>
      </c>
      <c r="H678" s="193">
        <v>9461</v>
      </c>
      <c r="I678" s="179">
        <v>2844.3150000000001</v>
      </c>
      <c r="J678" s="179">
        <v>1700.4263175000001</v>
      </c>
      <c r="K678" s="179">
        <v>0</v>
      </c>
      <c r="L678" s="179">
        <v>0</v>
      </c>
      <c r="M678" s="179">
        <v>948.10500000000002</v>
      </c>
      <c r="N678" s="179">
        <v>0</v>
      </c>
      <c r="O678" s="179">
        <v>0</v>
      </c>
      <c r="P678" s="179">
        <v>0</v>
      </c>
      <c r="Q678" s="179">
        <v>131.68125000000001</v>
      </c>
      <c r="R678" s="183">
        <f t="shared" si="32"/>
        <v>5624.5275674999993</v>
      </c>
      <c r="S678" s="72" t="s">
        <v>86</v>
      </c>
      <c r="T678" s="72">
        <v>2025</v>
      </c>
      <c r="U678" s="72" t="s">
        <v>93</v>
      </c>
      <c r="V678" s="194">
        <v>2500</v>
      </c>
      <c r="W678" s="194">
        <v>648.33000000000004</v>
      </c>
      <c r="X678" s="183">
        <f t="shared" si="31"/>
        <v>3148.33</v>
      </c>
      <c r="Y678" s="194">
        <f t="shared" si="33"/>
        <v>8772.8575674999993</v>
      </c>
    </row>
    <row r="679" spans="1:25" s="189" customFormat="1" hidden="1">
      <c r="A679" s="75" t="s">
        <v>312</v>
      </c>
      <c r="B679" s="72">
        <v>902209</v>
      </c>
      <c r="C679" s="72" t="s">
        <v>324</v>
      </c>
      <c r="D679" s="75" t="s">
        <v>325</v>
      </c>
      <c r="E679" s="71">
        <v>161048</v>
      </c>
      <c r="F679" s="72">
        <v>1202</v>
      </c>
      <c r="G679" s="72" t="s">
        <v>118</v>
      </c>
      <c r="H679" s="193">
        <v>10270</v>
      </c>
      <c r="I679" s="179">
        <v>2844.3150000000001</v>
      </c>
      <c r="J679" s="179">
        <v>2073.0315825000002</v>
      </c>
      <c r="K679" s="179">
        <v>0</v>
      </c>
      <c r="L679" s="179">
        <v>0</v>
      </c>
      <c r="M679" s="179">
        <v>948.10500000000002</v>
      </c>
      <c r="N679" s="179">
        <v>0</v>
      </c>
      <c r="O679" s="179">
        <v>0</v>
      </c>
      <c r="P679" s="179">
        <v>0</v>
      </c>
      <c r="Q679" s="179">
        <v>131.68125000000001</v>
      </c>
      <c r="R679" s="183">
        <f t="shared" si="32"/>
        <v>5997.1328324999995</v>
      </c>
      <c r="S679" s="72" t="s">
        <v>86</v>
      </c>
      <c r="T679" s="72">
        <v>2026</v>
      </c>
      <c r="U679" s="72" t="s">
        <v>93</v>
      </c>
      <c r="V679" s="194">
        <v>2500</v>
      </c>
      <c r="W679" s="194">
        <v>648.33000000000004</v>
      </c>
      <c r="X679" s="183">
        <f t="shared" si="31"/>
        <v>3148.33</v>
      </c>
      <c r="Y679" s="194">
        <f t="shared" si="33"/>
        <v>9145.4628324999994</v>
      </c>
    </row>
    <row r="680" spans="1:25" s="189" customFormat="1" hidden="1">
      <c r="A680" s="75" t="s">
        <v>312</v>
      </c>
      <c r="B680" s="72">
        <v>902209</v>
      </c>
      <c r="C680" s="72" t="s">
        <v>324</v>
      </c>
      <c r="D680" s="75" t="s">
        <v>325</v>
      </c>
      <c r="E680" s="71">
        <v>161060</v>
      </c>
      <c r="F680" s="72">
        <v>1202</v>
      </c>
      <c r="G680" s="72" t="s">
        <v>118</v>
      </c>
      <c r="H680" s="193">
        <v>10122</v>
      </c>
      <c r="I680" s="179">
        <v>2844.3150000000001</v>
      </c>
      <c r="J680" s="179">
        <v>2191.070655</v>
      </c>
      <c r="K680" s="179">
        <v>0</v>
      </c>
      <c r="L680" s="179">
        <v>0</v>
      </c>
      <c r="M680" s="179">
        <v>948.10500000000002</v>
      </c>
      <c r="N680" s="179">
        <v>0</v>
      </c>
      <c r="O680" s="179">
        <v>0</v>
      </c>
      <c r="P680" s="179">
        <v>0</v>
      </c>
      <c r="Q680" s="179">
        <v>131.68125000000001</v>
      </c>
      <c r="R680" s="183">
        <f t="shared" si="32"/>
        <v>6115.1719049999992</v>
      </c>
      <c r="S680" s="72" t="s">
        <v>86</v>
      </c>
      <c r="T680" s="72">
        <v>2027</v>
      </c>
      <c r="U680" s="72" t="s">
        <v>93</v>
      </c>
      <c r="V680" s="194">
        <v>2500</v>
      </c>
      <c r="W680" s="194">
        <v>648.33000000000004</v>
      </c>
      <c r="X680" s="183">
        <f t="shared" si="31"/>
        <v>3148.33</v>
      </c>
      <c r="Y680" s="194">
        <f t="shared" si="33"/>
        <v>9263.5019049999992</v>
      </c>
    </row>
    <row r="681" spans="1:25" s="189" customFormat="1" hidden="1">
      <c r="A681" s="75" t="s">
        <v>312</v>
      </c>
      <c r="B681" s="72">
        <v>902210</v>
      </c>
      <c r="C681" s="72" t="s">
        <v>326</v>
      </c>
      <c r="D681" s="75" t="s">
        <v>327</v>
      </c>
      <c r="E681" s="73">
        <v>61079</v>
      </c>
      <c r="F681" s="72">
        <v>1226</v>
      </c>
      <c r="G681" s="72" t="s">
        <v>118</v>
      </c>
      <c r="H681" s="193">
        <v>6594</v>
      </c>
      <c r="I681" s="179">
        <v>4677.3180000000002</v>
      </c>
      <c r="J681" s="179">
        <v>752.26864499999999</v>
      </c>
      <c r="K681" s="179">
        <v>0</v>
      </c>
      <c r="L681" s="179">
        <v>0</v>
      </c>
      <c r="M681" s="179">
        <v>948.10500000000002</v>
      </c>
      <c r="N681" s="179">
        <v>0</v>
      </c>
      <c r="O681" s="179">
        <v>0</v>
      </c>
      <c r="P681" s="179">
        <v>0</v>
      </c>
      <c r="Q681" s="179">
        <v>0</v>
      </c>
      <c r="R681" s="183">
        <f t="shared" si="32"/>
        <v>6377.6916450000008</v>
      </c>
      <c r="S681" s="72" t="s">
        <v>277</v>
      </c>
      <c r="T681" s="72">
        <v>2016</v>
      </c>
      <c r="U681" s="72" t="s">
        <v>419</v>
      </c>
      <c r="V681" s="194">
        <v>0</v>
      </c>
      <c r="W681" s="194">
        <v>0</v>
      </c>
      <c r="X681" s="183">
        <f t="shared" si="31"/>
        <v>0</v>
      </c>
      <c r="Y681" s="194">
        <f t="shared" si="33"/>
        <v>6377.6916450000008</v>
      </c>
    </row>
    <row r="682" spans="1:25" s="181" customFormat="1" hidden="1">
      <c r="A682" s="75" t="s">
        <v>312</v>
      </c>
      <c r="B682" s="72">
        <v>902210</v>
      </c>
      <c r="C682" s="72" t="s">
        <v>326</v>
      </c>
      <c r="D682" s="75" t="s">
        <v>327</v>
      </c>
      <c r="E682" s="73">
        <v>81035</v>
      </c>
      <c r="F682" s="72">
        <v>1226</v>
      </c>
      <c r="G682" s="72" t="s">
        <v>118</v>
      </c>
      <c r="H682" s="193">
        <v>14965</v>
      </c>
      <c r="I682" s="179">
        <v>4677.3180000000002</v>
      </c>
      <c r="J682" s="179">
        <v>6988.6926449999992</v>
      </c>
      <c r="K682" s="179">
        <v>0</v>
      </c>
      <c r="L682" s="179">
        <v>0</v>
      </c>
      <c r="M682" s="179">
        <v>948.10500000000002</v>
      </c>
      <c r="N682" s="179">
        <v>0</v>
      </c>
      <c r="O682" s="179">
        <v>0</v>
      </c>
      <c r="P682" s="179">
        <v>0</v>
      </c>
      <c r="Q682" s="179">
        <v>131.68125000000001</v>
      </c>
      <c r="R682" s="183">
        <f t="shared" si="32"/>
        <v>12745.796894999998</v>
      </c>
      <c r="S682" s="72" t="s">
        <v>86</v>
      </c>
      <c r="T682" s="72">
        <v>2030</v>
      </c>
      <c r="U682" s="72" t="s">
        <v>93</v>
      </c>
      <c r="V682" s="194">
        <v>2500</v>
      </c>
      <c r="W682" s="194">
        <v>648.33000000000004</v>
      </c>
      <c r="X682" s="183">
        <f t="shared" si="31"/>
        <v>3148.33</v>
      </c>
      <c r="Y682" s="194">
        <f t="shared" si="33"/>
        <v>15894.126894999998</v>
      </c>
    </row>
    <row r="683" spans="1:25" s="181" customFormat="1" hidden="1">
      <c r="A683" s="75" t="s">
        <v>312</v>
      </c>
      <c r="B683" s="72">
        <v>902210</v>
      </c>
      <c r="C683" s="72" t="s">
        <v>326</v>
      </c>
      <c r="D683" s="75" t="s">
        <v>327</v>
      </c>
      <c r="E683" s="73">
        <v>81036</v>
      </c>
      <c r="F683" s="72">
        <v>1226</v>
      </c>
      <c r="G683" s="72" t="s">
        <v>118</v>
      </c>
      <c r="H683" s="193">
        <v>7558</v>
      </c>
      <c r="I683" s="179">
        <v>4677.3180000000002</v>
      </c>
      <c r="J683" s="179">
        <v>1425.8024370000003</v>
      </c>
      <c r="K683" s="179">
        <v>0</v>
      </c>
      <c r="L683" s="179">
        <v>0</v>
      </c>
      <c r="M683" s="179">
        <v>948.10500000000002</v>
      </c>
      <c r="N683" s="179">
        <v>0</v>
      </c>
      <c r="O683" s="179">
        <v>0</v>
      </c>
      <c r="P683" s="179">
        <v>0</v>
      </c>
      <c r="Q683" s="179">
        <v>131.68125000000001</v>
      </c>
      <c r="R683" s="183">
        <f t="shared" si="32"/>
        <v>7182.9066870000006</v>
      </c>
      <c r="S683" s="72" t="s">
        <v>86</v>
      </c>
      <c r="T683" s="72">
        <v>2030</v>
      </c>
      <c r="U683" s="72" t="s">
        <v>93</v>
      </c>
      <c r="V683" s="194">
        <v>2500</v>
      </c>
      <c r="W683" s="194">
        <v>648.33000000000004</v>
      </c>
      <c r="X683" s="183">
        <f t="shared" si="31"/>
        <v>3148.33</v>
      </c>
      <c r="Y683" s="194">
        <f t="shared" si="33"/>
        <v>10331.236687000001</v>
      </c>
    </row>
    <row r="684" spans="1:25" s="181" customFormat="1" hidden="1">
      <c r="A684" s="75" t="s">
        <v>312</v>
      </c>
      <c r="B684" s="72">
        <v>902210</v>
      </c>
      <c r="C684" s="72" t="s">
        <v>326</v>
      </c>
      <c r="D684" s="75" t="s">
        <v>327</v>
      </c>
      <c r="E684" s="73">
        <v>81038</v>
      </c>
      <c r="F684" s="72">
        <v>1226</v>
      </c>
      <c r="G684" s="72" t="s">
        <v>118</v>
      </c>
      <c r="H684" s="193">
        <v>8166</v>
      </c>
      <c r="I684" s="179">
        <v>4677.3180000000002</v>
      </c>
      <c r="J684" s="179">
        <v>1688.511798</v>
      </c>
      <c r="K684" s="179">
        <v>0</v>
      </c>
      <c r="L684" s="179">
        <v>0</v>
      </c>
      <c r="M684" s="179">
        <v>948.10500000000002</v>
      </c>
      <c r="N684" s="179">
        <v>300.23325</v>
      </c>
      <c r="O684" s="179">
        <v>0</v>
      </c>
      <c r="P684" s="179">
        <v>0</v>
      </c>
      <c r="Q684" s="179">
        <v>131.68125000000001</v>
      </c>
      <c r="R684" s="183">
        <f t="shared" si="32"/>
        <v>7745.8492980000001</v>
      </c>
      <c r="S684" s="72" t="s">
        <v>86</v>
      </c>
      <c r="T684" s="72">
        <v>2030</v>
      </c>
      <c r="U684" s="72" t="s">
        <v>93</v>
      </c>
      <c r="V684" s="194">
        <v>2500</v>
      </c>
      <c r="W684" s="194">
        <v>648.33000000000004</v>
      </c>
      <c r="X684" s="183">
        <f t="shared" si="31"/>
        <v>3148.33</v>
      </c>
      <c r="Y684" s="194">
        <f t="shared" si="33"/>
        <v>10894.179297999999</v>
      </c>
    </row>
    <row r="685" spans="1:25" s="181" customFormat="1" hidden="1">
      <c r="A685" s="75" t="s">
        <v>312</v>
      </c>
      <c r="B685" s="72">
        <v>902210</v>
      </c>
      <c r="C685" s="72" t="s">
        <v>326</v>
      </c>
      <c r="D685" s="75" t="s">
        <v>327</v>
      </c>
      <c r="E685" s="72">
        <v>121019</v>
      </c>
      <c r="F685" s="72">
        <v>1226</v>
      </c>
      <c r="G685" s="72" t="s">
        <v>118</v>
      </c>
      <c r="H685" s="193">
        <v>6106</v>
      </c>
      <c r="I685" s="179">
        <v>4677.3180000000002</v>
      </c>
      <c r="J685" s="179">
        <v>538.67112299999997</v>
      </c>
      <c r="K685" s="179">
        <v>0</v>
      </c>
      <c r="L685" s="179">
        <v>0</v>
      </c>
      <c r="M685" s="179">
        <v>948.10500000000002</v>
      </c>
      <c r="N685" s="179">
        <v>0</v>
      </c>
      <c r="O685" s="179">
        <v>0</v>
      </c>
      <c r="P685" s="179">
        <v>0</v>
      </c>
      <c r="Q685" s="179">
        <v>131.68125000000001</v>
      </c>
      <c r="R685" s="183">
        <f t="shared" si="32"/>
        <v>6295.7753730000004</v>
      </c>
      <c r="S685" s="72" t="s">
        <v>86</v>
      </c>
      <c r="T685" s="72">
        <v>2022</v>
      </c>
      <c r="U685" s="72" t="s">
        <v>93</v>
      </c>
      <c r="V685" s="194">
        <v>2500</v>
      </c>
      <c r="W685" s="194">
        <v>648.33000000000004</v>
      </c>
      <c r="X685" s="183">
        <f t="shared" si="31"/>
        <v>3148.33</v>
      </c>
      <c r="Y685" s="194">
        <f t="shared" si="33"/>
        <v>9444.1053730000003</v>
      </c>
    </row>
    <row r="686" spans="1:25" s="181" customFormat="1" hidden="1">
      <c r="A686" s="75" t="s">
        <v>312</v>
      </c>
      <c r="B686" s="72">
        <v>902210</v>
      </c>
      <c r="C686" s="72" t="s">
        <v>326</v>
      </c>
      <c r="D686" s="75" t="s">
        <v>327</v>
      </c>
      <c r="E686" s="72">
        <v>121020</v>
      </c>
      <c r="F686" s="72">
        <v>1226</v>
      </c>
      <c r="G686" s="72" t="s">
        <v>118</v>
      </c>
      <c r="H686" s="193">
        <v>9697</v>
      </c>
      <c r="I686" s="179">
        <v>4677.3180000000002</v>
      </c>
      <c r="J686" s="179">
        <v>3271.7839409999997</v>
      </c>
      <c r="K686" s="179">
        <v>0</v>
      </c>
      <c r="L686" s="179">
        <v>0</v>
      </c>
      <c r="M686" s="179">
        <v>948.10500000000002</v>
      </c>
      <c r="N686" s="179">
        <v>0</v>
      </c>
      <c r="O686" s="179">
        <v>0</v>
      </c>
      <c r="P686" s="179">
        <v>0</v>
      </c>
      <c r="Q686" s="179">
        <v>131.68125000000001</v>
      </c>
      <c r="R686" s="183">
        <f t="shared" si="32"/>
        <v>9028.888191</v>
      </c>
      <c r="S686" s="72" t="s">
        <v>86</v>
      </c>
      <c r="T686" s="72">
        <v>2022</v>
      </c>
      <c r="U686" s="72" t="s">
        <v>93</v>
      </c>
      <c r="V686" s="194">
        <v>2500</v>
      </c>
      <c r="W686" s="194">
        <v>648.33000000000004</v>
      </c>
      <c r="X686" s="183">
        <f t="shared" si="31"/>
        <v>3148.33</v>
      </c>
      <c r="Y686" s="194">
        <f t="shared" si="33"/>
        <v>12177.218191</v>
      </c>
    </row>
    <row r="687" spans="1:25" s="181" customFormat="1" hidden="1">
      <c r="A687" s="75" t="s">
        <v>312</v>
      </c>
      <c r="B687" s="72">
        <v>902210</v>
      </c>
      <c r="C687" s="72" t="s">
        <v>326</v>
      </c>
      <c r="D687" s="75" t="s">
        <v>327</v>
      </c>
      <c r="E687" s="72">
        <v>131037</v>
      </c>
      <c r="F687" s="72">
        <v>1226</v>
      </c>
      <c r="G687" s="72" t="s">
        <v>118</v>
      </c>
      <c r="H687" s="193">
        <v>14572</v>
      </c>
      <c r="I687" s="179">
        <v>4677.3180000000002</v>
      </c>
      <c r="J687" s="179">
        <v>7166.4307289999997</v>
      </c>
      <c r="K687" s="179">
        <v>0</v>
      </c>
      <c r="L687" s="179">
        <v>0</v>
      </c>
      <c r="M687" s="179">
        <v>948.10500000000002</v>
      </c>
      <c r="N687" s="179">
        <v>0</v>
      </c>
      <c r="O687" s="179">
        <v>0</v>
      </c>
      <c r="P687" s="179">
        <v>1198.2993750000001</v>
      </c>
      <c r="Q687" s="179">
        <v>131.68125000000001</v>
      </c>
      <c r="R687" s="183">
        <f t="shared" si="32"/>
        <v>14121.834353999999</v>
      </c>
      <c r="S687" s="72" t="s">
        <v>86</v>
      </c>
      <c r="T687" s="72">
        <v>2023</v>
      </c>
      <c r="U687" s="72" t="s">
        <v>93</v>
      </c>
      <c r="V687" s="194">
        <v>2500</v>
      </c>
      <c r="W687" s="194">
        <v>648.33000000000004</v>
      </c>
      <c r="X687" s="183">
        <f t="shared" si="31"/>
        <v>3148.33</v>
      </c>
      <c r="Y687" s="194">
        <f t="shared" si="33"/>
        <v>17270.164354</v>
      </c>
    </row>
    <row r="688" spans="1:25" s="181" customFormat="1" hidden="1">
      <c r="A688" s="75" t="s">
        <v>312</v>
      </c>
      <c r="B688" s="72">
        <v>902210</v>
      </c>
      <c r="C688" s="72" t="s">
        <v>326</v>
      </c>
      <c r="D688" s="75" t="s">
        <v>327</v>
      </c>
      <c r="E688" s="72">
        <v>151004</v>
      </c>
      <c r="F688" s="72">
        <v>1226</v>
      </c>
      <c r="G688" s="72" t="s">
        <v>118</v>
      </c>
      <c r="H688" s="193">
        <v>10838</v>
      </c>
      <c r="I688" s="179">
        <v>4677.3180000000002</v>
      </c>
      <c r="J688" s="179">
        <v>4161.2539139999999</v>
      </c>
      <c r="K688" s="179">
        <v>0</v>
      </c>
      <c r="L688" s="179">
        <v>0</v>
      </c>
      <c r="M688" s="179">
        <v>948.10500000000002</v>
      </c>
      <c r="N688" s="179">
        <v>0</v>
      </c>
      <c r="O688" s="179">
        <v>0</v>
      </c>
      <c r="P688" s="179">
        <v>0</v>
      </c>
      <c r="Q688" s="179">
        <v>263.36250000000001</v>
      </c>
      <c r="R688" s="183">
        <f t="shared" si="32"/>
        <v>10050.039413999999</v>
      </c>
      <c r="S688" s="72" t="s">
        <v>323</v>
      </c>
      <c r="T688" s="72">
        <v>2025</v>
      </c>
      <c r="U688" s="72" t="s">
        <v>93</v>
      </c>
      <c r="V688" s="194">
        <v>5000</v>
      </c>
      <c r="W688" s="194">
        <v>1296.6500000000001</v>
      </c>
      <c r="X688" s="183">
        <f t="shared" si="31"/>
        <v>6296.65</v>
      </c>
      <c r="Y688" s="194">
        <f t="shared" si="33"/>
        <v>16346.689413999999</v>
      </c>
    </row>
    <row r="689" spans="1:25" s="181" customFormat="1" hidden="1">
      <c r="A689" s="75" t="s">
        <v>312</v>
      </c>
      <c r="B689" s="72">
        <v>902210</v>
      </c>
      <c r="C689" s="72" t="s">
        <v>326</v>
      </c>
      <c r="D689" s="75" t="s">
        <v>327</v>
      </c>
      <c r="E689" s="72">
        <v>151005</v>
      </c>
      <c r="F689" s="72">
        <v>1226</v>
      </c>
      <c r="G689" s="72" t="s">
        <v>118</v>
      </c>
      <c r="H689" s="193">
        <v>4930</v>
      </c>
      <c r="I689" s="179">
        <v>4677.3180000000002</v>
      </c>
      <c r="J689" s="179">
        <v>353.91706199999999</v>
      </c>
      <c r="K689" s="179">
        <v>0</v>
      </c>
      <c r="L689" s="179">
        <v>0</v>
      </c>
      <c r="M689" s="179">
        <v>948.10500000000002</v>
      </c>
      <c r="N689" s="179">
        <v>0</v>
      </c>
      <c r="O689" s="179">
        <v>0</v>
      </c>
      <c r="P689" s="179">
        <v>0</v>
      </c>
      <c r="Q689" s="179">
        <v>263.36250000000001</v>
      </c>
      <c r="R689" s="183">
        <f t="shared" si="32"/>
        <v>6242.7025619999995</v>
      </c>
      <c r="S689" s="72" t="s">
        <v>323</v>
      </c>
      <c r="T689" s="72">
        <v>2025</v>
      </c>
      <c r="U689" s="72" t="s">
        <v>93</v>
      </c>
      <c r="V689" s="194">
        <v>5000</v>
      </c>
      <c r="W689" s="194">
        <v>1296.6500000000001</v>
      </c>
      <c r="X689" s="183">
        <f t="shared" si="31"/>
        <v>6296.65</v>
      </c>
      <c r="Y689" s="194">
        <f t="shared" si="33"/>
        <v>12539.352562</v>
      </c>
    </row>
    <row r="690" spans="1:25" s="181" customFormat="1" hidden="1">
      <c r="A690" s="75" t="s">
        <v>312</v>
      </c>
      <c r="B690" s="72">
        <v>902210</v>
      </c>
      <c r="C690" s="72" t="s">
        <v>326</v>
      </c>
      <c r="D690" s="75" t="s">
        <v>327</v>
      </c>
      <c r="E690" s="72">
        <v>151038</v>
      </c>
      <c r="F690" s="72">
        <v>1226</v>
      </c>
      <c r="G690" s="72" t="s">
        <v>118</v>
      </c>
      <c r="H690" s="193">
        <v>12447</v>
      </c>
      <c r="I690" s="179">
        <v>4677.3180000000002</v>
      </c>
      <c r="J690" s="179">
        <v>5025.7781910000003</v>
      </c>
      <c r="K690" s="179">
        <v>0</v>
      </c>
      <c r="L690" s="179">
        <v>0</v>
      </c>
      <c r="M690" s="179">
        <v>948.10500000000002</v>
      </c>
      <c r="N690" s="179">
        <v>0</v>
      </c>
      <c r="O690" s="179">
        <v>0</v>
      </c>
      <c r="P690" s="179">
        <v>0</v>
      </c>
      <c r="Q690" s="179">
        <v>263.36250000000001</v>
      </c>
      <c r="R690" s="183">
        <f t="shared" si="32"/>
        <v>10914.563690999999</v>
      </c>
      <c r="S690" s="72" t="s">
        <v>323</v>
      </c>
      <c r="T690" s="72">
        <v>2025</v>
      </c>
      <c r="U690" s="72" t="s">
        <v>93</v>
      </c>
      <c r="V690" s="194">
        <v>5000</v>
      </c>
      <c r="W690" s="194">
        <v>1296.6500000000001</v>
      </c>
      <c r="X690" s="183">
        <f t="shared" si="31"/>
        <v>6296.65</v>
      </c>
      <c r="Y690" s="194">
        <f t="shared" si="33"/>
        <v>17211.213690999997</v>
      </c>
    </row>
    <row r="691" spans="1:25" s="181" customFormat="1" hidden="1">
      <c r="A691" s="75" t="s">
        <v>312</v>
      </c>
      <c r="B691" s="72">
        <v>902210</v>
      </c>
      <c r="C691" s="72" t="s">
        <v>326</v>
      </c>
      <c r="D691" s="75" t="s">
        <v>327</v>
      </c>
      <c r="E691" s="72">
        <v>151039</v>
      </c>
      <c r="F691" s="72">
        <v>1226</v>
      </c>
      <c r="G691" s="72" t="s">
        <v>118</v>
      </c>
      <c r="H691" s="193">
        <v>9139</v>
      </c>
      <c r="I691" s="179">
        <v>4677.3180000000002</v>
      </c>
      <c r="J691" s="179">
        <v>2886.6847589999998</v>
      </c>
      <c r="K691" s="179">
        <v>0</v>
      </c>
      <c r="L691" s="179">
        <v>0</v>
      </c>
      <c r="M691" s="179">
        <v>948.10500000000002</v>
      </c>
      <c r="N691" s="179">
        <v>0</v>
      </c>
      <c r="O691" s="179">
        <v>0</v>
      </c>
      <c r="P691" s="179">
        <v>0</v>
      </c>
      <c r="Q691" s="179">
        <v>131.68125000000001</v>
      </c>
      <c r="R691" s="183">
        <f t="shared" si="32"/>
        <v>8643.7890090000001</v>
      </c>
      <c r="S691" s="72" t="s">
        <v>86</v>
      </c>
      <c r="T691" s="72">
        <v>2025</v>
      </c>
      <c r="U691" s="72" t="s">
        <v>93</v>
      </c>
      <c r="V691" s="194">
        <v>2500</v>
      </c>
      <c r="W691" s="194">
        <v>648.33000000000004</v>
      </c>
      <c r="X691" s="183">
        <f t="shared" si="31"/>
        <v>3148.33</v>
      </c>
      <c r="Y691" s="194">
        <f t="shared" si="33"/>
        <v>11792.119009</v>
      </c>
    </row>
    <row r="692" spans="1:25" s="181" customFormat="1" hidden="1">
      <c r="A692" s="75" t="s">
        <v>312</v>
      </c>
      <c r="B692" s="72">
        <v>902210</v>
      </c>
      <c r="C692" s="72" t="s">
        <v>326</v>
      </c>
      <c r="D692" s="75" t="s">
        <v>327</v>
      </c>
      <c r="E692" s="72">
        <v>161059</v>
      </c>
      <c r="F692" s="72">
        <v>1226</v>
      </c>
      <c r="G692" s="72" t="s">
        <v>118</v>
      </c>
      <c r="H692" s="193">
        <v>12328</v>
      </c>
      <c r="I692" s="179">
        <v>4677.3180000000002</v>
      </c>
      <c r="J692" s="179">
        <v>4933.0113839999995</v>
      </c>
      <c r="K692" s="179">
        <v>0</v>
      </c>
      <c r="L692" s="179">
        <v>0</v>
      </c>
      <c r="M692" s="179">
        <v>948.10500000000002</v>
      </c>
      <c r="N692" s="179">
        <v>0</v>
      </c>
      <c r="O692" s="179">
        <v>0</v>
      </c>
      <c r="P692" s="179">
        <v>0</v>
      </c>
      <c r="Q692" s="179">
        <v>263.36250000000001</v>
      </c>
      <c r="R692" s="183">
        <f t="shared" si="32"/>
        <v>10821.796883999999</v>
      </c>
      <c r="S692" s="72" t="s">
        <v>323</v>
      </c>
      <c r="T692" s="72">
        <v>2027</v>
      </c>
      <c r="U692" s="72" t="s">
        <v>93</v>
      </c>
      <c r="V692" s="194">
        <v>5000</v>
      </c>
      <c r="W692" s="194">
        <v>1296.6500000000001</v>
      </c>
      <c r="X692" s="183">
        <f t="shared" si="31"/>
        <v>6296.65</v>
      </c>
      <c r="Y692" s="194">
        <f t="shared" si="33"/>
        <v>17118.446883999997</v>
      </c>
    </row>
    <row r="693" spans="1:25" s="181" customFormat="1" hidden="1">
      <c r="A693" s="75" t="s">
        <v>312</v>
      </c>
      <c r="B693" s="72">
        <v>902210</v>
      </c>
      <c r="C693" s="72" t="s">
        <v>326</v>
      </c>
      <c r="D693" s="75" t="s">
        <v>327</v>
      </c>
      <c r="E693" s="72">
        <v>161061</v>
      </c>
      <c r="F693" s="72">
        <v>1226</v>
      </c>
      <c r="G693" s="72" t="s">
        <v>118</v>
      </c>
      <c r="H693" s="193">
        <v>9586</v>
      </c>
      <c r="I693" s="179">
        <v>4677.3180000000002</v>
      </c>
      <c r="J693" s="179">
        <v>3185.2535579999994</v>
      </c>
      <c r="K693" s="179">
        <v>0</v>
      </c>
      <c r="L693" s="179">
        <v>0</v>
      </c>
      <c r="M693" s="179">
        <v>948.10500000000002</v>
      </c>
      <c r="N693" s="179">
        <v>0</v>
      </c>
      <c r="O693" s="179">
        <v>0</v>
      </c>
      <c r="P693" s="179">
        <v>0</v>
      </c>
      <c r="Q693" s="179">
        <v>131.68125000000001</v>
      </c>
      <c r="R693" s="183">
        <f t="shared" si="32"/>
        <v>8942.3578079999988</v>
      </c>
      <c r="S693" s="72" t="s">
        <v>86</v>
      </c>
      <c r="T693" s="72">
        <v>2027</v>
      </c>
      <c r="U693" s="72" t="s">
        <v>93</v>
      </c>
      <c r="V693" s="194">
        <v>2500</v>
      </c>
      <c r="W693" s="194">
        <v>648.33000000000004</v>
      </c>
      <c r="X693" s="183">
        <f t="shared" si="31"/>
        <v>3148.33</v>
      </c>
      <c r="Y693" s="194">
        <f t="shared" si="33"/>
        <v>12090.687807999999</v>
      </c>
    </row>
    <row r="694" spans="1:25" s="181" customFormat="1" hidden="1">
      <c r="A694" s="75" t="s">
        <v>312</v>
      </c>
      <c r="B694" s="72">
        <v>902210</v>
      </c>
      <c r="C694" s="72" t="s">
        <v>326</v>
      </c>
      <c r="D694" s="75" t="s">
        <v>327</v>
      </c>
      <c r="E694" s="72">
        <v>161062</v>
      </c>
      <c r="F694" s="72">
        <v>1226</v>
      </c>
      <c r="G694" s="72" t="s">
        <v>118</v>
      </c>
      <c r="H694" s="193">
        <v>10064</v>
      </c>
      <c r="I694" s="179">
        <v>4677.3180000000002</v>
      </c>
      <c r="J694" s="179">
        <v>3168.103392</v>
      </c>
      <c r="K694" s="179">
        <v>0</v>
      </c>
      <c r="L694" s="179">
        <v>0</v>
      </c>
      <c r="M694" s="179">
        <v>948.10500000000002</v>
      </c>
      <c r="N694" s="179">
        <v>0</v>
      </c>
      <c r="O694" s="179">
        <v>0</v>
      </c>
      <c r="P694" s="179">
        <v>0</v>
      </c>
      <c r="Q694" s="179">
        <v>263.36250000000001</v>
      </c>
      <c r="R694" s="183">
        <f t="shared" si="32"/>
        <v>9056.888891999999</v>
      </c>
      <c r="S694" s="72" t="s">
        <v>323</v>
      </c>
      <c r="T694" s="72">
        <v>2027</v>
      </c>
      <c r="U694" s="72" t="s">
        <v>93</v>
      </c>
      <c r="V694" s="194">
        <v>5000</v>
      </c>
      <c r="W694" s="194">
        <v>1296.6500000000001</v>
      </c>
      <c r="X694" s="183">
        <f t="shared" si="31"/>
        <v>6296.65</v>
      </c>
      <c r="Y694" s="194">
        <f t="shared" si="33"/>
        <v>15353.538891999999</v>
      </c>
    </row>
    <row r="695" spans="1:25" s="181" customFormat="1" hidden="1">
      <c r="A695" s="75" t="s">
        <v>312</v>
      </c>
      <c r="B695" s="72">
        <v>902210</v>
      </c>
      <c r="C695" s="72" t="s">
        <v>326</v>
      </c>
      <c r="D695" s="75" t="s">
        <v>327</v>
      </c>
      <c r="E695" s="72">
        <v>161063</v>
      </c>
      <c r="F695" s="72">
        <v>1226</v>
      </c>
      <c r="G695" s="72" t="s">
        <v>118</v>
      </c>
      <c r="H695" s="193">
        <v>7709</v>
      </c>
      <c r="I695" s="179">
        <v>4677.3180000000002</v>
      </c>
      <c r="J695" s="179">
        <v>1769.5853099999997</v>
      </c>
      <c r="K695" s="179">
        <v>0</v>
      </c>
      <c r="L695" s="179">
        <v>0</v>
      </c>
      <c r="M695" s="179">
        <v>948.10500000000002</v>
      </c>
      <c r="N695" s="179">
        <v>0</v>
      </c>
      <c r="O695" s="179">
        <v>0</v>
      </c>
      <c r="P695" s="179">
        <v>0</v>
      </c>
      <c r="Q695" s="179">
        <v>263.36250000000001</v>
      </c>
      <c r="R695" s="183">
        <f t="shared" si="32"/>
        <v>7658.3708099999994</v>
      </c>
      <c r="S695" s="72" t="s">
        <v>323</v>
      </c>
      <c r="T695" s="72">
        <v>2027</v>
      </c>
      <c r="U695" s="72" t="s">
        <v>93</v>
      </c>
      <c r="V695" s="194">
        <v>5000</v>
      </c>
      <c r="W695" s="194">
        <v>1296.6500000000001</v>
      </c>
      <c r="X695" s="183">
        <f t="shared" si="31"/>
        <v>6296.65</v>
      </c>
      <c r="Y695" s="194">
        <f t="shared" si="33"/>
        <v>13955.020809999998</v>
      </c>
    </row>
    <row r="696" spans="1:25" s="188" customFormat="1" hidden="1">
      <c r="A696" s="75" t="s">
        <v>312</v>
      </c>
      <c r="B696" s="72">
        <v>902210</v>
      </c>
      <c r="C696" s="72" t="s">
        <v>326</v>
      </c>
      <c r="D696" s="75" t="s">
        <v>327</v>
      </c>
      <c r="E696" s="73">
        <v>181040</v>
      </c>
      <c r="F696" s="72">
        <v>1226</v>
      </c>
      <c r="G696" s="72" t="s">
        <v>118</v>
      </c>
      <c r="H696" s="193">
        <v>4002</v>
      </c>
      <c r="I696" s="179">
        <v>4677.3180000000002</v>
      </c>
      <c r="J696" s="179">
        <v>3154.0293000000001</v>
      </c>
      <c r="K696" s="179">
        <v>0</v>
      </c>
      <c r="L696" s="179">
        <v>0</v>
      </c>
      <c r="M696" s="179">
        <v>948.10500000000002</v>
      </c>
      <c r="N696" s="179">
        <v>0</v>
      </c>
      <c r="O696" s="179">
        <v>0</v>
      </c>
      <c r="P696" s="194">
        <v>0</v>
      </c>
      <c r="Q696" s="179">
        <v>131.68125000000001</v>
      </c>
      <c r="R696" s="183">
        <f t="shared" si="32"/>
        <v>8911.1335500000005</v>
      </c>
      <c r="S696" s="72" t="s">
        <v>86</v>
      </c>
      <c r="T696" s="72">
        <v>2029</v>
      </c>
      <c r="U696" s="72" t="s">
        <v>93</v>
      </c>
      <c r="V696" s="194">
        <v>2500</v>
      </c>
      <c r="W696" s="194">
        <v>648.33000000000004</v>
      </c>
      <c r="X696" s="183">
        <f t="shared" si="31"/>
        <v>3148.33</v>
      </c>
      <c r="Y696" s="194">
        <f t="shared" si="33"/>
        <v>12059.46355</v>
      </c>
    </row>
    <row r="697" spans="1:25" s="188" customFormat="1" hidden="1">
      <c r="A697" s="75" t="s">
        <v>312</v>
      </c>
      <c r="B697" s="72">
        <v>902210</v>
      </c>
      <c r="C697" s="72" t="s">
        <v>326</v>
      </c>
      <c r="D697" s="75" t="s">
        <v>327</v>
      </c>
      <c r="E697" s="73">
        <v>181044</v>
      </c>
      <c r="F697" s="72">
        <v>1226</v>
      </c>
      <c r="G697" s="72" t="s">
        <v>118</v>
      </c>
      <c r="H697" s="193">
        <v>4001</v>
      </c>
      <c r="I697" s="179">
        <v>4677.3180000000002</v>
      </c>
      <c r="J697" s="179">
        <v>3154.0293000000001</v>
      </c>
      <c r="K697" s="179">
        <v>0</v>
      </c>
      <c r="L697" s="179">
        <v>0</v>
      </c>
      <c r="M697" s="179">
        <v>948.10500000000002</v>
      </c>
      <c r="N697" s="179">
        <v>0</v>
      </c>
      <c r="O697" s="179">
        <v>0</v>
      </c>
      <c r="P697" s="194">
        <v>0</v>
      </c>
      <c r="Q697" s="179">
        <v>131.68125000000001</v>
      </c>
      <c r="R697" s="183">
        <f t="shared" si="32"/>
        <v>8911.1335500000005</v>
      </c>
      <c r="S697" s="72" t="s">
        <v>86</v>
      </c>
      <c r="T697" s="72">
        <v>2029</v>
      </c>
      <c r="U697" s="72" t="s">
        <v>93</v>
      </c>
      <c r="V697" s="194">
        <v>2500</v>
      </c>
      <c r="W697" s="194">
        <v>648.33000000000004</v>
      </c>
      <c r="X697" s="183">
        <f t="shared" si="31"/>
        <v>3148.33</v>
      </c>
      <c r="Y697" s="194">
        <f t="shared" si="33"/>
        <v>12059.46355</v>
      </c>
    </row>
    <row r="698" spans="1:25" s="181" customFormat="1" hidden="1">
      <c r="A698" s="75" t="s">
        <v>312</v>
      </c>
      <c r="B698" s="72">
        <v>902211</v>
      </c>
      <c r="C698" s="72" t="s">
        <v>328</v>
      </c>
      <c r="D698" s="70" t="s">
        <v>329</v>
      </c>
      <c r="E698" s="71">
        <v>121043</v>
      </c>
      <c r="F698" s="72">
        <v>1202</v>
      </c>
      <c r="G698" s="72" t="s">
        <v>118</v>
      </c>
      <c r="H698" s="193">
        <v>8059</v>
      </c>
      <c r="I698" s="179">
        <v>2844.3150000000001</v>
      </c>
      <c r="J698" s="179">
        <v>979.8665175000001</v>
      </c>
      <c r="K698" s="179">
        <v>0</v>
      </c>
      <c r="L698" s="179">
        <v>0</v>
      </c>
      <c r="M698" s="179">
        <v>948.10500000000002</v>
      </c>
      <c r="N698" s="179">
        <v>0</v>
      </c>
      <c r="O698" s="179">
        <v>0</v>
      </c>
      <c r="P698" s="179">
        <v>0</v>
      </c>
      <c r="Q698" s="179">
        <v>131.68125000000001</v>
      </c>
      <c r="R698" s="183">
        <f t="shared" si="32"/>
        <v>4903.9677675000003</v>
      </c>
      <c r="S698" s="72" t="s">
        <v>86</v>
      </c>
      <c r="T698" s="72">
        <v>2023</v>
      </c>
      <c r="U698" s="72" t="s">
        <v>93</v>
      </c>
      <c r="V698" s="194">
        <v>2500</v>
      </c>
      <c r="W698" s="194">
        <v>648.33000000000004</v>
      </c>
      <c r="X698" s="183">
        <f t="shared" si="31"/>
        <v>3148.33</v>
      </c>
      <c r="Y698" s="194">
        <f t="shared" si="33"/>
        <v>8052.2977675000002</v>
      </c>
    </row>
    <row r="699" spans="1:25" s="181" customFormat="1" hidden="1">
      <c r="A699" s="75" t="s">
        <v>312</v>
      </c>
      <c r="B699" s="72">
        <v>902211</v>
      </c>
      <c r="C699" s="72" t="s">
        <v>328</v>
      </c>
      <c r="D699" s="70" t="s">
        <v>329</v>
      </c>
      <c r="E699" s="71">
        <v>151041</v>
      </c>
      <c r="F699" s="72">
        <v>1202</v>
      </c>
      <c r="G699" s="72" t="s">
        <v>118</v>
      </c>
      <c r="H699" s="193">
        <v>7652</v>
      </c>
      <c r="I699" s="179">
        <v>2844.3150000000001</v>
      </c>
      <c r="J699" s="179">
        <v>801.14872500000024</v>
      </c>
      <c r="K699" s="179">
        <v>0</v>
      </c>
      <c r="L699" s="179">
        <v>0</v>
      </c>
      <c r="M699" s="179">
        <v>948.10500000000002</v>
      </c>
      <c r="N699" s="179">
        <v>0</v>
      </c>
      <c r="O699" s="179">
        <v>0</v>
      </c>
      <c r="P699" s="179">
        <v>526.72500000000002</v>
      </c>
      <c r="Q699" s="179">
        <v>263.36250000000001</v>
      </c>
      <c r="R699" s="183">
        <f t="shared" si="32"/>
        <v>5383.6562250000015</v>
      </c>
      <c r="S699" s="72" t="s">
        <v>323</v>
      </c>
      <c r="T699" s="72">
        <v>2025</v>
      </c>
      <c r="U699" s="72" t="s">
        <v>93</v>
      </c>
      <c r="V699" s="194">
        <v>5000</v>
      </c>
      <c r="W699" s="194">
        <v>1296.6500000000001</v>
      </c>
      <c r="X699" s="183">
        <f t="shared" si="31"/>
        <v>6296.65</v>
      </c>
      <c r="Y699" s="194">
        <f t="shared" si="33"/>
        <v>11680.306225</v>
      </c>
    </row>
    <row r="700" spans="1:25" s="181" customFormat="1" hidden="1">
      <c r="A700" s="75" t="s">
        <v>312</v>
      </c>
      <c r="B700" s="72">
        <v>902211</v>
      </c>
      <c r="C700" s="72" t="s">
        <v>328</v>
      </c>
      <c r="D700" s="70" t="s">
        <v>329</v>
      </c>
      <c r="E700" s="71">
        <v>161006</v>
      </c>
      <c r="F700" s="72">
        <v>1202</v>
      </c>
      <c r="G700" s="72" t="s">
        <v>118</v>
      </c>
      <c r="H700" s="193">
        <v>6770</v>
      </c>
      <c r="I700" s="179">
        <v>2844.3150000000001</v>
      </c>
      <c r="J700" s="179">
        <v>552.74521500000003</v>
      </c>
      <c r="K700" s="179">
        <v>0</v>
      </c>
      <c r="L700" s="179">
        <v>0</v>
      </c>
      <c r="M700" s="179">
        <v>948.10500000000002</v>
      </c>
      <c r="N700" s="179">
        <v>0</v>
      </c>
      <c r="O700" s="179">
        <v>0</v>
      </c>
      <c r="P700" s="179">
        <v>0</v>
      </c>
      <c r="Q700" s="179">
        <v>263.36250000000001</v>
      </c>
      <c r="R700" s="183">
        <f t="shared" si="32"/>
        <v>4608.5277150000002</v>
      </c>
      <c r="S700" s="72" t="s">
        <v>323</v>
      </c>
      <c r="T700" s="72">
        <v>2026</v>
      </c>
      <c r="U700" s="72" t="s">
        <v>93</v>
      </c>
      <c r="V700" s="194">
        <v>5000</v>
      </c>
      <c r="W700" s="194">
        <v>1296.6500000000001</v>
      </c>
      <c r="X700" s="183">
        <f t="shared" si="31"/>
        <v>6296.65</v>
      </c>
      <c r="Y700" s="194">
        <f t="shared" si="33"/>
        <v>10905.177715</v>
      </c>
    </row>
    <row r="701" spans="1:25" s="181" customFormat="1" hidden="1">
      <c r="A701" s="75" t="s">
        <v>312</v>
      </c>
      <c r="B701" s="72">
        <v>902211</v>
      </c>
      <c r="C701" s="72" t="s">
        <v>328</v>
      </c>
      <c r="D701" s="70" t="s">
        <v>329</v>
      </c>
      <c r="E701" s="71">
        <v>171032</v>
      </c>
      <c r="F701" s="72">
        <v>1202</v>
      </c>
      <c r="G701" s="72" t="s">
        <v>118</v>
      </c>
      <c r="H701" s="193">
        <v>15929</v>
      </c>
      <c r="I701" s="179">
        <v>2844.3150000000001</v>
      </c>
      <c r="J701" s="179">
        <v>4943.8935225000014</v>
      </c>
      <c r="K701" s="179">
        <v>0</v>
      </c>
      <c r="L701" s="179">
        <v>0</v>
      </c>
      <c r="M701" s="179">
        <v>948.10500000000002</v>
      </c>
      <c r="N701" s="179">
        <v>0</v>
      </c>
      <c r="O701" s="179">
        <v>263.36250000000001</v>
      </c>
      <c r="P701" s="179">
        <v>939.94076250000001</v>
      </c>
      <c r="Q701" s="179">
        <v>263.36250000000001</v>
      </c>
      <c r="R701" s="183">
        <f t="shared" si="32"/>
        <v>10202.979284999999</v>
      </c>
      <c r="S701" s="72" t="s">
        <v>323</v>
      </c>
      <c r="T701" s="72">
        <v>2028</v>
      </c>
      <c r="U701" s="72" t="s">
        <v>93</v>
      </c>
      <c r="V701" s="194">
        <v>5000</v>
      </c>
      <c r="W701" s="194">
        <v>1296.6500000000001</v>
      </c>
      <c r="X701" s="183">
        <f t="shared" si="31"/>
        <v>6296.65</v>
      </c>
      <c r="Y701" s="194">
        <f t="shared" si="33"/>
        <v>16499.629284999999</v>
      </c>
    </row>
    <row r="702" spans="1:25" s="181" customFormat="1" hidden="1">
      <c r="A702" s="75" t="s">
        <v>312</v>
      </c>
      <c r="B702" s="72">
        <v>902211</v>
      </c>
      <c r="C702" s="72" t="s">
        <v>328</v>
      </c>
      <c r="D702" s="70" t="s">
        <v>329</v>
      </c>
      <c r="E702" s="71">
        <v>191041</v>
      </c>
      <c r="F702" s="72">
        <v>1209</v>
      </c>
      <c r="G702" s="72" t="s">
        <v>118</v>
      </c>
      <c r="H702" s="193">
        <v>9603</v>
      </c>
      <c r="I702" s="179">
        <v>3349.971</v>
      </c>
      <c r="J702" s="179">
        <v>1819.3081500000001</v>
      </c>
      <c r="K702" s="179">
        <v>0</v>
      </c>
      <c r="L702" s="179">
        <v>0</v>
      </c>
      <c r="M702" s="179">
        <v>948.10500000000002</v>
      </c>
      <c r="N702" s="179">
        <v>0</v>
      </c>
      <c r="O702" s="179">
        <v>0</v>
      </c>
      <c r="P702" s="179">
        <v>0</v>
      </c>
      <c r="Q702" s="179">
        <v>152.75024999999999</v>
      </c>
      <c r="R702" s="183">
        <f t="shared" si="32"/>
        <v>6270.1343999999999</v>
      </c>
      <c r="S702" s="72" t="s">
        <v>86</v>
      </c>
      <c r="T702" s="72">
        <v>2029</v>
      </c>
      <c r="U702" s="72" t="s">
        <v>124</v>
      </c>
      <c r="V702" s="194">
        <v>2900</v>
      </c>
      <c r="W702" s="194">
        <v>752.06</v>
      </c>
      <c r="X702" s="183">
        <f t="shared" si="31"/>
        <v>3652.06</v>
      </c>
      <c r="Y702" s="194">
        <f t="shared" si="33"/>
        <v>9922.1944000000003</v>
      </c>
    </row>
    <row r="703" spans="1:25" s="181" customFormat="1" hidden="1">
      <c r="A703" s="75" t="s">
        <v>312</v>
      </c>
      <c r="B703" s="72">
        <v>902211</v>
      </c>
      <c r="C703" s="72" t="s">
        <v>328</v>
      </c>
      <c r="D703" s="70" t="s">
        <v>329</v>
      </c>
      <c r="E703" s="71">
        <v>191042</v>
      </c>
      <c r="F703" s="72">
        <v>1209</v>
      </c>
      <c r="G703" s="72" t="s">
        <v>118</v>
      </c>
      <c r="H703" s="193">
        <v>9603</v>
      </c>
      <c r="I703" s="179">
        <v>3349.971</v>
      </c>
      <c r="J703" s="179">
        <v>1819.3081500000001</v>
      </c>
      <c r="K703" s="179">
        <v>0</v>
      </c>
      <c r="L703" s="179">
        <v>0</v>
      </c>
      <c r="M703" s="179">
        <v>948.10500000000002</v>
      </c>
      <c r="N703" s="179">
        <v>0</v>
      </c>
      <c r="O703" s="179">
        <v>0</v>
      </c>
      <c r="P703" s="179">
        <v>0</v>
      </c>
      <c r="Q703" s="179">
        <v>152.75024999999999</v>
      </c>
      <c r="R703" s="183">
        <f t="shared" si="32"/>
        <v>6270.1343999999999</v>
      </c>
      <c r="S703" s="72" t="s">
        <v>86</v>
      </c>
      <c r="T703" s="72">
        <v>2029</v>
      </c>
      <c r="U703" s="72" t="s">
        <v>124</v>
      </c>
      <c r="V703" s="194">
        <v>2900</v>
      </c>
      <c r="W703" s="194">
        <v>752.06</v>
      </c>
      <c r="X703" s="183">
        <f t="shared" si="31"/>
        <v>3652.06</v>
      </c>
      <c r="Y703" s="194">
        <f t="shared" si="33"/>
        <v>9922.1944000000003</v>
      </c>
    </row>
    <row r="704" spans="1:25" s="181" customFormat="1" hidden="1">
      <c r="A704" s="75" t="s">
        <v>312</v>
      </c>
      <c r="B704" s="72">
        <v>902211</v>
      </c>
      <c r="C704" s="72" t="s">
        <v>328</v>
      </c>
      <c r="D704" s="70" t="s">
        <v>329</v>
      </c>
      <c r="E704" s="74">
        <v>861062</v>
      </c>
      <c r="F704" s="72">
        <v>9020</v>
      </c>
      <c r="G704" s="72" t="s">
        <v>230</v>
      </c>
      <c r="H704" s="193">
        <v>0</v>
      </c>
      <c r="I704" s="179">
        <v>0</v>
      </c>
      <c r="J704" s="179">
        <v>0</v>
      </c>
      <c r="K704" s="179">
        <v>133.58799449999998</v>
      </c>
      <c r="L704" s="179">
        <v>0</v>
      </c>
      <c r="M704" s="179">
        <v>252.828</v>
      </c>
      <c r="N704" s="179">
        <v>0</v>
      </c>
      <c r="O704" s="179">
        <v>0</v>
      </c>
      <c r="P704" s="179">
        <v>0</v>
      </c>
      <c r="Q704" s="179">
        <v>0</v>
      </c>
      <c r="R704" s="183">
        <f t="shared" si="32"/>
        <v>386.41599450000001</v>
      </c>
      <c r="S704" s="72" t="s">
        <v>118</v>
      </c>
      <c r="T704" s="72">
        <v>1900</v>
      </c>
      <c r="U704" s="72" t="s">
        <v>419</v>
      </c>
      <c r="V704" s="194">
        <v>0</v>
      </c>
      <c r="W704" s="194">
        <v>0</v>
      </c>
      <c r="X704" s="183">
        <f t="shared" si="31"/>
        <v>0</v>
      </c>
      <c r="Y704" s="194">
        <f t="shared" si="33"/>
        <v>386.41599450000001</v>
      </c>
    </row>
    <row r="705" spans="1:25" s="181" customFormat="1" hidden="1">
      <c r="A705" s="75" t="s">
        <v>312</v>
      </c>
      <c r="B705" s="72">
        <v>902400</v>
      </c>
      <c r="C705" s="72" t="s">
        <v>330</v>
      </c>
      <c r="D705" s="75" t="s">
        <v>331</v>
      </c>
      <c r="E705" s="74">
        <v>11004</v>
      </c>
      <c r="F705" s="72">
        <v>1205</v>
      </c>
      <c r="G705" s="72" t="s">
        <v>118</v>
      </c>
      <c r="H705" s="193">
        <v>840</v>
      </c>
      <c r="I705" s="179">
        <v>5182.9740000000002</v>
      </c>
      <c r="J705" s="179">
        <v>0</v>
      </c>
      <c r="K705" s="179">
        <v>0</v>
      </c>
      <c r="L705" s="179">
        <v>0</v>
      </c>
      <c r="M705" s="179">
        <v>948.10500000000002</v>
      </c>
      <c r="N705" s="179">
        <v>0</v>
      </c>
      <c r="O705" s="179">
        <v>0</v>
      </c>
      <c r="P705" s="179">
        <v>0</v>
      </c>
      <c r="Q705" s="179">
        <v>0</v>
      </c>
      <c r="R705" s="183">
        <f t="shared" si="32"/>
        <v>6131.0789999999997</v>
      </c>
      <c r="S705" s="72" t="s">
        <v>277</v>
      </c>
      <c r="T705" s="72">
        <v>2010</v>
      </c>
      <c r="U705" s="72" t="s">
        <v>419</v>
      </c>
      <c r="V705" s="194">
        <v>0</v>
      </c>
      <c r="W705" s="194">
        <v>0</v>
      </c>
      <c r="X705" s="183">
        <f t="shared" si="31"/>
        <v>0</v>
      </c>
      <c r="Y705" s="194">
        <f t="shared" si="33"/>
        <v>6131.0789999999997</v>
      </c>
    </row>
    <row r="706" spans="1:25" s="181" customFormat="1" hidden="1">
      <c r="A706" s="75" t="s">
        <v>312</v>
      </c>
      <c r="B706" s="72">
        <v>902400</v>
      </c>
      <c r="C706" s="72" t="s">
        <v>330</v>
      </c>
      <c r="D706" s="75" t="s">
        <v>331</v>
      </c>
      <c r="E706" s="74">
        <v>41052</v>
      </c>
      <c r="F706" s="72">
        <v>1210</v>
      </c>
      <c r="G706" s="72" t="s">
        <v>118</v>
      </c>
      <c r="H706" s="193">
        <v>0</v>
      </c>
      <c r="I706" s="179">
        <v>3413.1779999999999</v>
      </c>
      <c r="J706" s="179">
        <v>0</v>
      </c>
      <c r="K706" s="179">
        <v>0</v>
      </c>
      <c r="L706" s="179">
        <v>0</v>
      </c>
      <c r="M706" s="179">
        <v>948.10500000000002</v>
      </c>
      <c r="N706" s="179">
        <v>0</v>
      </c>
      <c r="O706" s="179">
        <v>0</v>
      </c>
      <c r="P706" s="179">
        <v>0</v>
      </c>
      <c r="Q706" s="179">
        <v>168.55199999999999</v>
      </c>
      <c r="R706" s="183">
        <f t="shared" si="32"/>
        <v>4529.8349999999991</v>
      </c>
      <c r="S706" s="72" t="s">
        <v>86</v>
      </c>
      <c r="T706" s="72">
        <v>2030</v>
      </c>
      <c r="U706" s="72" t="s">
        <v>124</v>
      </c>
      <c r="V706" s="194">
        <v>3200</v>
      </c>
      <c r="W706" s="194">
        <v>829.86</v>
      </c>
      <c r="X706" s="183">
        <f t="shared" ref="X706:X738" si="34">SUM(V706:W706)</f>
        <v>4029.86</v>
      </c>
      <c r="Y706" s="194">
        <f t="shared" si="33"/>
        <v>8559.6949999999997</v>
      </c>
    </row>
    <row r="707" spans="1:25" s="188" customFormat="1" hidden="1">
      <c r="A707" s="75" t="s">
        <v>312</v>
      </c>
      <c r="B707" s="72">
        <v>902400</v>
      </c>
      <c r="C707" s="72" t="s">
        <v>330</v>
      </c>
      <c r="D707" s="75" t="s">
        <v>331</v>
      </c>
      <c r="E707" s="71">
        <v>141009</v>
      </c>
      <c r="F707" s="72">
        <v>1020</v>
      </c>
      <c r="G707" s="72" t="s">
        <v>118</v>
      </c>
      <c r="H707" s="193">
        <v>4135</v>
      </c>
      <c r="I707" s="179">
        <v>2338.6590000000001</v>
      </c>
      <c r="J707" s="179">
        <v>22.217260500000002</v>
      </c>
      <c r="K707" s="179">
        <v>0</v>
      </c>
      <c r="L707" s="179">
        <v>0</v>
      </c>
      <c r="M707" s="179">
        <v>948.10500000000002</v>
      </c>
      <c r="N707" s="179">
        <v>0</v>
      </c>
      <c r="O707" s="179">
        <v>0</v>
      </c>
      <c r="P707" s="179">
        <v>0</v>
      </c>
      <c r="Q707" s="179">
        <v>179.0865</v>
      </c>
      <c r="R707" s="183">
        <f t="shared" ref="R707:R738" si="35">SUM(I707:Q707)</f>
        <v>3488.0677605000001</v>
      </c>
      <c r="S707" s="72" t="s">
        <v>323</v>
      </c>
      <c r="T707" s="72">
        <v>2025</v>
      </c>
      <c r="U707" s="72" t="s">
        <v>78</v>
      </c>
      <c r="V707" s="194">
        <v>3400</v>
      </c>
      <c r="W707" s="194">
        <v>881.72</v>
      </c>
      <c r="X707" s="183">
        <f t="shared" si="34"/>
        <v>4281.72</v>
      </c>
      <c r="Y707" s="194">
        <f t="shared" ref="Y707:Y738" si="36">SUM(R707,X707)</f>
        <v>7769.7877605000003</v>
      </c>
    </row>
    <row r="708" spans="1:25" s="188" customFormat="1" hidden="1">
      <c r="A708" s="75" t="s">
        <v>312</v>
      </c>
      <c r="B708" s="72">
        <v>902400</v>
      </c>
      <c r="C708" s="72" t="s">
        <v>330</v>
      </c>
      <c r="D708" s="76" t="s">
        <v>331</v>
      </c>
      <c r="E708" s="71">
        <v>171006</v>
      </c>
      <c r="F708" s="72">
        <v>1020</v>
      </c>
      <c r="G708" s="72" t="s">
        <v>118</v>
      </c>
      <c r="H708" s="193">
        <v>5016</v>
      </c>
      <c r="I708" s="179">
        <v>2338.6590000000001</v>
      </c>
      <c r="J708" s="179">
        <v>181.63584900000001</v>
      </c>
      <c r="K708" s="179">
        <v>0</v>
      </c>
      <c r="L708" s="179">
        <v>0</v>
      </c>
      <c r="M708" s="179">
        <v>948.10500000000002</v>
      </c>
      <c r="N708" s="179">
        <v>0</v>
      </c>
      <c r="O708" s="179">
        <v>0</v>
      </c>
      <c r="P708" s="179">
        <v>0</v>
      </c>
      <c r="Q708" s="179">
        <v>89.54325</v>
      </c>
      <c r="R708" s="183">
        <f t="shared" si="35"/>
        <v>3557.9430990000001</v>
      </c>
      <c r="S708" s="72" t="s">
        <v>86</v>
      </c>
      <c r="T708" s="72">
        <v>2027</v>
      </c>
      <c r="U708" s="72" t="s">
        <v>78</v>
      </c>
      <c r="V708" s="194">
        <v>1700</v>
      </c>
      <c r="W708" s="194">
        <v>440.86</v>
      </c>
      <c r="X708" s="183">
        <f t="shared" si="34"/>
        <v>2140.86</v>
      </c>
      <c r="Y708" s="194">
        <f t="shared" si="36"/>
        <v>5698.8030990000007</v>
      </c>
    </row>
    <row r="709" spans="1:25" s="181" customFormat="1" hidden="1">
      <c r="A709" s="75" t="s">
        <v>312</v>
      </c>
      <c r="B709" s="72">
        <v>902400</v>
      </c>
      <c r="C709" s="72" t="s">
        <v>330</v>
      </c>
      <c r="D709" s="75" t="s">
        <v>331</v>
      </c>
      <c r="E709" s="74">
        <v>181004</v>
      </c>
      <c r="F709" s="72">
        <v>1212</v>
      </c>
      <c r="G709" s="72" t="s">
        <v>118</v>
      </c>
      <c r="H709" s="193">
        <v>5406</v>
      </c>
      <c r="I709" s="179">
        <v>2844.3150000000001</v>
      </c>
      <c r="J709" s="179">
        <v>146.95627500000001</v>
      </c>
      <c r="K709" s="179">
        <v>0</v>
      </c>
      <c r="L709" s="179">
        <v>0</v>
      </c>
      <c r="M709" s="179">
        <v>948.10500000000002</v>
      </c>
      <c r="N709" s="179">
        <v>0</v>
      </c>
      <c r="O709" s="179">
        <v>0</v>
      </c>
      <c r="P709" s="179">
        <v>0</v>
      </c>
      <c r="Q709" s="179">
        <v>126.414</v>
      </c>
      <c r="R709" s="183">
        <f t="shared" si="35"/>
        <v>4065.7902750000003</v>
      </c>
      <c r="S709" s="72" t="s">
        <v>86</v>
      </c>
      <c r="T709" s="72">
        <v>2028</v>
      </c>
      <c r="U709" s="72" t="s">
        <v>136</v>
      </c>
      <c r="V709" s="194">
        <v>2400</v>
      </c>
      <c r="W709" s="194">
        <v>622.4</v>
      </c>
      <c r="X709" s="183">
        <f t="shared" si="34"/>
        <v>3022.4</v>
      </c>
      <c r="Y709" s="194">
        <f t="shared" si="36"/>
        <v>7088.1902750000008</v>
      </c>
    </row>
    <row r="710" spans="1:25" s="181" customFormat="1" hidden="1">
      <c r="A710" s="75" t="s">
        <v>312</v>
      </c>
      <c r="B710" s="72">
        <v>902400</v>
      </c>
      <c r="C710" s="72" t="s">
        <v>330</v>
      </c>
      <c r="D710" s="75" t="s">
        <v>331</v>
      </c>
      <c r="E710" s="74">
        <v>181016</v>
      </c>
      <c r="F710" s="72">
        <v>1020</v>
      </c>
      <c r="G710" s="72" t="s">
        <v>118</v>
      </c>
      <c r="H710" s="193">
        <v>6102</v>
      </c>
      <c r="I710" s="179">
        <v>2338.6590000000001</v>
      </c>
      <c r="J710" s="179">
        <v>379.64231099999995</v>
      </c>
      <c r="K710" s="179">
        <v>0</v>
      </c>
      <c r="L710" s="179">
        <v>0</v>
      </c>
      <c r="M710" s="179">
        <v>948.10500000000002</v>
      </c>
      <c r="N710" s="179">
        <v>0</v>
      </c>
      <c r="O710" s="179">
        <v>0</v>
      </c>
      <c r="P710" s="179">
        <v>0</v>
      </c>
      <c r="Q710" s="179">
        <v>89.54325</v>
      </c>
      <c r="R710" s="183">
        <f t="shared" si="35"/>
        <v>3755.9495610000004</v>
      </c>
      <c r="S710" s="72" t="s">
        <v>86</v>
      </c>
      <c r="T710" s="72">
        <v>2028</v>
      </c>
      <c r="U710" s="72" t="s">
        <v>78</v>
      </c>
      <c r="V710" s="194">
        <v>1700</v>
      </c>
      <c r="W710" s="194">
        <v>440.86</v>
      </c>
      <c r="X710" s="183">
        <f t="shared" si="34"/>
        <v>2140.86</v>
      </c>
      <c r="Y710" s="194">
        <f t="shared" si="36"/>
        <v>5896.809561</v>
      </c>
    </row>
    <row r="711" spans="1:25" s="181" customFormat="1" hidden="1">
      <c r="A711" s="75" t="s">
        <v>312</v>
      </c>
      <c r="B711" s="72">
        <v>902400</v>
      </c>
      <c r="C711" s="72" t="s">
        <v>330</v>
      </c>
      <c r="D711" s="75" t="s">
        <v>331</v>
      </c>
      <c r="E711" s="71">
        <v>901080</v>
      </c>
      <c r="F711" s="72">
        <v>1340</v>
      </c>
      <c r="G711" s="72" t="s">
        <v>230</v>
      </c>
      <c r="H711" s="193">
        <v>0</v>
      </c>
      <c r="I711" s="179">
        <v>0</v>
      </c>
      <c r="J711" s="179">
        <v>0</v>
      </c>
      <c r="K711" s="179">
        <v>6571.0313235000003</v>
      </c>
      <c r="L711" s="179">
        <v>200.69275949999999</v>
      </c>
      <c r="M711" s="179">
        <v>948.10500000000002</v>
      </c>
      <c r="N711" s="179">
        <v>0</v>
      </c>
      <c r="O711" s="179">
        <v>0</v>
      </c>
      <c r="P711" s="179">
        <v>0</v>
      </c>
      <c r="Q711" s="179">
        <v>0</v>
      </c>
      <c r="R711" s="183">
        <f t="shared" si="35"/>
        <v>7719.8290830000005</v>
      </c>
      <c r="S711" s="72" t="s">
        <v>277</v>
      </c>
      <c r="T711" s="72">
        <v>1998</v>
      </c>
      <c r="U711" s="72" t="s">
        <v>419</v>
      </c>
      <c r="V711" s="194">
        <v>0</v>
      </c>
      <c r="W711" s="194">
        <v>0</v>
      </c>
      <c r="X711" s="183">
        <f t="shared" si="34"/>
        <v>0</v>
      </c>
      <c r="Y711" s="194">
        <f t="shared" si="36"/>
        <v>7719.8290830000005</v>
      </c>
    </row>
    <row r="712" spans="1:25" s="181" customFormat="1" hidden="1">
      <c r="A712" s="75" t="s">
        <v>312</v>
      </c>
      <c r="B712" s="72">
        <v>902900</v>
      </c>
      <c r="C712" s="72" t="s">
        <v>332</v>
      </c>
      <c r="D712" s="76" t="s">
        <v>333</v>
      </c>
      <c r="E712" s="71">
        <v>141008</v>
      </c>
      <c r="F712" s="72">
        <v>1020</v>
      </c>
      <c r="G712" s="72" t="s">
        <v>118</v>
      </c>
      <c r="H712" s="193">
        <v>5516</v>
      </c>
      <c r="I712" s="179">
        <v>2338.6590000000001</v>
      </c>
      <c r="J712" s="179">
        <v>445.90431599999999</v>
      </c>
      <c r="K712" s="179">
        <v>0</v>
      </c>
      <c r="L712" s="179">
        <v>0</v>
      </c>
      <c r="M712" s="179">
        <v>948.10500000000002</v>
      </c>
      <c r="N712" s="179">
        <v>0</v>
      </c>
      <c r="O712" s="179">
        <v>0</v>
      </c>
      <c r="P712" s="179">
        <v>0</v>
      </c>
      <c r="Q712" s="179">
        <v>179.0865</v>
      </c>
      <c r="R712" s="183">
        <f t="shared" si="35"/>
        <v>3911.7548160000001</v>
      </c>
      <c r="S712" s="72" t="s">
        <v>323</v>
      </c>
      <c r="T712" s="72">
        <v>2025</v>
      </c>
      <c r="U712" s="72" t="s">
        <v>78</v>
      </c>
      <c r="V712" s="194">
        <v>3400</v>
      </c>
      <c r="W712" s="194">
        <v>881.72</v>
      </c>
      <c r="X712" s="183">
        <f t="shared" si="34"/>
        <v>4281.72</v>
      </c>
      <c r="Y712" s="194">
        <f t="shared" si="36"/>
        <v>8193.4748159999999</v>
      </c>
    </row>
    <row r="713" spans="1:25" s="181" customFormat="1" hidden="1">
      <c r="A713" s="75" t="s">
        <v>312</v>
      </c>
      <c r="B713" s="72">
        <v>902900</v>
      </c>
      <c r="C713" s="72" t="s">
        <v>332</v>
      </c>
      <c r="D713" s="76" t="s">
        <v>333</v>
      </c>
      <c r="E713" s="71">
        <v>141010</v>
      </c>
      <c r="F713" s="72">
        <v>1020</v>
      </c>
      <c r="G713" s="72" t="s">
        <v>118</v>
      </c>
      <c r="H713" s="193">
        <v>3360</v>
      </c>
      <c r="I713" s="179">
        <v>2338.6590000000001</v>
      </c>
      <c r="J713" s="179">
        <v>4.2875414999999926</v>
      </c>
      <c r="K713" s="179">
        <v>0</v>
      </c>
      <c r="L713" s="179">
        <v>0</v>
      </c>
      <c r="M713" s="179">
        <v>948.10500000000002</v>
      </c>
      <c r="N713" s="179">
        <v>0</v>
      </c>
      <c r="O713" s="179">
        <v>0</v>
      </c>
      <c r="P713" s="179">
        <v>0</v>
      </c>
      <c r="Q713" s="179">
        <v>89.54325</v>
      </c>
      <c r="R713" s="183">
        <f t="shared" si="35"/>
        <v>3380.5947915000002</v>
      </c>
      <c r="S713" s="72" t="s">
        <v>86</v>
      </c>
      <c r="T713" s="72">
        <v>2025</v>
      </c>
      <c r="U713" s="72" t="s">
        <v>78</v>
      </c>
      <c r="V713" s="194">
        <v>1700</v>
      </c>
      <c r="W713" s="194">
        <v>440.86</v>
      </c>
      <c r="X713" s="183">
        <f t="shared" si="34"/>
        <v>2140.86</v>
      </c>
      <c r="Y713" s="194">
        <f t="shared" si="36"/>
        <v>5521.4547915000003</v>
      </c>
    </row>
    <row r="714" spans="1:25" s="181" customFormat="1" hidden="1">
      <c r="A714" s="75" t="s">
        <v>312</v>
      </c>
      <c r="B714" s="72">
        <v>902900</v>
      </c>
      <c r="C714" s="72" t="s">
        <v>332</v>
      </c>
      <c r="D714" s="76" t="s">
        <v>333</v>
      </c>
      <c r="E714" s="71">
        <v>171004</v>
      </c>
      <c r="F714" s="72">
        <v>1212</v>
      </c>
      <c r="G714" s="72" t="s">
        <v>118</v>
      </c>
      <c r="H714" s="193">
        <v>5499</v>
      </c>
      <c r="I714" s="179">
        <v>2844.3150000000001</v>
      </c>
      <c r="J714" s="179">
        <v>490.17028499999998</v>
      </c>
      <c r="K714" s="179">
        <v>0</v>
      </c>
      <c r="L714" s="179">
        <v>0</v>
      </c>
      <c r="M714" s="179">
        <v>948.10500000000002</v>
      </c>
      <c r="N714" s="179">
        <v>0</v>
      </c>
      <c r="O714" s="179">
        <v>0</v>
      </c>
      <c r="P714" s="179">
        <v>0</v>
      </c>
      <c r="Q714" s="179">
        <v>126.414</v>
      </c>
      <c r="R714" s="183">
        <f t="shared" si="35"/>
        <v>4409.004285</v>
      </c>
      <c r="S714" s="72" t="s">
        <v>86</v>
      </c>
      <c r="T714" s="72">
        <v>2027</v>
      </c>
      <c r="U714" s="72" t="s">
        <v>136</v>
      </c>
      <c r="V714" s="194">
        <v>2400</v>
      </c>
      <c r="W714" s="194">
        <v>622.4</v>
      </c>
      <c r="X714" s="183">
        <f t="shared" si="34"/>
        <v>3022.4</v>
      </c>
      <c r="Y714" s="194">
        <f t="shared" si="36"/>
        <v>7431.4042850000005</v>
      </c>
    </row>
    <row r="715" spans="1:25" s="181" customFormat="1" hidden="1">
      <c r="A715" s="75" t="s">
        <v>312</v>
      </c>
      <c r="B715" s="72">
        <v>902900</v>
      </c>
      <c r="C715" s="72" t="s">
        <v>332</v>
      </c>
      <c r="D715" s="76" t="s">
        <v>333</v>
      </c>
      <c r="E715" s="71">
        <v>171005</v>
      </c>
      <c r="F715" s="72">
        <v>1212</v>
      </c>
      <c r="G715" s="72" t="s">
        <v>118</v>
      </c>
      <c r="H715" s="193">
        <v>3864</v>
      </c>
      <c r="I715" s="179">
        <v>2844.3150000000001</v>
      </c>
      <c r="J715" s="179">
        <v>0</v>
      </c>
      <c r="K715" s="179">
        <v>0</v>
      </c>
      <c r="L715" s="179">
        <v>0</v>
      </c>
      <c r="M715" s="179">
        <v>948.10500000000002</v>
      </c>
      <c r="N715" s="179">
        <v>0</v>
      </c>
      <c r="O715" s="179">
        <v>0</v>
      </c>
      <c r="P715" s="179">
        <v>0</v>
      </c>
      <c r="Q715" s="179">
        <v>126.414</v>
      </c>
      <c r="R715" s="183">
        <f t="shared" si="35"/>
        <v>3918.8340000000003</v>
      </c>
      <c r="S715" s="72" t="s">
        <v>86</v>
      </c>
      <c r="T715" s="72">
        <v>2027</v>
      </c>
      <c r="U715" s="72" t="s">
        <v>136</v>
      </c>
      <c r="V715" s="194">
        <v>2400</v>
      </c>
      <c r="W715" s="194">
        <v>622.4</v>
      </c>
      <c r="X715" s="183">
        <f t="shared" si="34"/>
        <v>3022.4</v>
      </c>
      <c r="Y715" s="194">
        <f t="shared" si="36"/>
        <v>6941.2340000000004</v>
      </c>
    </row>
    <row r="716" spans="1:25" s="181" customFormat="1" hidden="1">
      <c r="A716" s="75" t="s">
        <v>312</v>
      </c>
      <c r="B716" s="72">
        <v>902900</v>
      </c>
      <c r="C716" s="72" t="s">
        <v>332</v>
      </c>
      <c r="D716" s="76" t="s">
        <v>333</v>
      </c>
      <c r="E716" s="74">
        <v>181006</v>
      </c>
      <c r="F716" s="72">
        <v>1020</v>
      </c>
      <c r="G716" s="72" t="s">
        <v>118</v>
      </c>
      <c r="H716" s="193">
        <v>4729</v>
      </c>
      <c r="I716" s="179">
        <v>2338.6590000000001</v>
      </c>
      <c r="J716" s="179">
        <v>84.971277000000001</v>
      </c>
      <c r="K716" s="179">
        <v>0</v>
      </c>
      <c r="L716" s="179">
        <v>0</v>
      </c>
      <c r="M716" s="179">
        <v>948.10500000000002</v>
      </c>
      <c r="N716" s="179">
        <v>0</v>
      </c>
      <c r="O716" s="179">
        <v>0</v>
      </c>
      <c r="P716" s="179">
        <v>0</v>
      </c>
      <c r="Q716" s="179">
        <v>89.54325</v>
      </c>
      <c r="R716" s="183">
        <f t="shared" si="35"/>
        <v>3461.2785270000004</v>
      </c>
      <c r="S716" s="72" t="s">
        <v>86</v>
      </c>
      <c r="T716" s="72">
        <v>2028</v>
      </c>
      <c r="U716" s="72" t="s">
        <v>78</v>
      </c>
      <c r="V716" s="194">
        <v>1700</v>
      </c>
      <c r="W716" s="194">
        <v>440.86</v>
      </c>
      <c r="X716" s="183">
        <f t="shared" si="34"/>
        <v>2140.86</v>
      </c>
      <c r="Y716" s="194">
        <f t="shared" si="36"/>
        <v>5602.138527000001</v>
      </c>
    </row>
    <row r="717" spans="1:25" s="181" customFormat="1" hidden="1">
      <c r="A717" s="75" t="s">
        <v>312</v>
      </c>
      <c r="B717" s="72">
        <v>902000</v>
      </c>
      <c r="C717" s="72" t="s">
        <v>334</v>
      </c>
      <c r="D717" s="76" t="s">
        <v>335</v>
      </c>
      <c r="E717" s="71">
        <v>141007</v>
      </c>
      <c r="F717" s="72">
        <v>1020</v>
      </c>
      <c r="G717" s="72" t="s">
        <v>118</v>
      </c>
      <c r="H717" s="193">
        <v>5374</v>
      </c>
      <c r="I717" s="179">
        <v>2338.6590000000001</v>
      </c>
      <c r="J717" s="179">
        <v>234.25567649999996</v>
      </c>
      <c r="K717" s="179">
        <v>0</v>
      </c>
      <c r="L717" s="179">
        <v>0</v>
      </c>
      <c r="M717" s="179">
        <v>948.10500000000002</v>
      </c>
      <c r="N717" s="179">
        <v>0</v>
      </c>
      <c r="O717" s="179">
        <v>0</v>
      </c>
      <c r="P717" s="179">
        <v>0</v>
      </c>
      <c r="Q717" s="179">
        <v>179.0865</v>
      </c>
      <c r="R717" s="183">
        <f t="shared" si="35"/>
        <v>3700.1061764999999</v>
      </c>
      <c r="S717" s="72" t="s">
        <v>323</v>
      </c>
      <c r="T717" s="72">
        <v>2025</v>
      </c>
      <c r="U717" s="72" t="s">
        <v>78</v>
      </c>
      <c r="V717" s="194">
        <v>3400</v>
      </c>
      <c r="W717" s="194">
        <v>881.72</v>
      </c>
      <c r="X717" s="183">
        <f t="shared" si="34"/>
        <v>4281.72</v>
      </c>
      <c r="Y717" s="194">
        <f t="shared" si="36"/>
        <v>7981.8261765000007</v>
      </c>
    </row>
    <row r="718" spans="1:25" s="181" customFormat="1" hidden="1">
      <c r="A718" s="75" t="s">
        <v>312</v>
      </c>
      <c r="B718" s="72">
        <v>902000</v>
      </c>
      <c r="C718" s="72" t="s">
        <v>334</v>
      </c>
      <c r="D718" s="76" t="s">
        <v>335</v>
      </c>
      <c r="E718" s="74">
        <v>191018</v>
      </c>
      <c r="F718" s="72">
        <v>1212</v>
      </c>
      <c r="G718" s="72" t="s">
        <v>118</v>
      </c>
      <c r="H718" s="193">
        <v>847</v>
      </c>
      <c r="I718" s="179">
        <v>2844.3150000000001</v>
      </c>
      <c r="J718" s="179">
        <v>0</v>
      </c>
      <c r="K718" s="179">
        <v>0</v>
      </c>
      <c r="L718" s="179">
        <v>0</v>
      </c>
      <c r="M718" s="179">
        <v>948.10500000000002</v>
      </c>
      <c r="N718" s="179">
        <v>0</v>
      </c>
      <c r="O718" s="179">
        <v>0</v>
      </c>
      <c r="P718" s="194">
        <v>0</v>
      </c>
      <c r="Q718" s="179">
        <v>252.828</v>
      </c>
      <c r="R718" s="183">
        <f t="shared" si="35"/>
        <v>4045.248</v>
      </c>
      <c r="S718" s="72" t="s">
        <v>323</v>
      </c>
      <c r="T718" s="72">
        <v>2029</v>
      </c>
      <c r="U718" s="72" t="s">
        <v>136</v>
      </c>
      <c r="V718" s="194">
        <v>4800</v>
      </c>
      <c r="W718" s="194">
        <v>1244.79</v>
      </c>
      <c r="X718" s="183">
        <f t="shared" si="34"/>
        <v>6044.79</v>
      </c>
      <c r="Y718" s="194">
        <f t="shared" si="36"/>
        <v>10090.038</v>
      </c>
    </row>
    <row r="719" spans="1:25" s="181" customFormat="1" hidden="1">
      <c r="A719" s="75" t="s">
        <v>312</v>
      </c>
      <c r="B719" s="72">
        <v>902510</v>
      </c>
      <c r="C719" s="72" t="s">
        <v>336</v>
      </c>
      <c r="D719" s="76" t="s">
        <v>337</v>
      </c>
      <c r="E719" s="74">
        <v>71049</v>
      </c>
      <c r="F719" s="72">
        <v>1020</v>
      </c>
      <c r="G719" s="72" t="s">
        <v>118</v>
      </c>
      <c r="H719" s="193">
        <v>1533</v>
      </c>
      <c r="I719" s="179">
        <v>2338.6590000000001</v>
      </c>
      <c r="J719" s="179">
        <v>0</v>
      </c>
      <c r="K719" s="179">
        <v>0</v>
      </c>
      <c r="L719" s="179">
        <v>0</v>
      </c>
      <c r="M719" s="179">
        <v>948.10500000000002</v>
      </c>
      <c r="N719" s="179">
        <v>0</v>
      </c>
      <c r="O719" s="179">
        <v>0</v>
      </c>
      <c r="P719" s="179">
        <v>0</v>
      </c>
      <c r="Q719" s="179">
        <v>0</v>
      </c>
      <c r="R719" s="183">
        <f t="shared" si="35"/>
        <v>3286.7640000000001</v>
      </c>
      <c r="S719" s="72" t="s">
        <v>277</v>
      </c>
      <c r="T719" s="72">
        <v>2016</v>
      </c>
      <c r="U719" s="72" t="s">
        <v>419</v>
      </c>
      <c r="V719" s="194">
        <v>0</v>
      </c>
      <c r="W719" s="194">
        <v>0</v>
      </c>
      <c r="X719" s="183">
        <f t="shared" si="34"/>
        <v>0</v>
      </c>
      <c r="Y719" s="194">
        <f t="shared" si="36"/>
        <v>3286.7640000000001</v>
      </c>
    </row>
    <row r="720" spans="1:25" s="181" customFormat="1" hidden="1">
      <c r="A720" s="75" t="s">
        <v>312</v>
      </c>
      <c r="B720" s="72">
        <v>902510</v>
      </c>
      <c r="C720" s="72" t="s">
        <v>336</v>
      </c>
      <c r="D720" s="76" t="s">
        <v>337</v>
      </c>
      <c r="E720" s="71">
        <v>141011</v>
      </c>
      <c r="F720" s="72">
        <v>1020</v>
      </c>
      <c r="G720" s="72" t="s">
        <v>118</v>
      </c>
      <c r="H720" s="193">
        <v>2641</v>
      </c>
      <c r="I720" s="179">
        <v>2338.6590000000001</v>
      </c>
      <c r="J720" s="179">
        <v>0</v>
      </c>
      <c r="K720" s="179">
        <v>0</v>
      </c>
      <c r="L720" s="179">
        <v>0</v>
      </c>
      <c r="M720" s="179">
        <v>948.10500000000002</v>
      </c>
      <c r="N720" s="179">
        <v>0</v>
      </c>
      <c r="O720" s="179">
        <v>0</v>
      </c>
      <c r="P720" s="179">
        <v>0</v>
      </c>
      <c r="Q720" s="179">
        <v>89.54325</v>
      </c>
      <c r="R720" s="183">
        <f t="shared" si="35"/>
        <v>3376.3072500000003</v>
      </c>
      <c r="S720" s="72" t="s">
        <v>86</v>
      </c>
      <c r="T720" s="72">
        <v>2025</v>
      </c>
      <c r="U720" s="72" t="s">
        <v>78</v>
      </c>
      <c r="V720" s="194">
        <v>1700</v>
      </c>
      <c r="W720" s="194">
        <v>440.86</v>
      </c>
      <c r="X720" s="183">
        <f t="shared" si="34"/>
        <v>2140.86</v>
      </c>
      <c r="Y720" s="194">
        <f t="shared" si="36"/>
        <v>5517.1672500000004</v>
      </c>
    </row>
    <row r="721" spans="1:25" s="181" customFormat="1" hidden="1">
      <c r="A721" s="75" t="s">
        <v>312</v>
      </c>
      <c r="B721" s="72">
        <v>902510</v>
      </c>
      <c r="C721" s="72" t="s">
        <v>336</v>
      </c>
      <c r="D721" s="76" t="s">
        <v>337</v>
      </c>
      <c r="E721" s="74">
        <v>181007</v>
      </c>
      <c r="F721" s="72">
        <v>1020</v>
      </c>
      <c r="G721" s="72" t="s">
        <v>118</v>
      </c>
      <c r="H721" s="193">
        <v>4785</v>
      </c>
      <c r="I721" s="179">
        <v>2338.6590000000001</v>
      </c>
      <c r="J721" s="179">
        <v>118.10227949999998</v>
      </c>
      <c r="K721" s="179">
        <v>0</v>
      </c>
      <c r="L721" s="179">
        <v>0</v>
      </c>
      <c r="M721" s="179">
        <v>948.10500000000002</v>
      </c>
      <c r="N721" s="179">
        <v>0</v>
      </c>
      <c r="O721" s="179">
        <v>0</v>
      </c>
      <c r="P721" s="179">
        <v>0</v>
      </c>
      <c r="Q721" s="179">
        <v>89.54325</v>
      </c>
      <c r="R721" s="183">
        <f t="shared" si="35"/>
        <v>3494.4095295000002</v>
      </c>
      <c r="S721" s="72" t="s">
        <v>86</v>
      </c>
      <c r="T721" s="72">
        <v>2028</v>
      </c>
      <c r="U721" s="72" t="s">
        <v>78</v>
      </c>
      <c r="V721" s="194">
        <v>1700</v>
      </c>
      <c r="W721" s="194">
        <v>440.86</v>
      </c>
      <c r="X721" s="183">
        <f t="shared" si="34"/>
        <v>2140.86</v>
      </c>
      <c r="Y721" s="194">
        <f t="shared" si="36"/>
        <v>5635.2695295000003</v>
      </c>
    </row>
    <row r="722" spans="1:25" s="181" customFormat="1" hidden="1">
      <c r="A722" s="75" t="s">
        <v>312</v>
      </c>
      <c r="B722" s="72">
        <v>902395</v>
      </c>
      <c r="C722" s="72" t="s">
        <v>338</v>
      </c>
      <c r="D722" s="76" t="s">
        <v>339</v>
      </c>
      <c r="E722" s="74">
        <v>191019</v>
      </c>
      <c r="F722" s="72">
        <v>1212</v>
      </c>
      <c r="G722" s="72" t="s">
        <v>118</v>
      </c>
      <c r="H722" s="193">
        <v>1286</v>
      </c>
      <c r="I722" s="179">
        <v>2844.3150000000001</v>
      </c>
      <c r="J722" s="179">
        <v>0</v>
      </c>
      <c r="K722" s="179">
        <v>0</v>
      </c>
      <c r="L722" s="179">
        <v>0</v>
      </c>
      <c r="M722" s="179">
        <v>948.10500000000002</v>
      </c>
      <c r="N722" s="179">
        <v>0</v>
      </c>
      <c r="O722" s="179">
        <v>0</v>
      </c>
      <c r="P722" s="194">
        <v>0</v>
      </c>
      <c r="Q722" s="179">
        <v>252.828</v>
      </c>
      <c r="R722" s="183">
        <f t="shared" si="35"/>
        <v>4045.248</v>
      </c>
      <c r="S722" s="72" t="s">
        <v>323</v>
      </c>
      <c r="T722" s="72">
        <v>2029</v>
      </c>
      <c r="U722" s="72" t="s">
        <v>136</v>
      </c>
      <c r="V722" s="194">
        <v>4800</v>
      </c>
      <c r="W722" s="194">
        <v>1244.79</v>
      </c>
      <c r="X722" s="183">
        <f t="shared" si="34"/>
        <v>6044.79</v>
      </c>
      <c r="Y722" s="194">
        <f t="shared" si="36"/>
        <v>10090.038</v>
      </c>
    </row>
    <row r="723" spans="1:25" s="181" customFormat="1" hidden="1">
      <c r="A723" s="75" t="s">
        <v>312</v>
      </c>
      <c r="B723" s="72">
        <v>709525</v>
      </c>
      <c r="C723" s="72" t="s">
        <v>340</v>
      </c>
      <c r="D723" s="70" t="s">
        <v>341</v>
      </c>
      <c r="E723" s="74">
        <v>71024</v>
      </c>
      <c r="F723" s="72">
        <v>1202</v>
      </c>
      <c r="G723" s="72" t="s">
        <v>118</v>
      </c>
      <c r="H723" s="193">
        <v>2922</v>
      </c>
      <c r="I723" s="179">
        <v>2844.3150000000001</v>
      </c>
      <c r="J723" s="179">
        <v>630.01577250000003</v>
      </c>
      <c r="K723" s="179">
        <v>0</v>
      </c>
      <c r="L723" s="179">
        <v>0</v>
      </c>
      <c r="M723" s="179">
        <v>948.10500000000002</v>
      </c>
      <c r="N723" s="179">
        <v>0</v>
      </c>
      <c r="O723" s="179">
        <v>0</v>
      </c>
      <c r="P723" s="179">
        <v>0</v>
      </c>
      <c r="Q723" s="179">
        <v>131.68125000000001</v>
      </c>
      <c r="R723" s="183">
        <f t="shared" si="35"/>
        <v>4554.1170224999996</v>
      </c>
      <c r="S723" s="72" t="s">
        <v>86</v>
      </c>
      <c r="T723" s="72">
        <v>2030</v>
      </c>
      <c r="U723" s="72" t="s">
        <v>93</v>
      </c>
      <c r="V723" s="194">
        <v>2500</v>
      </c>
      <c r="W723" s="194">
        <v>648.33000000000004</v>
      </c>
      <c r="X723" s="183">
        <f t="shared" si="34"/>
        <v>3148.33</v>
      </c>
      <c r="Y723" s="194">
        <f t="shared" si="36"/>
        <v>7702.4470224999995</v>
      </c>
    </row>
    <row r="724" spans="1:25" s="181" customFormat="1" hidden="1">
      <c r="A724" s="75" t="s">
        <v>312</v>
      </c>
      <c r="B724" s="72">
        <v>709525</v>
      </c>
      <c r="C724" s="72" t="s">
        <v>340</v>
      </c>
      <c r="D724" s="70" t="s">
        <v>341</v>
      </c>
      <c r="E724" s="74">
        <v>181046</v>
      </c>
      <c r="F724" s="72">
        <v>1202</v>
      </c>
      <c r="G724" s="72" t="s">
        <v>118</v>
      </c>
      <c r="H724" s="193">
        <v>2650</v>
      </c>
      <c r="I724" s="179">
        <v>2844.3150000000001</v>
      </c>
      <c r="J724" s="179">
        <v>291.06823500000002</v>
      </c>
      <c r="K724" s="179">
        <v>0</v>
      </c>
      <c r="L724" s="179">
        <v>0</v>
      </c>
      <c r="M724" s="179">
        <v>948.10500000000002</v>
      </c>
      <c r="N724" s="179">
        <v>0</v>
      </c>
      <c r="O724" s="179">
        <v>0</v>
      </c>
      <c r="P724" s="194">
        <v>0</v>
      </c>
      <c r="Q724" s="179">
        <v>131.68125000000001</v>
      </c>
      <c r="R724" s="183">
        <f t="shared" si="35"/>
        <v>4215.1694850000003</v>
      </c>
      <c r="S724" s="72" t="s">
        <v>86</v>
      </c>
      <c r="T724" s="72">
        <v>2029</v>
      </c>
      <c r="U724" s="72" t="s">
        <v>93</v>
      </c>
      <c r="V724" s="194">
        <v>2500</v>
      </c>
      <c r="W724" s="194">
        <v>648.33000000000004</v>
      </c>
      <c r="X724" s="183">
        <f t="shared" si="34"/>
        <v>3148.33</v>
      </c>
      <c r="Y724" s="194">
        <f t="shared" si="36"/>
        <v>7363.4994850000003</v>
      </c>
    </row>
    <row r="725" spans="1:25" s="181" customFormat="1" hidden="1">
      <c r="A725" s="75" t="s">
        <v>312</v>
      </c>
      <c r="B725" s="72">
        <v>709155</v>
      </c>
      <c r="C725" s="72" t="s">
        <v>342</v>
      </c>
      <c r="D725" s="70" t="s">
        <v>343</v>
      </c>
      <c r="E725" s="71">
        <v>131004</v>
      </c>
      <c r="F725" s="72">
        <v>1202</v>
      </c>
      <c r="G725" s="72" t="s">
        <v>118</v>
      </c>
      <c r="H725" s="193">
        <v>2403</v>
      </c>
      <c r="I725" s="179">
        <v>2844.3150000000001</v>
      </c>
      <c r="J725" s="179">
        <v>0</v>
      </c>
      <c r="K725" s="179">
        <v>0</v>
      </c>
      <c r="L725" s="179">
        <v>0</v>
      </c>
      <c r="M725" s="179">
        <v>948.10500000000002</v>
      </c>
      <c r="N725" s="179">
        <v>0</v>
      </c>
      <c r="O725" s="179">
        <v>0</v>
      </c>
      <c r="P725" s="179">
        <v>0</v>
      </c>
      <c r="Q725" s="179">
        <v>131.68125000000001</v>
      </c>
      <c r="R725" s="183">
        <f t="shared" si="35"/>
        <v>3924.1012500000002</v>
      </c>
      <c r="S725" s="72" t="s">
        <v>86</v>
      </c>
      <c r="T725" s="72">
        <v>2023</v>
      </c>
      <c r="U725" s="72" t="s">
        <v>93</v>
      </c>
      <c r="V725" s="194">
        <v>2500</v>
      </c>
      <c r="W725" s="194">
        <v>648.33000000000004</v>
      </c>
      <c r="X725" s="183">
        <f t="shared" si="34"/>
        <v>3148.33</v>
      </c>
      <c r="Y725" s="194">
        <f t="shared" si="36"/>
        <v>7072.4312499999996</v>
      </c>
    </row>
    <row r="726" spans="1:25" s="181" customFormat="1" hidden="1">
      <c r="A726" s="181" t="s">
        <v>344</v>
      </c>
      <c r="B726" s="72">
        <v>107500</v>
      </c>
      <c r="C726" s="72" t="s">
        <v>345</v>
      </c>
      <c r="D726" s="78" t="s">
        <v>346</v>
      </c>
      <c r="E726" s="71">
        <v>151044</v>
      </c>
      <c r="F726" s="72">
        <v>1212</v>
      </c>
      <c r="G726" s="182" t="s">
        <v>118</v>
      </c>
      <c r="H726" s="178">
        <v>3335</v>
      </c>
      <c r="I726" s="179">
        <v>2844.3150000000001</v>
      </c>
      <c r="J726" s="179">
        <v>113.7726</v>
      </c>
      <c r="K726" s="179">
        <v>0</v>
      </c>
      <c r="L726" s="179">
        <v>0</v>
      </c>
      <c r="M726" s="179">
        <v>948.10500000000002</v>
      </c>
      <c r="N726" s="179">
        <v>0</v>
      </c>
      <c r="O726" s="179">
        <v>0</v>
      </c>
      <c r="P726" s="179">
        <v>0</v>
      </c>
      <c r="Q726" s="179">
        <v>163.28475</v>
      </c>
      <c r="R726" s="183">
        <f t="shared" si="35"/>
        <v>4069.4773499999997</v>
      </c>
      <c r="S726" s="182" t="s">
        <v>86</v>
      </c>
      <c r="T726" s="182">
        <v>2025</v>
      </c>
      <c r="U726" s="182" t="s">
        <v>136</v>
      </c>
      <c r="V726" s="179">
        <v>3100</v>
      </c>
      <c r="W726" s="179">
        <v>267.06</v>
      </c>
      <c r="X726" s="183">
        <f t="shared" si="34"/>
        <v>3367.06</v>
      </c>
      <c r="Y726" s="179">
        <f t="shared" si="36"/>
        <v>7436.5373499999996</v>
      </c>
    </row>
    <row r="727" spans="1:25" s="181" customFormat="1" hidden="1">
      <c r="A727" s="181" t="s">
        <v>344</v>
      </c>
      <c r="B727" s="72">
        <v>107500</v>
      </c>
      <c r="C727" s="72" t="s">
        <v>345</v>
      </c>
      <c r="D727" s="78" t="s">
        <v>346</v>
      </c>
      <c r="E727" s="74">
        <v>181018</v>
      </c>
      <c r="F727" s="72">
        <v>3007</v>
      </c>
      <c r="G727" s="182" t="s">
        <v>230</v>
      </c>
      <c r="H727" s="178">
        <v>0</v>
      </c>
      <c r="I727" s="179">
        <v>0</v>
      </c>
      <c r="J727" s="179">
        <v>0</v>
      </c>
      <c r="K727" s="179">
        <v>140.89893749999999</v>
      </c>
      <c r="L727" s="179">
        <v>0</v>
      </c>
      <c r="M727" s="179">
        <v>252.828</v>
      </c>
      <c r="N727" s="179">
        <v>0</v>
      </c>
      <c r="O727" s="179">
        <v>0</v>
      </c>
      <c r="P727" s="179">
        <v>0</v>
      </c>
      <c r="Q727" s="179">
        <v>0</v>
      </c>
      <c r="R727" s="183">
        <f t="shared" si="35"/>
        <v>393.72693749999996</v>
      </c>
      <c r="S727" s="182" t="s">
        <v>133</v>
      </c>
      <c r="T727" s="182">
        <v>1900</v>
      </c>
      <c r="U727" s="182" t="s">
        <v>419</v>
      </c>
      <c r="V727" s="179">
        <v>0</v>
      </c>
      <c r="W727" s="179">
        <v>0</v>
      </c>
      <c r="X727" s="183">
        <f t="shared" si="34"/>
        <v>0</v>
      </c>
      <c r="Y727" s="179">
        <f t="shared" si="36"/>
        <v>393.72693749999996</v>
      </c>
    </row>
    <row r="728" spans="1:25" s="181" customFormat="1" hidden="1">
      <c r="A728" s="181" t="s">
        <v>40</v>
      </c>
      <c r="B728" s="72">
        <v>803420</v>
      </c>
      <c r="C728" s="72" t="s">
        <v>347</v>
      </c>
      <c r="D728" s="70" t="s">
        <v>348</v>
      </c>
      <c r="E728" s="74">
        <v>91078</v>
      </c>
      <c r="F728" s="72">
        <v>1335</v>
      </c>
      <c r="G728" s="182" t="s">
        <v>230</v>
      </c>
      <c r="H728" s="178">
        <v>0</v>
      </c>
      <c r="I728" s="179">
        <v>0</v>
      </c>
      <c r="J728" s="179">
        <v>0</v>
      </c>
      <c r="K728" s="179">
        <v>23552.445168000002</v>
      </c>
      <c r="L728" s="179">
        <v>4644.2904159506406</v>
      </c>
      <c r="M728" s="179">
        <v>948.10500000000002</v>
      </c>
      <c r="N728" s="179">
        <v>0</v>
      </c>
      <c r="O728" s="179">
        <v>0</v>
      </c>
      <c r="P728" s="179">
        <v>790.08749999999998</v>
      </c>
      <c r="Q728" s="179">
        <v>556.80099750000011</v>
      </c>
      <c r="R728" s="183">
        <f t="shared" si="35"/>
        <v>30491.729081450641</v>
      </c>
      <c r="S728" s="182" t="s">
        <v>86</v>
      </c>
      <c r="T728" s="182">
        <v>2027</v>
      </c>
      <c r="U728" s="182" t="s">
        <v>242</v>
      </c>
      <c r="V728" s="179">
        <v>10571</v>
      </c>
      <c r="W728" s="179">
        <v>809.22</v>
      </c>
      <c r="X728" s="183">
        <f t="shared" si="34"/>
        <v>11380.22</v>
      </c>
      <c r="Y728" s="179">
        <f t="shared" si="36"/>
        <v>41871.949081450643</v>
      </c>
    </row>
    <row r="729" spans="1:25" s="181" customFormat="1" hidden="1">
      <c r="A729" s="181" t="s">
        <v>40</v>
      </c>
      <c r="B729" s="72">
        <v>803420</v>
      </c>
      <c r="C729" s="72" t="s">
        <v>347</v>
      </c>
      <c r="D729" s="70" t="s">
        <v>348</v>
      </c>
      <c r="E729" s="74">
        <v>91079</v>
      </c>
      <c r="F729" s="72">
        <v>1335</v>
      </c>
      <c r="G729" s="182" t="s">
        <v>230</v>
      </c>
      <c r="H729" s="178">
        <v>0</v>
      </c>
      <c r="I729" s="179">
        <v>0</v>
      </c>
      <c r="J729" s="179">
        <v>0</v>
      </c>
      <c r="K729" s="179">
        <v>6867.5774984999989</v>
      </c>
      <c r="L729" s="179">
        <v>5329.2345305210283</v>
      </c>
      <c r="M729" s="179">
        <v>948.10500000000002</v>
      </c>
      <c r="N729" s="179">
        <v>0</v>
      </c>
      <c r="O729" s="179">
        <v>0</v>
      </c>
      <c r="P729" s="179">
        <v>790.08749999999998</v>
      </c>
      <c r="Q729" s="179">
        <v>556.80099750000011</v>
      </c>
      <c r="R729" s="183">
        <f t="shared" si="35"/>
        <v>14491.805526521028</v>
      </c>
      <c r="S729" s="182" t="s">
        <v>86</v>
      </c>
      <c r="T729" s="182">
        <v>2027</v>
      </c>
      <c r="U729" s="182" t="s">
        <v>242</v>
      </c>
      <c r="V729" s="179">
        <v>10571</v>
      </c>
      <c r="W729" s="179">
        <v>809.22</v>
      </c>
      <c r="X729" s="183">
        <f t="shared" si="34"/>
        <v>11380.22</v>
      </c>
      <c r="Y729" s="179">
        <f t="shared" si="36"/>
        <v>25872.025526521029</v>
      </c>
    </row>
    <row r="730" spans="1:25" s="181" customFormat="1" hidden="1">
      <c r="A730" s="181" t="s">
        <v>40</v>
      </c>
      <c r="B730" s="72">
        <v>803420</v>
      </c>
      <c r="C730" s="72" t="s">
        <v>347</v>
      </c>
      <c r="D730" s="70" t="s">
        <v>348</v>
      </c>
      <c r="E730" s="71">
        <v>101043</v>
      </c>
      <c r="F730" s="72">
        <v>1024</v>
      </c>
      <c r="G730" s="182" t="s">
        <v>118</v>
      </c>
      <c r="H730" s="178">
        <v>3225</v>
      </c>
      <c r="I730" s="179">
        <v>2401.866</v>
      </c>
      <c r="J730" s="179">
        <v>0</v>
      </c>
      <c r="K730" s="179">
        <v>0</v>
      </c>
      <c r="L730" s="179">
        <v>0</v>
      </c>
      <c r="M730" s="179">
        <v>948.10500000000002</v>
      </c>
      <c r="N730" s="179">
        <v>0</v>
      </c>
      <c r="O730" s="179">
        <v>0</v>
      </c>
      <c r="P730" s="179">
        <v>790.08749999999998</v>
      </c>
      <c r="Q730" s="179">
        <v>97.444125</v>
      </c>
      <c r="R730" s="183">
        <f t="shared" si="35"/>
        <v>4237.5026250000001</v>
      </c>
      <c r="S730" s="182" t="s">
        <v>86</v>
      </c>
      <c r="T730" s="182">
        <v>2030</v>
      </c>
      <c r="U730" s="182" t="s">
        <v>78</v>
      </c>
      <c r="V730" s="179">
        <v>1850</v>
      </c>
      <c r="W730" s="179">
        <v>141.62</v>
      </c>
      <c r="X730" s="183">
        <f t="shared" si="34"/>
        <v>1991.62</v>
      </c>
      <c r="Y730" s="179">
        <f t="shared" si="36"/>
        <v>6229.122625</v>
      </c>
    </row>
    <row r="731" spans="1:25" s="181" customFormat="1" hidden="1">
      <c r="A731" s="181" t="s">
        <v>40</v>
      </c>
      <c r="B731" s="72">
        <v>803420</v>
      </c>
      <c r="C731" s="72" t="s">
        <v>347</v>
      </c>
      <c r="D731" s="78" t="s">
        <v>348</v>
      </c>
      <c r="E731" s="71">
        <v>101055</v>
      </c>
      <c r="F731" s="72">
        <v>1024</v>
      </c>
      <c r="G731" s="182" t="s">
        <v>118</v>
      </c>
      <c r="H731" s="178">
        <v>2873</v>
      </c>
      <c r="I731" s="179">
        <v>2401.866</v>
      </c>
      <c r="J731" s="179">
        <v>0</v>
      </c>
      <c r="K731" s="179">
        <v>0</v>
      </c>
      <c r="L731" s="179">
        <v>0</v>
      </c>
      <c r="M731" s="179">
        <v>948.10500000000002</v>
      </c>
      <c r="N731" s="179">
        <v>0</v>
      </c>
      <c r="O731" s="179">
        <v>0</v>
      </c>
      <c r="P731" s="179">
        <v>790.08749999999998</v>
      </c>
      <c r="Q731" s="179">
        <v>97.444125</v>
      </c>
      <c r="R731" s="183">
        <f t="shared" si="35"/>
        <v>4237.5026250000001</v>
      </c>
      <c r="S731" s="182" t="s">
        <v>86</v>
      </c>
      <c r="T731" s="182">
        <v>2030</v>
      </c>
      <c r="U731" s="182" t="s">
        <v>78</v>
      </c>
      <c r="V731" s="179">
        <v>1850</v>
      </c>
      <c r="W731" s="179">
        <v>141.62</v>
      </c>
      <c r="X731" s="183">
        <f t="shared" si="34"/>
        <v>1991.62</v>
      </c>
      <c r="Y731" s="179">
        <f t="shared" si="36"/>
        <v>6229.122625</v>
      </c>
    </row>
    <row r="732" spans="1:25" s="181" customFormat="1" hidden="1">
      <c r="A732" s="181" t="s">
        <v>40</v>
      </c>
      <c r="B732" s="72">
        <v>803420</v>
      </c>
      <c r="C732" s="72" t="s">
        <v>349</v>
      </c>
      <c r="D732" s="70" t="s">
        <v>348</v>
      </c>
      <c r="E732" s="74">
        <v>1399</v>
      </c>
      <c r="F732" s="72">
        <v>1335</v>
      </c>
      <c r="G732" s="182" t="s">
        <v>230</v>
      </c>
      <c r="H732" s="178">
        <v>0</v>
      </c>
      <c r="I732" s="179">
        <v>0</v>
      </c>
      <c r="J732" s="179">
        <v>0</v>
      </c>
      <c r="K732" s="179">
        <v>5184.2802780000002</v>
      </c>
      <c r="L732" s="179">
        <v>1420.3675853804521</v>
      </c>
      <c r="M732" s="179">
        <v>948.10500000000002</v>
      </c>
      <c r="N732" s="179">
        <v>0</v>
      </c>
      <c r="O732" s="179">
        <v>0</v>
      </c>
      <c r="P732" s="179">
        <v>0</v>
      </c>
      <c r="Q732" s="179">
        <v>0</v>
      </c>
      <c r="R732" s="183">
        <f t="shared" si="35"/>
        <v>7552.7528633804523</v>
      </c>
      <c r="S732" s="182" t="s">
        <v>277</v>
      </c>
      <c r="T732" s="182">
        <v>2010</v>
      </c>
      <c r="U732" s="182" t="s">
        <v>419</v>
      </c>
      <c r="V732" s="179">
        <v>0</v>
      </c>
      <c r="W732" s="179">
        <v>0</v>
      </c>
      <c r="X732" s="183">
        <f t="shared" si="34"/>
        <v>0</v>
      </c>
      <c r="Y732" s="179">
        <f t="shared" si="36"/>
        <v>7552.7528633804523</v>
      </c>
    </row>
    <row r="733" spans="1:25" s="181" customFormat="1" hidden="1">
      <c r="A733" s="181" t="s">
        <v>40</v>
      </c>
      <c r="B733" s="72">
        <v>803420</v>
      </c>
      <c r="C733" s="72" t="s">
        <v>349</v>
      </c>
      <c r="D733" s="70" t="s">
        <v>348</v>
      </c>
      <c r="E733" s="74">
        <v>61031</v>
      </c>
      <c r="F733" s="72">
        <v>1335</v>
      </c>
      <c r="G733" s="182" t="s">
        <v>230</v>
      </c>
      <c r="H733" s="178">
        <v>0</v>
      </c>
      <c r="I733" s="179">
        <v>0</v>
      </c>
      <c r="J733" s="179">
        <v>0</v>
      </c>
      <c r="K733" s="179">
        <v>9164.4250680000005</v>
      </c>
      <c r="L733" s="179">
        <v>4018.636495650745</v>
      </c>
      <c r="M733" s="179">
        <v>948.10500000000002</v>
      </c>
      <c r="N733" s="179">
        <v>0</v>
      </c>
      <c r="O733" s="179">
        <v>0</v>
      </c>
      <c r="P733" s="179">
        <v>0</v>
      </c>
      <c r="Q733" s="179">
        <v>556.80099750000011</v>
      </c>
      <c r="R733" s="183">
        <f t="shared" si="35"/>
        <v>14687.967561150746</v>
      </c>
      <c r="S733" s="182" t="s">
        <v>86</v>
      </c>
      <c r="T733" s="182">
        <v>2027</v>
      </c>
      <c r="U733" s="182" t="s">
        <v>242</v>
      </c>
      <c r="V733" s="179">
        <v>10571</v>
      </c>
      <c r="W733" s="179">
        <v>809.22</v>
      </c>
      <c r="X733" s="183">
        <f t="shared" si="34"/>
        <v>11380.22</v>
      </c>
      <c r="Y733" s="179">
        <f t="shared" si="36"/>
        <v>26068.187561150746</v>
      </c>
    </row>
    <row r="734" spans="1:25" s="181" customFormat="1" hidden="1">
      <c r="A734" s="181" t="s">
        <v>40</v>
      </c>
      <c r="B734" s="72">
        <v>803420</v>
      </c>
      <c r="C734" s="72" t="s">
        <v>349</v>
      </c>
      <c r="D734" s="70" t="s">
        <v>348</v>
      </c>
      <c r="E734" s="77">
        <v>61093</v>
      </c>
      <c r="F734" s="72">
        <v>1202</v>
      </c>
      <c r="G734" s="182" t="s">
        <v>118</v>
      </c>
      <c r="H734" s="178">
        <v>1872</v>
      </c>
      <c r="I734" s="179">
        <v>2844.3150000000001</v>
      </c>
      <c r="J734" s="179">
        <v>114.24665249999998</v>
      </c>
      <c r="K734" s="179">
        <v>0</v>
      </c>
      <c r="L734" s="179">
        <v>0</v>
      </c>
      <c r="M734" s="179">
        <v>948.10500000000002</v>
      </c>
      <c r="N734" s="179">
        <v>0</v>
      </c>
      <c r="O734" s="179">
        <v>0</v>
      </c>
      <c r="P734" s="179">
        <v>0</v>
      </c>
      <c r="Q734" s="179">
        <v>0</v>
      </c>
      <c r="R734" s="183">
        <f t="shared" si="35"/>
        <v>3906.6666525000001</v>
      </c>
      <c r="S734" s="182" t="s">
        <v>277</v>
      </c>
      <c r="T734" s="182">
        <v>2016</v>
      </c>
      <c r="U734" s="182" t="s">
        <v>419</v>
      </c>
      <c r="V734" s="179">
        <v>0</v>
      </c>
      <c r="W734" s="179">
        <v>0</v>
      </c>
      <c r="X734" s="183">
        <f t="shared" si="34"/>
        <v>0</v>
      </c>
      <c r="Y734" s="179">
        <f t="shared" si="36"/>
        <v>3906.6666525000001</v>
      </c>
    </row>
    <row r="735" spans="1:25" s="181" customFormat="1" hidden="1">
      <c r="A735" s="181" t="s">
        <v>40</v>
      </c>
      <c r="B735" s="72">
        <v>804120</v>
      </c>
      <c r="C735" s="72" t="s">
        <v>350</v>
      </c>
      <c r="D735" s="70" t="s">
        <v>351</v>
      </c>
      <c r="E735" s="71">
        <v>141013</v>
      </c>
      <c r="F735" s="72">
        <v>1024</v>
      </c>
      <c r="G735" s="182" t="s">
        <v>118</v>
      </c>
      <c r="H735" s="178">
        <v>3716</v>
      </c>
      <c r="I735" s="179">
        <v>2401.866</v>
      </c>
      <c r="J735" s="179">
        <v>6.4049760000000129</v>
      </c>
      <c r="K735" s="179">
        <v>0</v>
      </c>
      <c r="L735" s="179">
        <v>0</v>
      </c>
      <c r="M735" s="179">
        <v>948.10500000000002</v>
      </c>
      <c r="N735" s="179">
        <v>0</v>
      </c>
      <c r="O735" s="179">
        <v>0</v>
      </c>
      <c r="P735" s="179">
        <v>0</v>
      </c>
      <c r="Q735" s="179">
        <v>265.46940000000001</v>
      </c>
      <c r="R735" s="183">
        <f t="shared" si="35"/>
        <v>3621.8453759999998</v>
      </c>
      <c r="S735" s="182" t="s">
        <v>323</v>
      </c>
      <c r="T735" s="182">
        <v>2025</v>
      </c>
      <c r="U735" s="182" t="s">
        <v>82</v>
      </c>
      <c r="V735" s="179">
        <v>5040</v>
      </c>
      <c r="W735" s="179">
        <v>385.82</v>
      </c>
      <c r="X735" s="183">
        <f t="shared" si="34"/>
        <v>5425.82</v>
      </c>
      <c r="Y735" s="179">
        <f t="shared" si="36"/>
        <v>9047.665375999999</v>
      </c>
    </row>
    <row r="736" spans="1:25" s="181" customFormat="1" hidden="1">
      <c r="A736" s="181" t="s">
        <v>40</v>
      </c>
      <c r="B736" s="72">
        <v>804210</v>
      </c>
      <c r="C736" s="72" t="s">
        <v>352</v>
      </c>
      <c r="D736" s="70" t="s">
        <v>353</v>
      </c>
      <c r="E736" s="74">
        <v>11026</v>
      </c>
      <c r="F736" s="72">
        <v>1226</v>
      </c>
      <c r="G736" s="182" t="s">
        <v>230</v>
      </c>
      <c r="H736" s="178">
        <v>0</v>
      </c>
      <c r="I736" s="179">
        <v>4677.3180000000002</v>
      </c>
      <c r="J736" s="179">
        <v>0</v>
      </c>
      <c r="K736" s="179">
        <v>4051.7793899999997</v>
      </c>
      <c r="L736" s="179">
        <v>1344.4874856372599</v>
      </c>
      <c r="M736" s="179">
        <v>948.10500000000002</v>
      </c>
      <c r="N736" s="179">
        <v>0</v>
      </c>
      <c r="O736" s="179">
        <v>0</v>
      </c>
      <c r="P736" s="179">
        <v>596.06307900000002</v>
      </c>
      <c r="Q736" s="179">
        <v>347.63850000000002</v>
      </c>
      <c r="R736" s="183">
        <f t="shared" si="35"/>
        <v>11965.391454637258</v>
      </c>
      <c r="S736" s="182" t="s">
        <v>86</v>
      </c>
      <c r="T736" s="182">
        <v>2030</v>
      </c>
      <c r="U736" s="182" t="s">
        <v>242</v>
      </c>
      <c r="V736" s="179">
        <v>6600</v>
      </c>
      <c r="W736" s="179">
        <v>505.24</v>
      </c>
      <c r="X736" s="183">
        <f t="shared" si="34"/>
        <v>7105.24</v>
      </c>
      <c r="Y736" s="179">
        <f t="shared" si="36"/>
        <v>19070.63145463726</v>
      </c>
    </row>
    <row r="737" spans="1:25" s="181" customFormat="1" hidden="1">
      <c r="A737" s="181" t="s">
        <v>40</v>
      </c>
      <c r="B737" s="72">
        <v>804170</v>
      </c>
      <c r="C737" s="72" t="s">
        <v>354</v>
      </c>
      <c r="D737" s="70" t="s">
        <v>355</v>
      </c>
      <c r="E737" s="71">
        <v>121029</v>
      </c>
      <c r="F737" s="72">
        <v>1202</v>
      </c>
      <c r="G737" s="182" t="s">
        <v>118</v>
      </c>
      <c r="H737" s="178">
        <v>4946</v>
      </c>
      <c r="I737" s="179">
        <v>2844.3150000000001</v>
      </c>
      <c r="J737" s="179">
        <v>91.01808000000004</v>
      </c>
      <c r="K737" s="179">
        <v>0</v>
      </c>
      <c r="L737" s="179">
        <v>0</v>
      </c>
      <c r="M737" s="179">
        <v>948.10500000000002</v>
      </c>
      <c r="N737" s="179">
        <v>0</v>
      </c>
      <c r="O737" s="179">
        <v>0</v>
      </c>
      <c r="P737" s="179">
        <v>0</v>
      </c>
      <c r="Q737" s="179">
        <v>131.68125000000001</v>
      </c>
      <c r="R737" s="183">
        <f t="shared" si="35"/>
        <v>4015.11933</v>
      </c>
      <c r="S737" s="182" t="s">
        <v>86</v>
      </c>
      <c r="T737" s="182">
        <v>2022</v>
      </c>
      <c r="U737" s="182" t="s">
        <v>93</v>
      </c>
      <c r="V737" s="179">
        <v>2500</v>
      </c>
      <c r="W737" s="179">
        <v>191.38</v>
      </c>
      <c r="X737" s="183">
        <f t="shared" si="34"/>
        <v>2691.38</v>
      </c>
      <c r="Y737" s="179">
        <f t="shared" si="36"/>
        <v>6706.4993300000006</v>
      </c>
    </row>
    <row r="738" spans="1:25" s="181" customFormat="1" hidden="1">
      <c r="A738" s="181" t="s">
        <v>40</v>
      </c>
      <c r="B738" s="72">
        <v>804170</v>
      </c>
      <c r="C738" s="72" t="s">
        <v>354</v>
      </c>
      <c r="D738" s="70" t="s">
        <v>355</v>
      </c>
      <c r="E738" s="71">
        <v>141012</v>
      </c>
      <c r="F738" s="72">
        <v>1020</v>
      </c>
      <c r="G738" s="182" t="s">
        <v>118</v>
      </c>
      <c r="H738" s="178">
        <v>3974</v>
      </c>
      <c r="I738" s="179">
        <v>2338.6590000000001</v>
      </c>
      <c r="J738" s="179">
        <v>49.111839000000003</v>
      </c>
      <c r="K738" s="179">
        <v>0</v>
      </c>
      <c r="L738" s="179">
        <v>0</v>
      </c>
      <c r="M738" s="179">
        <v>948.10500000000002</v>
      </c>
      <c r="N738" s="179">
        <v>0</v>
      </c>
      <c r="O738" s="179">
        <v>0</v>
      </c>
      <c r="P738" s="179">
        <v>0</v>
      </c>
      <c r="Q738" s="179">
        <v>231.75899999999999</v>
      </c>
      <c r="R738" s="183">
        <f t="shared" si="35"/>
        <v>3567.6348390000003</v>
      </c>
      <c r="S738" s="182" t="s">
        <v>323</v>
      </c>
      <c r="T738" s="182">
        <v>2025</v>
      </c>
      <c r="U738" s="182" t="s">
        <v>82</v>
      </c>
      <c r="V738" s="179">
        <v>4400</v>
      </c>
      <c r="W738" s="179">
        <v>336.83</v>
      </c>
      <c r="X738" s="183">
        <f t="shared" si="34"/>
        <v>4736.83</v>
      </c>
      <c r="Y738" s="179">
        <f t="shared" si="36"/>
        <v>8304.4648390000002</v>
      </c>
    </row>
    <row r="739" spans="1:25" s="181" customFormat="1" hidden="1">
      <c r="A739" s="181" t="s">
        <v>344</v>
      </c>
      <c r="B739" s="72">
        <v>108717</v>
      </c>
      <c r="C739" s="72" t="s">
        <v>356</v>
      </c>
      <c r="D739" s="70" t="s">
        <v>357</v>
      </c>
      <c r="E739" s="71" t="s">
        <v>137</v>
      </c>
      <c r="F739" s="72">
        <v>1020</v>
      </c>
      <c r="G739" s="182" t="s">
        <v>118</v>
      </c>
      <c r="H739" s="178">
        <v>0</v>
      </c>
      <c r="I739" s="179">
        <v>1169</v>
      </c>
      <c r="J739" s="179">
        <v>0</v>
      </c>
      <c r="K739" s="179">
        <v>0</v>
      </c>
      <c r="L739" s="179">
        <v>0</v>
      </c>
      <c r="M739" s="179">
        <v>474</v>
      </c>
      <c r="N739" s="179">
        <v>0</v>
      </c>
      <c r="O739" s="179">
        <v>0</v>
      </c>
      <c r="P739" s="179">
        <v>0</v>
      </c>
      <c r="Q739" s="179">
        <v>45</v>
      </c>
      <c r="R739" s="183">
        <v>1688</v>
      </c>
      <c r="S739" s="182" t="s">
        <v>86</v>
      </c>
      <c r="T739" s="182" t="s">
        <v>137</v>
      </c>
      <c r="U739" s="182"/>
      <c r="V739" s="179">
        <v>850</v>
      </c>
      <c r="W739" s="179">
        <v>96</v>
      </c>
      <c r="X739" s="183">
        <v>946</v>
      </c>
      <c r="Y739" s="179">
        <v>1041</v>
      </c>
    </row>
    <row r="740" spans="1:25">
      <c r="A740" s="79"/>
      <c r="B740" s="80"/>
      <c r="C740" s="81"/>
      <c r="D740" s="79"/>
      <c r="E740" s="80"/>
      <c r="F740" s="82"/>
      <c r="G740" s="80"/>
      <c r="H740" s="83"/>
      <c r="I740" s="84"/>
      <c r="J740" s="85"/>
      <c r="K740" s="86"/>
      <c r="L740" s="86"/>
      <c r="M740" s="84"/>
      <c r="N740" s="86"/>
      <c r="O740" s="86"/>
      <c r="P740" s="86"/>
      <c r="Q740" s="86"/>
      <c r="R740" s="86"/>
      <c r="S740" s="87"/>
      <c r="T740" s="80"/>
      <c r="U740" s="87"/>
      <c r="V740" s="84"/>
      <c r="W740" s="84"/>
      <c r="X740" s="86"/>
      <c r="Y740" s="86"/>
    </row>
    <row r="742" spans="1:25">
      <c r="A742" s="92" t="s">
        <v>359</v>
      </c>
      <c r="B742" s="93"/>
      <c r="C742" s="93"/>
      <c r="D742" s="92"/>
      <c r="E742" s="93"/>
      <c r="F742" s="94"/>
      <c r="G742" s="95"/>
      <c r="H742" s="90"/>
      <c r="I742" s="96"/>
      <c r="J742" s="96"/>
      <c r="K742" s="96"/>
      <c r="L742" s="96"/>
      <c r="M742" s="96"/>
      <c r="N742" s="96"/>
      <c r="O742" s="96"/>
      <c r="P742" s="96"/>
      <c r="Q742" s="96"/>
      <c r="R742" s="96"/>
      <c r="S742" s="95"/>
      <c r="T742" s="95"/>
      <c r="U742" s="97"/>
      <c r="V742" s="96"/>
      <c r="W742" s="95"/>
      <c r="X742" s="95"/>
      <c r="Y742" s="95"/>
    </row>
    <row r="743" spans="1:25" s="196" customFormat="1">
      <c r="A743" s="75" t="s">
        <v>312</v>
      </c>
      <c r="B743" s="72">
        <v>904100</v>
      </c>
      <c r="C743" s="72" t="s">
        <v>360</v>
      </c>
      <c r="D743" s="195" t="s">
        <v>361</v>
      </c>
      <c r="E743" s="73">
        <v>91032</v>
      </c>
      <c r="F743" s="72">
        <v>1210</v>
      </c>
      <c r="G743" s="72" t="s">
        <v>230</v>
      </c>
      <c r="H743" s="193">
        <v>2264</v>
      </c>
      <c r="I743" s="194">
        <v>0</v>
      </c>
      <c r="J743" s="194">
        <v>0</v>
      </c>
      <c r="K743" s="194">
        <v>0</v>
      </c>
      <c r="L743" s="194">
        <v>0</v>
      </c>
      <c r="M743" s="194">
        <v>900</v>
      </c>
      <c r="N743" s="194">
        <v>0</v>
      </c>
      <c r="O743" s="194">
        <v>0</v>
      </c>
      <c r="P743" s="194">
        <v>0</v>
      </c>
      <c r="Q743" s="194">
        <v>0</v>
      </c>
      <c r="R743" s="183">
        <f>SUM(I743:Q743)</f>
        <v>900</v>
      </c>
      <c r="S743" s="72" t="s">
        <v>277</v>
      </c>
      <c r="T743" s="72">
        <v>2015</v>
      </c>
      <c r="U743" s="72" t="s">
        <v>419</v>
      </c>
      <c r="V743" s="194">
        <v>0</v>
      </c>
      <c r="W743" s="194">
        <v>0</v>
      </c>
      <c r="X743" s="183">
        <f>SUM(V743:W743)</f>
        <v>0</v>
      </c>
      <c r="Y743" s="194">
        <f>SUM(R743,X743)</f>
        <v>900</v>
      </c>
    </row>
    <row r="744" spans="1:25" s="196" customFormat="1">
      <c r="A744" s="75" t="s">
        <v>312</v>
      </c>
      <c r="B744" s="72">
        <v>904100</v>
      </c>
      <c r="C744" s="72" t="s">
        <v>360</v>
      </c>
      <c r="D744" s="195" t="s">
        <v>361</v>
      </c>
      <c r="E744" s="72">
        <v>151017</v>
      </c>
      <c r="F744" s="72">
        <v>2010</v>
      </c>
      <c r="G744" s="72" t="s">
        <v>230</v>
      </c>
      <c r="H744" s="193">
        <v>0</v>
      </c>
      <c r="I744" s="194">
        <v>0</v>
      </c>
      <c r="J744" s="194">
        <v>0</v>
      </c>
      <c r="K744" s="194">
        <v>183.6</v>
      </c>
      <c r="L744" s="194">
        <v>0</v>
      </c>
      <c r="M744" s="194">
        <v>240</v>
      </c>
      <c r="N744" s="194">
        <v>0</v>
      </c>
      <c r="O744" s="194">
        <v>0</v>
      </c>
      <c r="P744" s="194">
        <v>0</v>
      </c>
      <c r="Q744" s="194">
        <v>0</v>
      </c>
      <c r="R744" s="183">
        <f t="shared" ref="R744:R784" si="37">SUM(I744:Q744)</f>
        <v>423.6</v>
      </c>
      <c r="S744" s="72" t="s">
        <v>133</v>
      </c>
      <c r="T744" s="72">
        <v>1900</v>
      </c>
      <c r="U744" s="72" t="s">
        <v>419</v>
      </c>
      <c r="V744" s="194">
        <v>0</v>
      </c>
      <c r="W744" s="194">
        <v>0</v>
      </c>
      <c r="X744" s="183">
        <f t="shared" ref="X744:X765" si="38">SUM(V744:W744)</f>
        <v>0</v>
      </c>
      <c r="Y744" s="194">
        <f t="shared" ref="Y744:Y784" si="39">SUM(R744,X744)</f>
        <v>423.6</v>
      </c>
    </row>
    <row r="745" spans="1:25" s="196" customFormat="1">
      <c r="A745" s="75" t="s">
        <v>312</v>
      </c>
      <c r="B745" s="72">
        <v>904100</v>
      </c>
      <c r="C745" s="72" t="s">
        <v>360</v>
      </c>
      <c r="D745" s="195" t="s">
        <v>361</v>
      </c>
      <c r="E745" s="72">
        <v>831020</v>
      </c>
      <c r="F745" s="72">
        <v>2010</v>
      </c>
      <c r="G745" s="72" t="s">
        <v>230</v>
      </c>
      <c r="H745" s="193">
        <v>0</v>
      </c>
      <c r="I745" s="194">
        <v>0</v>
      </c>
      <c r="J745" s="194">
        <v>0</v>
      </c>
      <c r="K745" s="194">
        <v>0</v>
      </c>
      <c r="L745" s="194">
        <v>0</v>
      </c>
      <c r="M745" s="194">
        <v>240</v>
      </c>
      <c r="N745" s="194">
        <v>0</v>
      </c>
      <c r="O745" s="194">
        <v>0</v>
      </c>
      <c r="P745" s="194">
        <v>0</v>
      </c>
      <c r="Q745" s="194">
        <v>0</v>
      </c>
      <c r="R745" s="183">
        <f t="shared" si="37"/>
        <v>240</v>
      </c>
      <c r="S745" s="72" t="s">
        <v>133</v>
      </c>
      <c r="T745" s="72">
        <v>1900</v>
      </c>
      <c r="U745" s="72" t="s">
        <v>419</v>
      </c>
      <c r="V745" s="194">
        <v>0</v>
      </c>
      <c r="W745" s="194">
        <v>0</v>
      </c>
      <c r="X745" s="183">
        <f t="shared" si="38"/>
        <v>0</v>
      </c>
      <c r="Y745" s="194">
        <f t="shared" si="39"/>
        <v>240</v>
      </c>
    </row>
    <row r="746" spans="1:25" s="196" customFormat="1">
      <c r="A746" s="75" t="s">
        <v>312</v>
      </c>
      <c r="B746" s="72">
        <v>904100</v>
      </c>
      <c r="C746" s="72" t="s">
        <v>360</v>
      </c>
      <c r="D746" s="195" t="s">
        <v>361</v>
      </c>
      <c r="E746" s="72">
        <v>861015</v>
      </c>
      <c r="F746" s="72">
        <v>9020</v>
      </c>
      <c r="G746" s="72" t="s">
        <v>230</v>
      </c>
      <c r="H746" s="193">
        <v>0</v>
      </c>
      <c r="I746" s="194">
        <v>0</v>
      </c>
      <c r="J746" s="194">
        <v>0</v>
      </c>
      <c r="K746" s="194">
        <v>0</v>
      </c>
      <c r="L746" s="194">
        <v>0</v>
      </c>
      <c r="M746" s="194">
        <v>0</v>
      </c>
      <c r="N746" s="194">
        <v>0</v>
      </c>
      <c r="O746" s="194">
        <v>0</v>
      </c>
      <c r="P746" s="194">
        <v>0</v>
      </c>
      <c r="Q746" s="194">
        <v>0</v>
      </c>
      <c r="R746" s="183">
        <f t="shared" si="37"/>
        <v>0</v>
      </c>
      <c r="S746" s="72" t="s">
        <v>118</v>
      </c>
      <c r="T746" s="72">
        <v>1900</v>
      </c>
      <c r="U746" s="72" t="s">
        <v>419</v>
      </c>
      <c r="V746" s="194">
        <v>0</v>
      </c>
      <c r="W746" s="194">
        <v>0</v>
      </c>
      <c r="X746" s="183">
        <f t="shared" si="38"/>
        <v>0</v>
      </c>
      <c r="Y746" s="194">
        <f t="shared" si="39"/>
        <v>0</v>
      </c>
    </row>
    <row r="747" spans="1:25" s="196" customFormat="1">
      <c r="A747" s="75" t="s">
        <v>312</v>
      </c>
      <c r="B747" s="72">
        <v>904100</v>
      </c>
      <c r="C747" s="72" t="s">
        <v>360</v>
      </c>
      <c r="D747" s="195" t="s">
        <v>362</v>
      </c>
      <c r="E747" s="73">
        <v>861046</v>
      </c>
      <c r="F747" s="72">
        <v>9020</v>
      </c>
      <c r="G747" s="72" t="s">
        <v>230</v>
      </c>
      <c r="H747" s="193">
        <v>0</v>
      </c>
      <c r="I747" s="194">
        <v>0</v>
      </c>
      <c r="J747" s="194">
        <v>0</v>
      </c>
      <c r="K747" s="194">
        <v>108171.81999999999</v>
      </c>
      <c r="L747" s="194">
        <v>0</v>
      </c>
      <c r="M747" s="194">
        <v>0</v>
      </c>
      <c r="N747" s="194">
        <v>0</v>
      </c>
      <c r="O747" s="194">
        <v>0</v>
      </c>
      <c r="P747" s="194">
        <v>0</v>
      </c>
      <c r="Q747" s="194">
        <v>0</v>
      </c>
      <c r="R747" s="183">
        <f t="shared" si="37"/>
        <v>108171.81999999999</v>
      </c>
      <c r="S747" s="72" t="s">
        <v>133</v>
      </c>
      <c r="T747" s="72">
        <v>1999</v>
      </c>
      <c r="U747" s="72" t="s">
        <v>419</v>
      </c>
      <c r="V747" s="194">
        <v>0</v>
      </c>
      <c r="W747" s="194">
        <v>0</v>
      </c>
      <c r="X747" s="183">
        <f t="shared" si="38"/>
        <v>0</v>
      </c>
      <c r="Y747" s="194">
        <f t="shared" si="39"/>
        <v>108171.81999999999</v>
      </c>
    </row>
    <row r="748" spans="1:25" s="196" customFormat="1">
      <c r="A748" s="75" t="s">
        <v>312</v>
      </c>
      <c r="B748" s="72">
        <v>904100</v>
      </c>
      <c r="C748" s="72" t="s">
        <v>360</v>
      </c>
      <c r="D748" s="195" t="s">
        <v>361</v>
      </c>
      <c r="E748" s="72">
        <v>861085</v>
      </c>
      <c r="F748" s="72">
        <v>9020</v>
      </c>
      <c r="G748" s="72" t="s">
        <v>230</v>
      </c>
      <c r="H748" s="193">
        <v>0</v>
      </c>
      <c r="I748" s="194">
        <v>0</v>
      </c>
      <c r="J748" s="194">
        <v>0</v>
      </c>
      <c r="K748" s="194">
        <v>0</v>
      </c>
      <c r="L748" s="194">
        <v>0</v>
      </c>
      <c r="M748" s="194">
        <v>0</v>
      </c>
      <c r="N748" s="194">
        <v>0</v>
      </c>
      <c r="O748" s="194">
        <v>0</v>
      </c>
      <c r="P748" s="194">
        <v>0</v>
      </c>
      <c r="Q748" s="194">
        <v>0</v>
      </c>
      <c r="R748" s="183">
        <f t="shared" si="37"/>
        <v>0</v>
      </c>
      <c r="S748" s="72" t="s">
        <v>118</v>
      </c>
      <c r="T748" s="72">
        <v>1900</v>
      </c>
      <c r="U748" s="72" t="s">
        <v>419</v>
      </c>
      <c r="V748" s="194">
        <v>0</v>
      </c>
      <c r="W748" s="194">
        <v>0</v>
      </c>
      <c r="X748" s="183">
        <f t="shared" si="38"/>
        <v>0</v>
      </c>
      <c r="Y748" s="194">
        <f t="shared" si="39"/>
        <v>0</v>
      </c>
    </row>
    <row r="749" spans="1:25" s="196" customFormat="1">
      <c r="A749" s="75" t="s">
        <v>312</v>
      </c>
      <c r="B749" s="72">
        <v>904100</v>
      </c>
      <c r="C749" s="72" t="s">
        <v>360</v>
      </c>
      <c r="D749" s="195" t="s">
        <v>361</v>
      </c>
      <c r="E749" s="72">
        <v>861086</v>
      </c>
      <c r="F749" s="72">
        <v>9020</v>
      </c>
      <c r="G749" s="72" t="s">
        <v>230</v>
      </c>
      <c r="H749" s="193">
        <v>0</v>
      </c>
      <c r="I749" s="194">
        <v>0</v>
      </c>
      <c r="J749" s="194">
        <v>0</v>
      </c>
      <c r="K749" s="194">
        <v>0</v>
      </c>
      <c r="L749" s="194">
        <v>0</v>
      </c>
      <c r="M749" s="194">
        <v>0</v>
      </c>
      <c r="N749" s="194">
        <v>0</v>
      </c>
      <c r="O749" s="194">
        <v>0</v>
      </c>
      <c r="P749" s="194">
        <v>0</v>
      </c>
      <c r="Q749" s="194">
        <v>0</v>
      </c>
      <c r="R749" s="183">
        <f t="shared" si="37"/>
        <v>0</v>
      </c>
      <c r="S749" s="72" t="s">
        <v>118</v>
      </c>
      <c r="T749" s="72">
        <v>1900</v>
      </c>
      <c r="U749" s="72" t="s">
        <v>419</v>
      </c>
      <c r="V749" s="194">
        <v>0</v>
      </c>
      <c r="W749" s="194">
        <v>0</v>
      </c>
      <c r="X749" s="183">
        <f t="shared" si="38"/>
        <v>0</v>
      </c>
      <c r="Y749" s="194">
        <f t="shared" si="39"/>
        <v>0</v>
      </c>
    </row>
    <row r="750" spans="1:25" s="196" customFormat="1">
      <c r="A750" s="75" t="s">
        <v>312</v>
      </c>
      <c r="B750" s="72">
        <v>904100</v>
      </c>
      <c r="C750" s="72" t="s">
        <v>360</v>
      </c>
      <c r="D750" s="195" t="s">
        <v>361</v>
      </c>
      <c r="E750" s="72">
        <v>941050</v>
      </c>
      <c r="F750" s="72">
        <v>1257</v>
      </c>
      <c r="G750" s="72" t="s">
        <v>230</v>
      </c>
      <c r="H750" s="193">
        <v>0</v>
      </c>
      <c r="I750" s="194">
        <v>0</v>
      </c>
      <c r="J750" s="194">
        <v>0</v>
      </c>
      <c r="K750" s="194">
        <v>106.25</v>
      </c>
      <c r="L750" s="194">
        <v>85.35</v>
      </c>
      <c r="M750" s="194">
        <v>900</v>
      </c>
      <c r="N750" s="194">
        <v>0</v>
      </c>
      <c r="O750" s="194">
        <v>0</v>
      </c>
      <c r="P750" s="194">
        <v>0</v>
      </c>
      <c r="Q750" s="194">
        <v>0</v>
      </c>
      <c r="R750" s="183">
        <f t="shared" si="37"/>
        <v>1091.5999999999999</v>
      </c>
      <c r="S750" s="72" t="s">
        <v>277</v>
      </c>
      <c r="T750" s="72">
        <v>2004</v>
      </c>
      <c r="U750" s="72" t="s">
        <v>419</v>
      </c>
      <c r="V750" s="194">
        <v>0</v>
      </c>
      <c r="W750" s="194">
        <v>0</v>
      </c>
      <c r="X750" s="183">
        <f t="shared" si="38"/>
        <v>0</v>
      </c>
      <c r="Y750" s="194">
        <f t="shared" si="39"/>
        <v>1091.5999999999999</v>
      </c>
    </row>
    <row r="751" spans="1:25" s="196" customFormat="1">
      <c r="A751" s="75" t="s">
        <v>312</v>
      </c>
      <c r="B751" s="72">
        <v>904100</v>
      </c>
      <c r="C751" s="72" t="s">
        <v>360</v>
      </c>
      <c r="D751" s="75" t="s">
        <v>361</v>
      </c>
      <c r="E751" s="72">
        <v>981006</v>
      </c>
      <c r="F751" s="72">
        <v>2010</v>
      </c>
      <c r="G751" s="72" t="s">
        <v>230</v>
      </c>
      <c r="H751" s="193">
        <v>0</v>
      </c>
      <c r="I751" s="194">
        <v>0</v>
      </c>
      <c r="J751" s="194">
        <v>0</v>
      </c>
      <c r="K751" s="194">
        <v>0</v>
      </c>
      <c r="L751" s="194">
        <v>0</v>
      </c>
      <c r="M751" s="194">
        <v>240</v>
      </c>
      <c r="N751" s="194">
        <v>0</v>
      </c>
      <c r="O751" s="194">
        <v>0</v>
      </c>
      <c r="P751" s="194">
        <v>0</v>
      </c>
      <c r="Q751" s="194">
        <v>0</v>
      </c>
      <c r="R751" s="183">
        <f t="shared" si="37"/>
        <v>240</v>
      </c>
      <c r="S751" s="72" t="s">
        <v>133</v>
      </c>
      <c r="T751" s="72">
        <v>1900</v>
      </c>
      <c r="U751" s="72" t="s">
        <v>419</v>
      </c>
      <c r="V751" s="194">
        <v>0</v>
      </c>
      <c r="W751" s="194">
        <v>0</v>
      </c>
      <c r="X751" s="183">
        <f t="shared" si="38"/>
        <v>0</v>
      </c>
      <c r="Y751" s="194">
        <f t="shared" si="39"/>
        <v>240</v>
      </c>
    </row>
    <row r="752" spans="1:25" s="196" customFormat="1">
      <c r="A752" s="75" t="s">
        <v>312</v>
      </c>
      <c r="B752" s="72">
        <v>904100</v>
      </c>
      <c r="C752" s="72" t="s">
        <v>363</v>
      </c>
      <c r="D752" s="75" t="s">
        <v>364</v>
      </c>
      <c r="E752" s="73">
        <v>1378</v>
      </c>
      <c r="F752" s="72">
        <v>1031</v>
      </c>
      <c r="G752" s="72" t="s">
        <v>230</v>
      </c>
      <c r="H752" s="193">
        <v>153</v>
      </c>
      <c r="I752" s="194">
        <v>0</v>
      </c>
      <c r="J752" s="194">
        <v>0</v>
      </c>
      <c r="K752" s="194">
        <v>0</v>
      </c>
      <c r="L752" s="194">
        <v>0</v>
      </c>
      <c r="M752" s="194">
        <v>900</v>
      </c>
      <c r="N752" s="194">
        <v>0</v>
      </c>
      <c r="O752" s="194">
        <v>0</v>
      </c>
      <c r="P752" s="194">
        <v>0</v>
      </c>
      <c r="Q752" s="194">
        <v>0</v>
      </c>
      <c r="R752" s="183">
        <f t="shared" si="37"/>
        <v>900</v>
      </c>
      <c r="S752" s="72" t="s">
        <v>277</v>
      </c>
      <c r="T752" s="72">
        <v>2006</v>
      </c>
      <c r="U752" s="72" t="s">
        <v>419</v>
      </c>
      <c r="V752" s="194">
        <v>0</v>
      </c>
      <c r="W752" s="194">
        <v>0</v>
      </c>
      <c r="X752" s="183">
        <f t="shared" si="38"/>
        <v>0</v>
      </c>
      <c r="Y752" s="194">
        <f t="shared" si="39"/>
        <v>900</v>
      </c>
    </row>
    <row r="753" spans="1:25" s="196" customFormat="1">
      <c r="A753" s="75" t="s">
        <v>312</v>
      </c>
      <c r="B753" s="72">
        <v>904100</v>
      </c>
      <c r="C753" s="72" t="s">
        <v>363</v>
      </c>
      <c r="D753" s="75" t="s">
        <v>364</v>
      </c>
      <c r="E753" s="73">
        <v>41069</v>
      </c>
      <c r="F753" s="72">
        <v>1024</v>
      </c>
      <c r="G753" s="72" t="s">
        <v>230</v>
      </c>
      <c r="H753" s="193">
        <v>1099</v>
      </c>
      <c r="I753" s="194">
        <v>0</v>
      </c>
      <c r="J753" s="194">
        <v>0</v>
      </c>
      <c r="K753" s="194">
        <v>0</v>
      </c>
      <c r="L753" s="194">
        <v>0</v>
      </c>
      <c r="M753" s="194">
        <v>900</v>
      </c>
      <c r="N753" s="194">
        <v>0</v>
      </c>
      <c r="O753" s="194">
        <v>0</v>
      </c>
      <c r="P753" s="194">
        <v>0</v>
      </c>
      <c r="Q753" s="194">
        <v>0</v>
      </c>
      <c r="R753" s="183">
        <f t="shared" si="37"/>
        <v>900</v>
      </c>
      <c r="S753" s="72" t="s">
        <v>277</v>
      </c>
      <c r="T753" s="72">
        <v>2010</v>
      </c>
      <c r="U753" s="72" t="s">
        <v>419</v>
      </c>
      <c r="V753" s="194">
        <v>0</v>
      </c>
      <c r="W753" s="194">
        <v>0</v>
      </c>
      <c r="X753" s="183">
        <f t="shared" si="38"/>
        <v>0</v>
      </c>
      <c r="Y753" s="194">
        <f t="shared" si="39"/>
        <v>900</v>
      </c>
    </row>
    <row r="754" spans="1:25" s="196" customFormat="1">
      <c r="A754" s="75" t="s">
        <v>312</v>
      </c>
      <c r="B754" s="72">
        <v>904100</v>
      </c>
      <c r="C754" s="72" t="s">
        <v>363</v>
      </c>
      <c r="D754" s="75" t="s">
        <v>364</v>
      </c>
      <c r="E754" s="73">
        <v>91070</v>
      </c>
      <c r="F754" s="72">
        <v>1020</v>
      </c>
      <c r="G754" s="72" t="s">
        <v>230</v>
      </c>
      <c r="H754" s="193">
        <v>1428</v>
      </c>
      <c r="I754" s="194">
        <v>0</v>
      </c>
      <c r="J754" s="194">
        <v>0</v>
      </c>
      <c r="K754" s="194">
        <v>0</v>
      </c>
      <c r="L754" s="194">
        <v>0</v>
      </c>
      <c r="M754" s="194">
        <v>900</v>
      </c>
      <c r="N754" s="194">
        <v>0</v>
      </c>
      <c r="O754" s="194">
        <v>0</v>
      </c>
      <c r="P754" s="194">
        <v>750</v>
      </c>
      <c r="Q754" s="194">
        <v>85</v>
      </c>
      <c r="R754" s="183">
        <f t="shared" si="37"/>
        <v>1735</v>
      </c>
      <c r="S754" s="72" t="s">
        <v>86</v>
      </c>
      <c r="T754" s="72">
        <v>2030</v>
      </c>
      <c r="U754" s="72" t="s">
        <v>422</v>
      </c>
      <c r="V754" s="194">
        <v>1700</v>
      </c>
      <c r="W754" s="194">
        <v>0</v>
      </c>
      <c r="X754" s="183">
        <f t="shared" si="38"/>
        <v>1700</v>
      </c>
      <c r="Y754" s="194">
        <f t="shared" si="39"/>
        <v>3435</v>
      </c>
    </row>
    <row r="755" spans="1:25" s="196" customFormat="1">
      <c r="A755" s="75" t="s">
        <v>312</v>
      </c>
      <c r="B755" s="72">
        <v>904100</v>
      </c>
      <c r="C755" s="72" t="s">
        <v>363</v>
      </c>
      <c r="D755" s="75" t="s">
        <v>364</v>
      </c>
      <c r="E755" s="72">
        <v>141035</v>
      </c>
      <c r="F755" s="72">
        <v>1024</v>
      </c>
      <c r="G755" s="72" t="s">
        <v>230</v>
      </c>
      <c r="H755" s="193">
        <v>3322</v>
      </c>
      <c r="I755" s="194">
        <v>0</v>
      </c>
      <c r="J755" s="194">
        <v>0</v>
      </c>
      <c r="K755" s="194">
        <v>0</v>
      </c>
      <c r="L755" s="194">
        <v>0</v>
      </c>
      <c r="M755" s="194">
        <v>900</v>
      </c>
      <c r="N755" s="194">
        <v>0</v>
      </c>
      <c r="O755" s="194">
        <v>0</v>
      </c>
      <c r="P755" s="194">
        <v>0</v>
      </c>
      <c r="Q755" s="194">
        <v>92.5</v>
      </c>
      <c r="R755" s="183">
        <f t="shared" si="37"/>
        <v>992.5</v>
      </c>
      <c r="S755" s="72" t="s">
        <v>86</v>
      </c>
      <c r="T755" s="72">
        <v>2025</v>
      </c>
      <c r="U755" s="72" t="s">
        <v>422</v>
      </c>
      <c r="V755" s="194">
        <v>1850</v>
      </c>
      <c r="W755" s="194">
        <v>0</v>
      </c>
      <c r="X755" s="183">
        <f t="shared" si="38"/>
        <v>1850</v>
      </c>
      <c r="Y755" s="194">
        <f t="shared" si="39"/>
        <v>2842.5</v>
      </c>
    </row>
    <row r="756" spans="1:25" s="196" customFormat="1">
      <c r="A756" s="75" t="s">
        <v>312</v>
      </c>
      <c r="B756" s="72">
        <v>904100</v>
      </c>
      <c r="C756" s="72" t="s">
        <v>365</v>
      </c>
      <c r="D756" s="75" t="s">
        <v>366</v>
      </c>
      <c r="E756" s="73">
        <v>1359</v>
      </c>
      <c r="F756" s="72">
        <v>1031</v>
      </c>
      <c r="G756" s="72" t="s">
        <v>230</v>
      </c>
      <c r="H756" s="193">
        <v>444</v>
      </c>
      <c r="I756" s="194">
        <v>0</v>
      </c>
      <c r="J756" s="194">
        <v>0</v>
      </c>
      <c r="K756" s="194">
        <v>565.39</v>
      </c>
      <c r="L756" s="194">
        <v>0</v>
      </c>
      <c r="M756" s="194">
        <v>900</v>
      </c>
      <c r="N756" s="194">
        <v>0</v>
      </c>
      <c r="O756" s="194">
        <v>0</v>
      </c>
      <c r="P756" s="194">
        <v>0</v>
      </c>
      <c r="Q756" s="194">
        <v>0</v>
      </c>
      <c r="R756" s="183">
        <f t="shared" si="37"/>
        <v>1465.3899999999999</v>
      </c>
      <c r="S756" s="72" t="s">
        <v>277</v>
      </c>
      <c r="T756" s="72">
        <v>2006</v>
      </c>
      <c r="U756" s="72" t="s">
        <v>419</v>
      </c>
      <c r="V756" s="194">
        <v>0</v>
      </c>
      <c r="W756" s="194">
        <v>0</v>
      </c>
      <c r="X756" s="183">
        <f t="shared" si="38"/>
        <v>0</v>
      </c>
      <c r="Y756" s="194">
        <f t="shared" si="39"/>
        <v>1465.3899999999999</v>
      </c>
    </row>
    <row r="757" spans="1:25" s="196" customFormat="1">
      <c r="A757" s="75" t="s">
        <v>312</v>
      </c>
      <c r="B757" s="72">
        <v>904100</v>
      </c>
      <c r="C757" s="72" t="s">
        <v>365</v>
      </c>
      <c r="D757" s="75" t="s">
        <v>366</v>
      </c>
      <c r="E757" s="73">
        <v>21061</v>
      </c>
      <c r="F757" s="72">
        <v>1226</v>
      </c>
      <c r="G757" s="72" t="s">
        <v>230</v>
      </c>
      <c r="H757" s="193">
        <v>1594</v>
      </c>
      <c r="I757" s="194">
        <v>0</v>
      </c>
      <c r="J757" s="194">
        <v>0</v>
      </c>
      <c r="K757" s="194">
        <v>150</v>
      </c>
      <c r="L757" s="194">
        <v>0</v>
      </c>
      <c r="M757" s="194">
        <v>900</v>
      </c>
      <c r="N757" s="194">
        <v>0</v>
      </c>
      <c r="O757" s="194">
        <v>0</v>
      </c>
      <c r="P757" s="194">
        <v>0</v>
      </c>
      <c r="Q757" s="194">
        <v>0</v>
      </c>
      <c r="R757" s="183">
        <f t="shared" si="37"/>
        <v>1050</v>
      </c>
      <c r="S757" s="72" t="s">
        <v>277</v>
      </c>
      <c r="T757" s="72">
        <v>2012</v>
      </c>
      <c r="U757" s="72" t="s">
        <v>419</v>
      </c>
      <c r="V757" s="194">
        <v>0</v>
      </c>
      <c r="W757" s="194">
        <v>0</v>
      </c>
      <c r="X757" s="183">
        <f t="shared" si="38"/>
        <v>0</v>
      </c>
      <c r="Y757" s="194">
        <f t="shared" si="39"/>
        <v>1050</v>
      </c>
    </row>
    <row r="758" spans="1:25" s="196" customFormat="1">
      <c r="A758" s="75" t="s">
        <v>312</v>
      </c>
      <c r="B758" s="72">
        <v>904100</v>
      </c>
      <c r="C758" s="72" t="s">
        <v>365</v>
      </c>
      <c r="D758" s="75" t="s">
        <v>366</v>
      </c>
      <c r="E758" s="73">
        <v>41061</v>
      </c>
      <c r="F758" s="72">
        <v>1031</v>
      </c>
      <c r="G758" s="72" t="s">
        <v>230</v>
      </c>
      <c r="H758" s="193">
        <v>404</v>
      </c>
      <c r="I758" s="194">
        <v>0</v>
      </c>
      <c r="J758" s="194">
        <v>0</v>
      </c>
      <c r="K758" s="194">
        <v>0</v>
      </c>
      <c r="L758" s="194">
        <v>0</v>
      </c>
      <c r="M758" s="194">
        <v>900</v>
      </c>
      <c r="N758" s="194">
        <v>0</v>
      </c>
      <c r="O758" s="194">
        <v>0</v>
      </c>
      <c r="P758" s="194">
        <v>0</v>
      </c>
      <c r="Q758" s="194">
        <v>0</v>
      </c>
      <c r="R758" s="183">
        <f t="shared" si="37"/>
        <v>900</v>
      </c>
      <c r="S758" s="72" t="s">
        <v>277</v>
      </c>
      <c r="T758" s="72">
        <v>2012</v>
      </c>
      <c r="U758" s="72" t="s">
        <v>419</v>
      </c>
      <c r="V758" s="194">
        <v>0</v>
      </c>
      <c r="W758" s="194">
        <v>0</v>
      </c>
      <c r="X758" s="183">
        <f t="shared" si="38"/>
        <v>0</v>
      </c>
      <c r="Y758" s="194">
        <f t="shared" si="39"/>
        <v>900</v>
      </c>
    </row>
    <row r="759" spans="1:25" s="196" customFormat="1">
      <c r="A759" s="75" t="s">
        <v>312</v>
      </c>
      <c r="B759" s="72">
        <v>904100</v>
      </c>
      <c r="C759" s="72" t="s">
        <v>365</v>
      </c>
      <c r="D759" s="75" t="s">
        <v>366</v>
      </c>
      <c r="E759" s="73">
        <v>51067</v>
      </c>
      <c r="F759" s="72">
        <v>1024</v>
      </c>
      <c r="G759" s="72" t="s">
        <v>230</v>
      </c>
      <c r="H759" s="193">
        <v>1995</v>
      </c>
      <c r="I759" s="194">
        <v>0</v>
      </c>
      <c r="J759" s="194">
        <v>0</v>
      </c>
      <c r="K759" s="194">
        <v>0</v>
      </c>
      <c r="L759" s="194">
        <v>0</v>
      </c>
      <c r="M759" s="194">
        <v>900</v>
      </c>
      <c r="N759" s="194">
        <v>0</v>
      </c>
      <c r="O759" s="194">
        <v>0</v>
      </c>
      <c r="P759" s="194">
        <v>0</v>
      </c>
      <c r="Q759" s="194">
        <v>0</v>
      </c>
      <c r="R759" s="183">
        <f t="shared" si="37"/>
        <v>900</v>
      </c>
      <c r="S759" s="72" t="s">
        <v>277</v>
      </c>
      <c r="T759" s="72">
        <v>2014</v>
      </c>
      <c r="U759" s="72" t="s">
        <v>419</v>
      </c>
      <c r="V759" s="194">
        <v>0</v>
      </c>
      <c r="W759" s="194">
        <v>0</v>
      </c>
      <c r="X759" s="183">
        <f t="shared" si="38"/>
        <v>0</v>
      </c>
      <c r="Y759" s="194">
        <f t="shared" si="39"/>
        <v>900</v>
      </c>
    </row>
    <row r="760" spans="1:25" s="196" customFormat="1">
      <c r="A760" s="75" t="s">
        <v>312</v>
      </c>
      <c r="B760" s="72">
        <v>904100</v>
      </c>
      <c r="C760" s="72" t="s">
        <v>365</v>
      </c>
      <c r="D760" s="75" t="s">
        <v>366</v>
      </c>
      <c r="E760" s="73">
        <v>51068</v>
      </c>
      <c r="F760" s="72">
        <v>1024</v>
      </c>
      <c r="G760" s="72" t="s">
        <v>230</v>
      </c>
      <c r="H760" s="193">
        <v>2560</v>
      </c>
      <c r="I760" s="194">
        <v>0</v>
      </c>
      <c r="J760" s="194">
        <v>0</v>
      </c>
      <c r="K760" s="194">
        <v>0</v>
      </c>
      <c r="L760" s="194">
        <v>0</v>
      </c>
      <c r="M760" s="194">
        <v>900</v>
      </c>
      <c r="N760" s="194">
        <v>0</v>
      </c>
      <c r="O760" s="194">
        <v>0</v>
      </c>
      <c r="P760" s="194">
        <v>0</v>
      </c>
      <c r="Q760" s="194">
        <v>0</v>
      </c>
      <c r="R760" s="183">
        <f t="shared" si="37"/>
        <v>900</v>
      </c>
      <c r="S760" s="72" t="s">
        <v>277</v>
      </c>
      <c r="T760" s="72">
        <v>2014</v>
      </c>
      <c r="U760" s="72" t="s">
        <v>419</v>
      </c>
      <c r="V760" s="194">
        <v>0</v>
      </c>
      <c r="W760" s="194">
        <v>0</v>
      </c>
      <c r="X760" s="183">
        <f t="shared" si="38"/>
        <v>0</v>
      </c>
      <c r="Y760" s="194">
        <f t="shared" si="39"/>
        <v>900</v>
      </c>
    </row>
    <row r="761" spans="1:25" s="196" customFormat="1">
      <c r="A761" s="75" t="s">
        <v>312</v>
      </c>
      <c r="B761" s="72">
        <v>904100</v>
      </c>
      <c r="C761" s="72" t="s">
        <v>365</v>
      </c>
      <c r="D761" s="75" t="s">
        <v>366</v>
      </c>
      <c r="E761" s="73">
        <v>91075</v>
      </c>
      <c r="F761" s="72">
        <v>1020</v>
      </c>
      <c r="G761" s="72" t="s">
        <v>230</v>
      </c>
      <c r="H761" s="193">
        <v>1226</v>
      </c>
      <c r="I761" s="194">
        <v>0</v>
      </c>
      <c r="J761" s="194">
        <v>0</v>
      </c>
      <c r="K761" s="194">
        <v>150</v>
      </c>
      <c r="L761" s="194">
        <v>0</v>
      </c>
      <c r="M761" s="194">
        <v>900</v>
      </c>
      <c r="N761" s="194">
        <v>0</v>
      </c>
      <c r="O761" s="194">
        <v>0</v>
      </c>
      <c r="P761" s="194">
        <v>750</v>
      </c>
      <c r="Q761" s="194">
        <v>85</v>
      </c>
      <c r="R761" s="183">
        <f t="shared" si="37"/>
        <v>1885</v>
      </c>
      <c r="S761" s="72" t="s">
        <v>86</v>
      </c>
      <c r="T761" s="72">
        <v>2030</v>
      </c>
      <c r="U761" s="72" t="s">
        <v>422</v>
      </c>
      <c r="V761" s="194">
        <v>1700</v>
      </c>
      <c r="W761" s="194">
        <v>0</v>
      </c>
      <c r="X761" s="183">
        <f t="shared" si="38"/>
        <v>1700</v>
      </c>
      <c r="Y761" s="194">
        <f t="shared" si="39"/>
        <v>3585</v>
      </c>
    </row>
    <row r="762" spans="1:25" s="196" customFormat="1">
      <c r="A762" s="75" t="s">
        <v>312</v>
      </c>
      <c r="B762" s="72">
        <v>904100</v>
      </c>
      <c r="C762" s="72" t="s">
        <v>365</v>
      </c>
      <c r="D762" s="75" t="s">
        <v>366</v>
      </c>
      <c r="E762" s="72">
        <v>101035</v>
      </c>
      <c r="F762" s="72">
        <v>1024</v>
      </c>
      <c r="G762" s="72" t="s">
        <v>230</v>
      </c>
      <c r="H762" s="193">
        <v>1801</v>
      </c>
      <c r="I762" s="194">
        <v>0</v>
      </c>
      <c r="J762" s="194">
        <v>0</v>
      </c>
      <c r="K762" s="194">
        <v>0</v>
      </c>
      <c r="L762" s="194">
        <v>0</v>
      </c>
      <c r="M762" s="194">
        <v>900</v>
      </c>
      <c r="N762" s="194">
        <v>0</v>
      </c>
      <c r="O762" s="194">
        <v>0</v>
      </c>
      <c r="P762" s="194">
        <v>750</v>
      </c>
      <c r="Q762" s="194">
        <v>92.5</v>
      </c>
      <c r="R762" s="183">
        <f t="shared" si="37"/>
        <v>1742.5</v>
      </c>
      <c r="S762" s="72" t="s">
        <v>86</v>
      </c>
      <c r="T762" s="72">
        <v>2030</v>
      </c>
      <c r="U762" s="72" t="s">
        <v>422</v>
      </c>
      <c r="V762" s="194">
        <v>1850</v>
      </c>
      <c r="W762" s="194">
        <v>0</v>
      </c>
      <c r="X762" s="183">
        <f t="shared" si="38"/>
        <v>1850</v>
      </c>
      <c r="Y762" s="194">
        <f t="shared" si="39"/>
        <v>3592.5</v>
      </c>
    </row>
    <row r="763" spans="1:25" s="196" customFormat="1">
      <c r="A763" s="75" t="s">
        <v>312</v>
      </c>
      <c r="B763" s="72">
        <v>904100</v>
      </c>
      <c r="C763" s="72" t="s">
        <v>367</v>
      </c>
      <c r="D763" s="75" t="s">
        <v>368</v>
      </c>
      <c r="E763" s="73">
        <v>101044</v>
      </c>
      <c r="F763" s="72">
        <v>1020</v>
      </c>
      <c r="G763" s="72" t="s">
        <v>118</v>
      </c>
      <c r="H763" s="193">
        <v>0</v>
      </c>
      <c r="I763" s="194">
        <v>0</v>
      </c>
      <c r="J763" s="194">
        <v>0</v>
      </c>
      <c r="K763" s="194">
        <v>0</v>
      </c>
      <c r="L763" s="194">
        <v>0</v>
      </c>
      <c r="M763" s="194">
        <v>900</v>
      </c>
      <c r="N763" s="194">
        <v>0</v>
      </c>
      <c r="O763" s="194">
        <v>0</v>
      </c>
      <c r="P763" s="194">
        <v>0</v>
      </c>
      <c r="Q763" s="194">
        <v>0</v>
      </c>
      <c r="R763" s="183">
        <f t="shared" si="37"/>
        <v>900</v>
      </c>
      <c r="S763" s="72" t="s">
        <v>133</v>
      </c>
      <c r="T763" s="72">
        <v>1900</v>
      </c>
      <c r="U763" s="72" t="s">
        <v>420</v>
      </c>
      <c r="V763" s="194">
        <v>0</v>
      </c>
      <c r="W763" s="194">
        <v>0</v>
      </c>
      <c r="X763" s="183">
        <f t="shared" si="38"/>
        <v>0</v>
      </c>
      <c r="Y763" s="194">
        <f t="shared" si="39"/>
        <v>900</v>
      </c>
    </row>
    <row r="764" spans="1:25" s="196" customFormat="1">
      <c r="A764" s="75" t="s">
        <v>312</v>
      </c>
      <c r="B764" s="72">
        <v>904100</v>
      </c>
      <c r="C764" s="72" t="s">
        <v>365</v>
      </c>
      <c r="D764" s="75" t="s">
        <v>366</v>
      </c>
      <c r="E764" s="72">
        <v>111039</v>
      </c>
      <c r="F764" s="72">
        <v>1212</v>
      </c>
      <c r="G764" s="72" t="s">
        <v>118</v>
      </c>
      <c r="H764" s="193">
        <v>3958</v>
      </c>
      <c r="I764" s="194">
        <v>0</v>
      </c>
      <c r="J764" s="194">
        <v>0</v>
      </c>
      <c r="K764" s="194">
        <v>0</v>
      </c>
      <c r="L764" s="194">
        <v>0</v>
      </c>
      <c r="M764" s="194">
        <v>900</v>
      </c>
      <c r="N764" s="194">
        <v>0</v>
      </c>
      <c r="O764" s="194">
        <v>0</v>
      </c>
      <c r="P764" s="194">
        <v>0</v>
      </c>
      <c r="Q764" s="194">
        <v>0</v>
      </c>
      <c r="R764" s="183">
        <f t="shared" si="37"/>
        <v>900</v>
      </c>
      <c r="S764" s="72" t="s">
        <v>277</v>
      </c>
      <c r="T764" s="72">
        <v>2017</v>
      </c>
      <c r="U764" s="72" t="s">
        <v>419</v>
      </c>
      <c r="V764" s="194">
        <v>0</v>
      </c>
      <c r="W764" s="194">
        <v>0</v>
      </c>
      <c r="X764" s="183">
        <f t="shared" si="38"/>
        <v>0</v>
      </c>
      <c r="Y764" s="194">
        <f t="shared" si="39"/>
        <v>900</v>
      </c>
    </row>
    <row r="765" spans="1:25" s="196" customFormat="1">
      <c r="A765" s="75" t="s">
        <v>312</v>
      </c>
      <c r="B765" s="72">
        <v>904100</v>
      </c>
      <c r="C765" s="72" t="s">
        <v>369</v>
      </c>
      <c r="D765" s="75" t="s">
        <v>370</v>
      </c>
      <c r="E765" s="73">
        <v>51061</v>
      </c>
      <c r="F765" s="72">
        <v>1024</v>
      </c>
      <c r="G765" s="72" t="s">
        <v>230</v>
      </c>
      <c r="H765" s="193">
        <v>0</v>
      </c>
      <c r="I765" s="194">
        <v>0</v>
      </c>
      <c r="J765" s="194">
        <v>0</v>
      </c>
      <c r="K765" s="194">
        <v>369.85</v>
      </c>
      <c r="L765" s="194">
        <v>0</v>
      </c>
      <c r="M765" s="194">
        <v>900</v>
      </c>
      <c r="N765" s="194">
        <v>0</v>
      </c>
      <c r="O765" s="194">
        <v>0</v>
      </c>
      <c r="P765" s="194">
        <v>0</v>
      </c>
      <c r="Q765" s="194">
        <v>0</v>
      </c>
      <c r="R765" s="183">
        <f t="shared" si="37"/>
        <v>1269.8499999999999</v>
      </c>
      <c r="S765" s="72" t="s">
        <v>277</v>
      </c>
      <c r="T765" s="72">
        <v>2014</v>
      </c>
      <c r="U765" s="72" t="s">
        <v>419</v>
      </c>
      <c r="V765" s="194">
        <v>0</v>
      </c>
      <c r="W765" s="194">
        <v>0</v>
      </c>
      <c r="X765" s="183">
        <f t="shared" si="38"/>
        <v>0</v>
      </c>
      <c r="Y765" s="194">
        <f t="shared" si="39"/>
        <v>1269.8499999999999</v>
      </c>
    </row>
    <row r="766" spans="1:25" s="69" customFormat="1">
      <c r="A766" s="181" t="s">
        <v>312</v>
      </c>
      <c r="B766" s="72">
        <v>904150</v>
      </c>
      <c r="C766" s="72" t="s">
        <v>371</v>
      </c>
      <c r="D766" s="76" t="s">
        <v>372</v>
      </c>
      <c r="E766" s="74">
        <v>91029</v>
      </c>
      <c r="F766" s="72">
        <v>1024</v>
      </c>
      <c r="G766" s="182" t="s">
        <v>230</v>
      </c>
      <c r="H766" s="178">
        <v>2271</v>
      </c>
      <c r="I766" s="179">
        <v>0</v>
      </c>
      <c r="J766" s="179">
        <v>0</v>
      </c>
      <c r="K766" s="179">
        <v>100</v>
      </c>
      <c r="L766" s="179">
        <v>0</v>
      </c>
      <c r="M766" s="179">
        <v>900</v>
      </c>
      <c r="N766" s="179">
        <v>0</v>
      </c>
      <c r="O766" s="179">
        <v>0</v>
      </c>
      <c r="P766" s="179">
        <v>750</v>
      </c>
      <c r="Q766" s="179">
        <v>92.5</v>
      </c>
      <c r="R766" s="183">
        <f t="shared" si="37"/>
        <v>1842.5</v>
      </c>
      <c r="S766" s="182" t="s">
        <v>86</v>
      </c>
      <c r="T766" s="182">
        <v>2030</v>
      </c>
      <c r="U766" s="182" t="s">
        <v>78</v>
      </c>
      <c r="V766" s="179">
        <v>1850</v>
      </c>
      <c r="W766" s="179">
        <v>479.76</v>
      </c>
      <c r="X766" s="183">
        <f t="shared" ref="X766:X784" si="40">SUM(V766:W766)</f>
        <v>2329.7600000000002</v>
      </c>
      <c r="Y766" s="179">
        <f t="shared" si="39"/>
        <v>4172.26</v>
      </c>
    </row>
    <row r="767" spans="1:25" s="197" customFormat="1">
      <c r="A767" s="181" t="s">
        <v>312</v>
      </c>
      <c r="B767" s="72">
        <v>904150</v>
      </c>
      <c r="C767" s="72" t="s">
        <v>371</v>
      </c>
      <c r="D767" s="76" t="s">
        <v>372</v>
      </c>
      <c r="E767" s="74">
        <v>101046</v>
      </c>
      <c r="F767" s="72">
        <v>1020</v>
      </c>
      <c r="G767" s="182" t="s">
        <v>230</v>
      </c>
      <c r="H767" s="178">
        <v>1402</v>
      </c>
      <c r="I767" s="179">
        <v>0</v>
      </c>
      <c r="J767" s="179">
        <v>0</v>
      </c>
      <c r="K767" s="179">
        <v>0</v>
      </c>
      <c r="L767" s="179">
        <v>0</v>
      </c>
      <c r="M767" s="179">
        <v>900</v>
      </c>
      <c r="N767" s="179">
        <v>0</v>
      </c>
      <c r="O767" s="179">
        <v>0</v>
      </c>
      <c r="P767" s="179">
        <v>750</v>
      </c>
      <c r="Q767" s="179">
        <v>85</v>
      </c>
      <c r="R767" s="183">
        <f t="shared" si="37"/>
        <v>1735</v>
      </c>
      <c r="S767" s="182" t="s">
        <v>86</v>
      </c>
      <c r="T767" s="182">
        <v>2030</v>
      </c>
      <c r="U767" s="182" t="s">
        <v>78</v>
      </c>
      <c r="V767" s="179">
        <v>1700</v>
      </c>
      <c r="W767" s="179">
        <v>440.86</v>
      </c>
      <c r="X767" s="183">
        <f t="shared" si="40"/>
        <v>2140.86</v>
      </c>
      <c r="Y767" s="179">
        <f t="shared" si="39"/>
        <v>3875.86</v>
      </c>
    </row>
    <row r="768" spans="1:25" s="69" customFormat="1">
      <c r="A768" s="181" t="s">
        <v>312</v>
      </c>
      <c r="B768" s="72">
        <v>904150</v>
      </c>
      <c r="C768" s="72" t="s">
        <v>371</v>
      </c>
      <c r="D768" s="76" t="s">
        <v>372</v>
      </c>
      <c r="E768" s="74">
        <v>111042</v>
      </c>
      <c r="F768" s="72">
        <v>1020</v>
      </c>
      <c r="G768" s="182" t="s">
        <v>230</v>
      </c>
      <c r="H768" s="178">
        <v>2534</v>
      </c>
      <c r="I768" s="179">
        <v>0</v>
      </c>
      <c r="J768" s="179">
        <v>0</v>
      </c>
      <c r="K768" s="179">
        <v>0</v>
      </c>
      <c r="L768" s="179">
        <v>0</v>
      </c>
      <c r="M768" s="179">
        <v>900</v>
      </c>
      <c r="N768" s="179">
        <v>0</v>
      </c>
      <c r="O768" s="179">
        <v>0</v>
      </c>
      <c r="P768" s="179">
        <v>0</v>
      </c>
      <c r="Q768" s="179">
        <v>85</v>
      </c>
      <c r="R768" s="183">
        <f t="shared" si="37"/>
        <v>985</v>
      </c>
      <c r="S768" s="182" t="s">
        <v>86</v>
      </c>
      <c r="T768" s="182">
        <v>2021</v>
      </c>
      <c r="U768" s="182" t="s">
        <v>373</v>
      </c>
      <c r="V768" s="179">
        <v>1700</v>
      </c>
      <c r="W768" s="179">
        <v>440.86</v>
      </c>
      <c r="X768" s="183">
        <f t="shared" si="40"/>
        <v>2140.86</v>
      </c>
      <c r="Y768" s="179">
        <f t="shared" si="39"/>
        <v>3125.86</v>
      </c>
    </row>
    <row r="769" spans="1:25" s="69" customFormat="1">
      <c r="A769" s="181" t="s">
        <v>312</v>
      </c>
      <c r="B769" s="72">
        <v>904150</v>
      </c>
      <c r="C769" s="72" t="s">
        <v>371</v>
      </c>
      <c r="D769" s="76" t="s">
        <v>372</v>
      </c>
      <c r="E769" s="74">
        <v>111051</v>
      </c>
      <c r="F769" s="72">
        <v>1020</v>
      </c>
      <c r="G769" s="182" t="s">
        <v>230</v>
      </c>
      <c r="H769" s="178">
        <v>1943</v>
      </c>
      <c r="I769" s="179">
        <v>0</v>
      </c>
      <c r="J769" s="179">
        <v>0</v>
      </c>
      <c r="K769" s="179">
        <v>0</v>
      </c>
      <c r="L769" s="179">
        <v>0</v>
      </c>
      <c r="M769" s="179">
        <v>900</v>
      </c>
      <c r="N769" s="179">
        <v>0</v>
      </c>
      <c r="O769" s="179">
        <v>0</v>
      </c>
      <c r="P769" s="179">
        <v>0</v>
      </c>
      <c r="Q769" s="179">
        <v>85</v>
      </c>
      <c r="R769" s="183">
        <f t="shared" si="37"/>
        <v>985</v>
      </c>
      <c r="S769" s="182" t="s">
        <v>86</v>
      </c>
      <c r="T769" s="182">
        <v>2022</v>
      </c>
      <c r="U769" s="182" t="s">
        <v>373</v>
      </c>
      <c r="V769" s="179">
        <v>1700</v>
      </c>
      <c r="W769" s="179">
        <v>440.86</v>
      </c>
      <c r="X769" s="183">
        <f t="shared" si="40"/>
        <v>2140.86</v>
      </c>
      <c r="Y769" s="179">
        <f t="shared" si="39"/>
        <v>3125.86</v>
      </c>
    </row>
    <row r="770" spans="1:25" s="69" customFormat="1">
      <c r="A770" s="181" t="s">
        <v>312</v>
      </c>
      <c r="B770" s="72">
        <v>904150</v>
      </c>
      <c r="C770" s="72" t="s">
        <v>371</v>
      </c>
      <c r="D770" s="76" t="s">
        <v>372</v>
      </c>
      <c r="E770" s="74">
        <v>111052</v>
      </c>
      <c r="F770" s="72">
        <v>1020</v>
      </c>
      <c r="G770" s="182" t="s">
        <v>230</v>
      </c>
      <c r="H770" s="178">
        <v>1209</v>
      </c>
      <c r="I770" s="179">
        <v>0</v>
      </c>
      <c r="J770" s="179">
        <v>0</v>
      </c>
      <c r="K770" s="179">
        <v>0</v>
      </c>
      <c r="L770" s="179">
        <v>0</v>
      </c>
      <c r="M770" s="179">
        <v>900</v>
      </c>
      <c r="N770" s="179">
        <v>0</v>
      </c>
      <c r="O770" s="179">
        <v>0</v>
      </c>
      <c r="P770" s="179">
        <v>0</v>
      </c>
      <c r="Q770" s="179">
        <v>85</v>
      </c>
      <c r="R770" s="183">
        <f t="shared" si="37"/>
        <v>985</v>
      </c>
      <c r="S770" s="182" t="s">
        <v>86</v>
      </c>
      <c r="T770" s="182">
        <v>2022</v>
      </c>
      <c r="U770" s="182" t="s">
        <v>373</v>
      </c>
      <c r="V770" s="179">
        <v>1700</v>
      </c>
      <c r="W770" s="179">
        <v>440.86</v>
      </c>
      <c r="X770" s="183">
        <f t="shared" si="40"/>
        <v>2140.86</v>
      </c>
      <c r="Y770" s="179">
        <f t="shared" si="39"/>
        <v>3125.86</v>
      </c>
    </row>
    <row r="771" spans="1:25" s="197" customFormat="1">
      <c r="A771" s="181" t="s">
        <v>312</v>
      </c>
      <c r="B771" s="72">
        <v>904150</v>
      </c>
      <c r="C771" s="72" t="s">
        <v>371</v>
      </c>
      <c r="D771" s="76" t="s">
        <v>372</v>
      </c>
      <c r="E771" s="74">
        <v>111053</v>
      </c>
      <c r="F771" s="72">
        <v>1020</v>
      </c>
      <c r="G771" s="182" t="s">
        <v>230</v>
      </c>
      <c r="H771" s="178">
        <v>485</v>
      </c>
      <c r="I771" s="179">
        <v>0</v>
      </c>
      <c r="J771" s="179">
        <v>0</v>
      </c>
      <c r="K771" s="179">
        <v>0</v>
      </c>
      <c r="L771" s="179">
        <v>0</v>
      </c>
      <c r="M771" s="179">
        <v>900</v>
      </c>
      <c r="N771" s="179">
        <v>0</v>
      </c>
      <c r="O771" s="179">
        <v>0</v>
      </c>
      <c r="P771" s="179">
        <v>0</v>
      </c>
      <c r="Q771" s="179">
        <v>85</v>
      </c>
      <c r="R771" s="183">
        <f t="shared" si="37"/>
        <v>985</v>
      </c>
      <c r="S771" s="182" t="s">
        <v>86</v>
      </c>
      <c r="T771" s="182">
        <v>2022</v>
      </c>
      <c r="U771" s="182" t="s">
        <v>373</v>
      </c>
      <c r="V771" s="179">
        <v>1700</v>
      </c>
      <c r="W771" s="179">
        <v>440.86</v>
      </c>
      <c r="X771" s="183">
        <f t="shared" si="40"/>
        <v>2140.86</v>
      </c>
      <c r="Y771" s="179">
        <f t="shared" si="39"/>
        <v>3125.86</v>
      </c>
    </row>
    <row r="772" spans="1:25" s="69" customFormat="1">
      <c r="A772" s="181" t="s">
        <v>312</v>
      </c>
      <c r="B772" s="72">
        <v>904150</v>
      </c>
      <c r="C772" s="72" t="s">
        <v>371</v>
      </c>
      <c r="D772" s="76" t="s">
        <v>372</v>
      </c>
      <c r="E772" s="74">
        <v>141021</v>
      </c>
      <c r="F772" s="72">
        <v>1020</v>
      </c>
      <c r="G772" s="182" t="s">
        <v>230</v>
      </c>
      <c r="H772" s="178">
        <v>3039</v>
      </c>
      <c r="I772" s="179">
        <v>0</v>
      </c>
      <c r="J772" s="179">
        <v>0</v>
      </c>
      <c r="K772" s="179">
        <v>0</v>
      </c>
      <c r="L772" s="179">
        <v>0</v>
      </c>
      <c r="M772" s="179">
        <v>900</v>
      </c>
      <c r="N772" s="179">
        <v>0</v>
      </c>
      <c r="O772" s="179">
        <v>0</v>
      </c>
      <c r="P772" s="179">
        <v>0</v>
      </c>
      <c r="Q772" s="179">
        <v>85</v>
      </c>
      <c r="R772" s="183">
        <f t="shared" si="37"/>
        <v>985</v>
      </c>
      <c r="S772" s="182" t="s">
        <v>86</v>
      </c>
      <c r="T772" s="182">
        <v>2023</v>
      </c>
      <c r="U772" s="182" t="s">
        <v>78</v>
      </c>
      <c r="V772" s="179">
        <v>1700</v>
      </c>
      <c r="W772" s="179">
        <v>440.86</v>
      </c>
      <c r="X772" s="183">
        <f t="shared" si="40"/>
        <v>2140.86</v>
      </c>
      <c r="Y772" s="179">
        <f t="shared" si="39"/>
        <v>3125.86</v>
      </c>
    </row>
    <row r="773" spans="1:25" s="69" customFormat="1">
      <c r="A773" s="181" t="s">
        <v>312</v>
      </c>
      <c r="B773" s="72">
        <v>904150</v>
      </c>
      <c r="C773" s="72" t="s">
        <v>371</v>
      </c>
      <c r="D773" s="76" t="s">
        <v>372</v>
      </c>
      <c r="E773" s="74">
        <v>151014</v>
      </c>
      <c r="F773" s="72">
        <v>1020</v>
      </c>
      <c r="G773" s="182" t="s">
        <v>230</v>
      </c>
      <c r="H773" s="178">
        <v>4852</v>
      </c>
      <c r="I773" s="179">
        <v>0</v>
      </c>
      <c r="J773" s="179">
        <v>0</v>
      </c>
      <c r="K773" s="179">
        <v>0</v>
      </c>
      <c r="L773" s="179">
        <v>0</v>
      </c>
      <c r="M773" s="179">
        <v>900</v>
      </c>
      <c r="N773" s="179">
        <v>0</v>
      </c>
      <c r="O773" s="179">
        <v>0</v>
      </c>
      <c r="P773" s="179">
        <v>0</v>
      </c>
      <c r="Q773" s="179">
        <v>110</v>
      </c>
      <c r="R773" s="183">
        <f t="shared" si="37"/>
        <v>1010</v>
      </c>
      <c r="S773" s="182" t="s">
        <v>86</v>
      </c>
      <c r="T773" s="182">
        <v>2026</v>
      </c>
      <c r="U773" s="182" t="s">
        <v>82</v>
      </c>
      <c r="V773" s="179">
        <v>2200</v>
      </c>
      <c r="W773" s="179">
        <v>570.53</v>
      </c>
      <c r="X773" s="183">
        <f t="shared" si="40"/>
        <v>2770.5299999999997</v>
      </c>
      <c r="Y773" s="179">
        <f t="shared" si="39"/>
        <v>3780.5299999999997</v>
      </c>
    </row>
    <row r="774" spans="1:25" s="69" customFormat="1">
      <c r="A774" s="181" t="s">
        <v>312</v>
      </c>
      <c r="B774" s="72">
        <v>904150</v>
      </c>
      <c r="C774" s="72" t="s">
        <v>371</v>
      </c>
      <c r="D774" s="76" t="s">
        <v>372</v>
      </c>
      <c r="E774" s="74">
        <v>151015</v>
      </c>
      <c r="F774" s="72">
        <v>1020</v>
      </c>
      <c r="G774" s="182" t="s">
        <v>230</v>
      </c>
      <c r="H774" s="178">
        <v>5401</v>
      </c>
      <c r="I774" s="179">
        <v>0</v>
      </c>
      <c r="J774" s="179">
        <v>0</v>
      </c>
      <c r="K774" s="179">
        <v>0</v>
      </c>
      <c r="L774" s="179">
        <v>0</v>
      </c>
      <c r="M774" s="179">
        <v>900</v>
      </c>
      <c r="N774" s="179">
        <v>0</v>
      </c>
      <c r="O774" s="179">
        <v>0</v>
      </c>
      <c r="P774" s="179">
        <v>0</v>
      </c>
      <c r="Q774" s="179">
        <v>110</v>
      </c>
      <c r="R774" s="183">
        <f t="shared" si="37"/>
        <v>1010</v>
      </c>
      <c r="S774" s="182" t="s">
        <v>86</v>
      </c>
      <c r="T774" s="182">
        <v>2026</v>
      </c>
      <c r="U774" s="182" t="s">
        <v>82</v>
      </c>
      <c r="V774" s="179">
        <v>2200</v>
      </c>
      <c r="W774" s="179">
        <v>570.53</v>
      </c>
      <c r="X774" s="183">
        <f t="shared" si="40"/>
        <v>2770.5299999999997</v>
      </c>
      <c r="Y774" s="179">
        <f t="shared" si="39"/>
        <v>3780.5299999999997</v>
      </c>
    </row>
    <row r="775" spans="1:25" s="69" customFormat="1">
      <c r="A775" s="181" t="s">
        <v>312</v>
      </c>
      <c r="B775" s="72">
        <v>904150</v>
      </c>
      <c r="C775" s="72" t="s">
        <v>371</v>
      </c>
      <c r="D775" s="76" t="s">
        <v>372</v>
      </c>
      <c r="E775" s="74">
        <v>151016</v>
      </c>
      <c r="F775" s="72">
        <v>1020</v>
      </c>
      <c r="G775" s="182" t="s">
        <v>230</v>
      </c>
      <c r="H775" s="178">
        <v>1859</v>
      </c>
      <c r="I775" s="179">
        <v>0</v>
      </c>
      <c r="J775" s="179">
        <v>0</v>
      </c>
      <c r="K775" s="179">
        <v>0</v>
      </c>
      <c r="L775" s="179">
        <v>0</v>
      </c>
      <c r="M775" s="179">
        <v>900</v>
      </c>
      <c r="N775" s="179">
        <v>0</v>
      </c>
      <c r="O775" s="179">
        <v>0</v>
      </c>
      <c r="P775" s="179">
        <v>0</v>
      </c>
      <c r="Q775" s="179">
        <v>110</v>
      </c>
      <c r="R775" s="183">
        <f t="shared" si="37"/>
        <v>1010</v>
      </c>
      <c r="S775" s="182" t="s">
        <v>86</v>
      </c>
      <c r="T775" s="182">
        <v>2026</v>
      </c>
      <c r="U775" s="182" t="s">
        <v>82</v>
      </c>
      <c r="V775" s="179">
        <v>2200</v>
      </c>
      <c r="W775" s="179">
        <v>570.53</v>
      </c>
      <c r="X775" s="183">
        <f t="shared" si="40"/>
        <v>2770.5299999999997</v>
      </c>
      <c r="Y775" s="179">
        <f t="shared" si="39"/>
        <v>3780.5299999999997</v>
      </c>
    </row>
    <row r="776" spans="1:25" s="69" customFormat="1">
      <c r="A776" s="181" t="s">
        <v>312</v>
      </c>
      <c r="B776" s="72">
        <v>904150</v>
      </c>
      <c r="C776" s="72" t="s">
        <v>371</v>
      </c>
      <c r="D776" s="76" t="s">
        <v>372</v>
      </c>
      <c r="E776" s="74">
        <v>151076</v>
      </c>
      <c r="F776" s="72">
        <v>1020</v>
      </c>
      <c r="G776" s="182" t="s">
        <v>230</v>
      </c>
      <c r="H776" s="178">
        <v>4961</v>
      </c>
      <c r="I776" s="179">
        <v>0</v>
      </c>
      <c r="J776" s="179">
        <v>0</v>
      </c>
      <c r="K776" s="179">
        <v>0</v>
      </c>
      <c r="L776" s="179">
        <v>0</v>
      </c>
      <c r="M776" s="179">
        <v>900</v>
      </c>
      <c r="N776" s="179">
        <v>0</v>
      </c>
      <c r="O776" s="179">
        <v>0</v>
      </c>
      <c r="P776" s="179">
        <v>0</v>
      </c>
      <c r="Q776" s="179">
        <v>110</v>
      </c>
      <c r="R776" s="183">
        <f t="shared" si="37"/>
        <v>1010</v>
      </c>
      <c r="S776" s="182" t="s">
        <v>86</v>
      </c>
      <c r="T776" s="182">
        <v>2026</v>
      </c>
      <c r="U776" s="182" t="s">
        <v>82</v>
      </c>
      <c r="V776" s="179">
        <v>2200</v>
      </c>
      <c r="W776" s="179">
        <v>570.53</v>
      </c>
      <c r="X776" s="183">
        <f t="shared" si="40"/>
        <v>2770.5299999999997</v>
      </c>
      <c r="Y776" s="179">
        <f t="shared" si="39"/>
        <v>3780.5299999999997</v>
      </c>
    </row>
    <row r="777" spans="1:25" s="69" customFormat="1">
      <c r="A777" s="181" t="s">
        <v>312</v>
      </c>
      <c r="B777" s="72">
        <v>904150</v>
      </c>
      <c r="C777" s="72" t="s">
        <v>371</v>
      </c>
      <c r="D777" s="76" t="s">
        <v>372</v>
      </c>
      <c r="E777" s="74">
        <v>181005</v>
      </c>
      <c r="F777" s="72">
        <v>1202</v>
      </c>
      <c r="G777" s="182" t="s">
        <v>230</v>
      </c>
      <c r="H777" s="178">
        <v>1710</v>
      </c>
      <c r="I777" s="179">
        <v>0</v>
      </c>
      <c r="J777" s="179">
        <v>0</v>
      </c>
      <c r="K777" s="179">
        <v>0</v>
      </c>
      <c r="L777" s="179">
        <v>0</v>
      </c>
      <c r="M777" s="179">
        <v>900</v>
      </c>
      <c r="N777" s="179">
        <v>0</v>
      </c>
      <c r="O777" s="179">
        <v>0</v>
      </c>
      <c r="P777" s="179">
        <v>0</v>
      </c>
      <c r="Q777" s="179">
        <v>120</v>
      </c>
      <c r="R777" s="183">
        <f t="shared" si="37"/>
        <v>1020</v>
      </c>
      <c r="S777" s="182" t="s">
        <v>86</v>
      </c>
      <c r="T777" s="182">
        <v>2028</v>
      </c>
      <c r="U777" s="182" t="s">
        <v>93</v>
      </c>
      <c r="V777" s="179">
        <v>2400</v>
      </c>
      <c r="W777" s="179">
        <v>622.4</v>
      </c>
      <c r="X777" s="183">
        <f t="shared" si="40"/>
        <v>3022.4</v>
      </c>
      <c r="Y777" s="179">
        <f t="shared" si="39"/>
        <v>4042.4</v>
      </c>
    </row>
    <row r="778" spans="1:25" s="69" customFormat="1">
      <c r="A778" s="181" t="s">
        <v>312</v>
      </c>
      <c r="B778" s="72">
        <v>904150</v>
      </c>
      <c r="C778" s="72" t="s">
        <v>374</v>
      </c>
      <c r="D778" s="76" t="s">
        <v>375</v>
      </c>
      <c r="E778" s="74">
        <v>41046</v>
      </c>
      <c r="F778" s="72">
        <v>1247</v>
      </c>
      <c r="G778" s="182" t="s">
        <v>230</v>
      </c>
      <c r="H778" s="178">
        <v>348</v>
      </c>
      <c r="I778" s="179">
        <v>0</v>
      </c>
      <c r="J778" s="179">
        <v>0</v>
      </c>
      <c r="K778" s="179">
        <v>0</v>
      </c>
      <c r="L778" s="179">
        <v>0</v>
      </c>
      <c r="M778" s="179">
        <v>900</v>
      </c>
      <c r="N778" s="179">
        <v>0</v>
      </c>
      <c r="O778" s="179">
        <v>0</v>
      </c>
      <c r="P778" s="179">
        <v>0</v>
      </c>
      <c r="Q778" s="179">
        <v>0</v>
      </c>
      <c r="R778" s="183">
        <f t="shared" si="37"/>
        <v>900</v>
      </c>
      <c r="S778" s="182" t="s">
        <v>277</v>
      </c>
      <c r="T778" s="182">
        <v>2010</v>
      </c>
      <c r="U778" s="182" t="s">
        <v>419</v>
      </c>
      <c r="V778" s="179">
        <v>0</v>
      </c>
      <c r="W778" s="179">
        <v>0</v>
      </c>
      <c r="X778" s="183">
        <f t="shared" si="40"/>
        <v>0</v>
      </c>
      <c r="Y778" s="179">
        <f t="shared" si="39"/>
        <v>900</v>
      </c>
    </row>
    <row r="779" spans="1:25" s="69" customFormat="1">
      <c r="A779" s="181" t="s">
        <v>312</v>
      </c>
      <c r="B779" s="72">
        <v>904150</v>
      </c>
      <c r="C779" s="72" t="s">
        <v>374</v>
      </c>
      <c r="D779" s="76" t="s">
        <v>375</v>
      </c>
      <c r="E779" s="74">
        <v>81025</v>
      </c>
      <c r="F779" s="72">
        <v>1209</v>
      </c>
      <c r="G779" s="182" t="s">
        <v>230</v>
      </c>
      <c r="H779" s="178">
        <v>1764</v>
      </c>
      <c r="I779" s="179">
        <v>0</v>
      </c>
      <c r="J779" s="179">
        <v>0</v>
      </c>
      <c r="K779" s="179">
        <v>0</v>
      </c>
      <c r="L779" s="179">
        <v>0</v>
      </c>
      <c r="M779" s="179">
        <v>900</v>
      </c>
      <c r="N779" s="179">
        <v>0</v>
      </c>
      <c r="O779" s="179">
        <v>0</v>
      </c>
      <c r="P779" s="179">
        <v>750</v>
      </c>
      <c r="Q779" s="179">
        <v>145</v>
      </c>
      <c r="R779" s="183">
        <f t="shared" si="37"/>
        <v>1795</v>
      </c>
      <c r="S779" s="182" t="s">
        <v>86</v>
      </c>
      <c r="T779" s="182">
        <v>2030</v>
      </c>
      <c r="U779" s="182" t="s">
        <v>124</v>
      </c>
      <c r="V779" s="179">
        <v>2900</v>
      </c>
      <c r="W779" s="179">
        <v>752.06</v>
      </c>
      <c r="X779" s="183">
        <f t="shared" si="40"/>
        <v>3652.06</v>
      </c>
      <c r="Y779" s="179">
        <f t="shared" si="39"/>
        <v>5447.0599999999995</v>
      </c>
    </row>
    <row r="780" spans="1:25" s="69" customFormat="1">
      <c r="A780" s="181" t="s">
        <v>312</v>
      </c>
      <c r="B780" s="72">
        <v>904150</v>
      </c>
      <c r="C780" s="72" t="s">
        <v>374</v>
      </c>
      <c r="D780" s="76" t="s">
        <v>375</v>
      </c>
      <c r="E780" s="74">
        <v>991014</v>
      </c>
      <c r="F780" s="72">
        <v>1247</v>
      </c>
      <c r="G780" s="182" t="s">
        <v>230</v>
      </c>
      <c r="H780" s="178">
        <v>369</v>
      </c>
      <c r="I780" s="179">
        <v>0</v>
      </c>
      <c r="J780" s="179">
        <v>0</v>
      </c>
      <c r="K780" s="179">
        <v>0</v>
      </c>
      <c r="L780" s="179">
        <v>0</v>
      </c>
      <c r="M780" s="179">
        <v>900</v>
      </c>
      <c r="N780" s="179">
        <v>0</v>
      </c>
      <c r="O780" s="179">
        <v>0</v>
      </c>
      <c r="P780" s="179">
        <v>0</v>
      </c>
      <c r="Q780" s="179">
        <v>0</v>
      </c>
      <c r="R780" s="183">
        <f t="shared" si="37"/>
        <v>900</v>
      </c>
      <c r="S780" s="182" t="s">
        <v>277</v>
      </c>
      <c r="T780" s="182">
        <v>2005</v>
      </c>
      <c r="U780" s="182" t="s">
        <v>419</v>
      </c>
      <c r="V780" s="179">
        <v>0</v>
      </c>
      <c r="W780" s="179">
        <v>0</v>
      </c>
      <c r="X780" s="183">
        <f t="shared" si="40"/>
        <v>0</v>
      </c>
      <c r="Y780" s="179">
        <f t="shared" si="39"/>
        <v>900</v>
      </c>
    </row>
    <row r="781" spans="1:25" s="69" customFormat="1">
      <c r="A781" s="181" t="s">
        <v>312</v>
      </c>
      <c r="B781" s="72">
        <v>904150</v>
      </c>
      <c r="C781" s="72" t="s">
        <v>376</v>
      </c>
      <c r="D781" s="76" t="s">
        <v>377</v>
      </c>
      <c r="E781" s="77">
        <v>51006</v>
      </c>
      <c r="F781" s="72">
        <v>1202</v>
      </c>
      <c r="G781" s="182" t="s">
        <v>230</v>
      </c>
      <c r="H781" s="178">
        <v>549</v>
      </c>
      <c r="I781" s="179">
        <v>0</v>
      </c>
      <c r="J781" s="179">
        <v>0</v>
      </c>
      <c r="K781" s="179">
        <v>0</v>
      </c>
      <c r="L781" s="179">
        <v>0</v>
      </c>
      <c r="M781" s="179">
        <v>900</v>
      </c>
      <c r="N781" s="179">
        <v>0</v>
      </c>
      <c r="O781" s="179">
        <v>0</v>
      </c>
      <c r="P781" s="179">
        <v>0</v>
      </c>
      <c r="Q781" s="179">
        <v>0</v>
      </c>
      <c r="R781" s="183">
        <f t="shared" si="37"/>
        <v>900</v>
      </c>
      <c r="S781" s="182" t="s">
        <v>277</v>
      </c>
      <c r="T781" s="182">
        <v>2008</v>
      </c>
      <c r="U781" s="182" t="s">
        <v>419</v>
      </c>
      <c r="V781" s="179">
        <v>0</v>
      </c>
      <c r="W781" s="179">
        <v>0</v>
      </c>
      <c r="X781" s="183">
        <f t="shared" si="40"/>
        <v>0</v>
      </c>
      <c r="Y781" s="179">
        <f t="shared" si="39"/>
        <v>900</v>
      </c>
    </row>
    <row r="782" spans="1:25" s="69" customFormat="1">
      <c r="A782" s="181" t="s">
        <v>312</v>
      </c>
      <c r="B782" s="72">
        <v>904150</v>
      </c>
      <c r="C782" s="72" t="s">
        <v>376</v>
      </c>
      <c r="D782" s="76" t="s">
        <v>377</v>
      </c>
      <c r="E782" s="77">
        <v>51017</v>
      </c>
      <c r="F782" s="72">
        <v>1024</v>
      </c>
      <c r="G782" s="182" t="s">
        <v>230</v>
      </c>
      <c r="H782" s="178">
        <v>421</v>
      </c>
      <c r="I782" s="179">
        <v>0</v>
      </c>
      <c r="J782" s="179">
        <v>0</v>
      </c>
      <c r="K782" s="179">
        <v>0</v>
      </c>
      <c r="L782" s="179">
        <v>0</v>
      </c>
      <c r="M782" s="179">
        <v>900</v>
      </c>
      <c r="N782" s="179">
        <v>0</v>
      </c>
      <c r="O782" s="179">
        <v>0</v>
      </c>
      <c r="P782" s="179">
        <v>0</v>
      </c>
      <c r="Q782" s="179">
        <v>0</v>
      </c>
      <c r="R782" s="183">
        <f t="shared" si="37"/>
        <v>900</v>
      </c>
      <c r="S782" s="182" t="s">
        <v>277</v>
      </c>
      <c r="T782" s="182">
        <v>2010</v>
      </c>
      <c r="U782" s="182" t="s">
        <v>419</v>
      </c>
      <c r="V782" s="179">
        <v>0</v>
      </c>
      <c r="W782" s="179">
        <v>0</v>
      </c>
      <c r="X782" s="183">
        <f t="shared" si="40"/>
        <v>0</v>
      </c>
      <c r="Y782" s="179">
        <f t="shared" si="39"/>
        <v>900</v>
      </c>
    </row>
    <row r="783" spans="1:25" s="69" customFormat="1">
      <c r="A783" s="181" t="s">
        <v>312</v>
      </c>
      <c r="B783" s="72">
        <v>904150</v>
      </c>
      <c r="C783" s="72" t="s">
        <v>376</v>
      </c>
      <c r="D783" s="76" t="s">
        <v>377</v>
      </c>
      <c r="E783" s="77">
        <v>91071</v>
      </c>
      <c r="F783" s="72">
        <v>1020</v>
      </c>
      <c r="G783" s="182" t="s">
        <v>230</v>
      </c>
      <c r="H783" s="178">
        <v>1184</v>
      </c>
      <c r="I783" s="179">
        <v>0</v>
      </c>
      <c r="J783" s="179">
        <v>0</v>
      </c>
      <c r="K783" s="179">
        <v>218.9</v>
      </c>
      <c r="L783" s="179">
        <v>0</v>
      </c>
      <c r="M783" s="179">
        <v>900</v>
      </c>
      <c r="N783" s="179">
        <v>0</v>
      </c>
      <c r="O783" s="179">
        <v>0</v>
      </c>
      <c r="P783" s="179">
        <v>750</v>
      </c>
      <c r="Q783" s="179">
        <v>85</v>
      </c>
      <c r="R783" s="183">
        <f t="shared" si="37"/>
        <v>1953.9</v>
      </c>
      <c r="S783" s="182" t="s">
        <v>86</v>
      </c>
      <c r="T783" s="182">
        <v>2030</v>
      </c>
      <c r="U783" s="182" t="s">
        <v>78</v>
      </c>
      <c r="V783" s="179">
        <v>1700</v>
      </c>
      <c r="W783" s="179">
        <v>440.86</v>
      </c>
      <c r="X783" s="183">
        <f t="shared" si="40"/>
        <v>2140.86</v>
      </c>
      <c r="Y783" s="179">
        <f t="shared" si="39"/>
        <v>4094.76</v>
      </c>
    </row>
    <row r="784" spans="1:25" s="69" customFormat="1">
      <c r="A784" s="181" t="s">
        <v>312</v>
      </c>
      <c r="B784" s="72">
        <v>904150</v>
      </c>
      <c r="C784" s="72" t="s">
        <v>376</v>
      </c>
      <c r="D784" s="76" t="s">
        <v>377</v>
      </c>
      <c r="E784" s="77">
        <v>131025</v>
      </c>
      <c r="F784" s="72">
        <v>1024</v>
      </c>
      <c r="G784" s="182" t="s">
        <v>230</v>
      </c>
      <c r="H784" s="178">
        <v>3184</v>
      </c>
      <c r="I784" s="179">
        <v>0</v>
      </c>
      <c r="J784" s="179">
        <v>0</v>
      </c>
      <c r="K784" s="179">
        <v>572.36</v>
      </c>
      <c r="L784" s="179">
        <v>0</v>
      </c>
      <c r="M784" s="179">
        <v>900</v>
      </c>
      <c r="N784" s="179">
        <v>0</v>
      </c>
      <c r="O784" s="179">
        <v>0</v>
      </c>
      <c r="P784" s="179">
        <v>0</v>
      </c>
      <c r="Q784" s="179">
        <v>92.5</v>
      </c>
      <c r="R784" s="183">
        <f t="shared" si="37"/>
        <v>1564.8600000000001</v>
      </c>
      <c r="S784" s="182" t="s">
        <v>86</v>
      </c>
      <c r="T784" s="182">
        <v>2023</v>
      </c>
      <c r="U784" s="182" t="s">
        <v>78</v>
      </c>
      <c r="V784" s="179">
        <v>1850</v>
      </c>
      <c r="W784" s="179">
        <v>479.76</v>
      </c>
      <c r="X784" s="183">
        <f t="shared" si="40"/>
        <v>2329.7600000000002</v>
      </c>
      <c r="Y784" s="179">
        <f t="shared" si="39"/>
        <v>3894.6200000000003</v>
      </c>
    </row>
    <row r="786" spans="7:20">
      <c r="G786" s="177" t="s">
        <v>423</v>
      </c>
      <c r="H786" s="89">
        <f t="shared" ref="H786:O786" si="41">SUBTOTAL(109,H742:H785)</f>
        <v>61733</v>
      </c>
      <c r="I786" s="89">
        <f t="shared" si="41"/>
        <v>0</v>
      </c>
      <c r="J786" s="89">
        <f t="shared" si="41"/>
        <v>0</v>
      </c>
      <c r="K786" s="89">
        <f t="shared" si="41"/>
        <v>110588.17</v>
      </c>
      <c r="L786" s="89">
        <f t="shared" si="41"/>
        <v>85.35</v>
      </c>
      <c r="M786" s="89">
        <f t="shared" si="41"/>
        <v>32220</v>
      </c>
      <c r="N786" s="89">
        <f t="shared" si="41"/>
        <v>0</v>
      </c>
      <c r="O786" s="89">
        <f t="shared" si="41"/>
        <v>0</v>
      </c>
    </row>
    <row r="790" spans="7:20">
      <c r="T790">
        <f>2520*2</f>
        <v>5040</v>
      </c>
    </row>
  </sheetData>
  <autoFilter ref="A2:Y739">
    <filterColumn colId="0">
      <filters>
        <filter val="MCSO"/>
      </filters>
    </filterColumn>
  </autoFilter>
  <pageMargins left="0.7" right="0.7" top="0.75" bottom="0.75" header="0.3" footer="0.3"/>
  <pageSetup orientation="portrait" r:id="rId1"/>
  <ignoredErrors>
    <ignoredError sqref="R3:R738 R743:R784"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27" sqref="A27"/>
    </sheetView>
  </sheetViews>
  <sheetFormatPr defaultColWidth="9.88671875" defaultRowHeight="15.6"/>
  <cols>
    <col min="1" max="1" width="33.33203125" style="168" customWidth="1"/>
    <col min="2" max="2" width="17" style="169" customWidth="1"/>
    <col min="3" max="3" width="14.88671875" style="170" bestFit="1" customWidth="1"/>
    <col min="4" max="4" width="13.88671875" style="169" bestFit="1" customWidth="1"/>
    <col min="5" max="9" width="11.88671875" style="168" bestFit="1" customWidth="1"/>
    <col min="10" max="16384" width="9.88671875" style="168"/>
  </cols>
  <sheetData>
    <row r="1" spans="1:9" s="134" customFormat="1">
      <c r="A1" s="134" t="s">
        <v>399</v>
      </c>
      <c r="B1" s="135"/>
      <c r="C1" s="136"/>
      <c r="D1" s="135"/>
    </row>
    <row r="2" spans="1:9" s="134" customFormat="1" ht="16.2" thickBot="1">
      <c r="A2" s="134" t="s">
        <v>400</v>
      </c>
      <c r="B2" s="137">
        <v>1778737</v>
      </c>
      <c r="C2" s="136"/>
      <c r="D2" s="135"/>
      <c r="E2" s="138" t="s">
        <v>381</v>
      </c>
      <c r="F2" s="138" t="s">
        <v>380</v>
      </c>
      <c r="G2" s="139" t="s">
        <v>379</v>
      </c>
      <c r="H2" s="138" t="s">
        <v>401</v>
      </c>
      <c r="I2" s="138" t="s">
        <v>402</v>
      </c>
    </row>
    <row r="3" spans="1:9" s="148" customFormat="1" ht="27.6">
      <c r="A3" s="140" t="s">
        <v>10</v>
      </c>
      <c r="B3" s="141" t="s">
        <v>403</v>
      </c>
      <c r="C3" s="142" t="s">
        <v>404</v>
      </c>
      <c r="D3" s="143" t="s">
        <v>43</v>
      </c>
      <c r="E3" s="144" t="s">
        <v>405</v>
      </c>
      <c r="F3" s="144" t="s">
        <v>406</v>
      </c>
      <c r="G3" s="145" t="s">
        <v>407</v>
      </c>
      <c r="H3" s="146" t="s">
        <v>408</v>
      </c>
      <c r="I3" s="147" t="s">
        <v>409</v>
      </c>
    </row>
    <row r="4" spans="1:9" s="155" customFormat="1" ht="14.4">
      <c r="A4" s="149" t="s">
        <v>34</v>
      </c>
      <c r="B4" s="150">
        <v>158508</v>
      </c>
      <c r="C4" s="151">
        <v>1.7127133144302545E-2</v>
      </c>
      <c r="D4" s="152">
        <v>30464.665427697277</v>
      </c>
      <c r="E4" s="153">
        <v>6092.9330855394555</v>
      </c>
      <c r="F4" s="153">
        <v>6092.9330855394555</v>
      </c>
      <c r="G4" s="154">
        <v>6092.9330855394555</v>
      </c>
      <c r="H4" s="150">
        <v>6092.9330855394555</v>
      </c>
      <c r="I4" s="152">
        <v>6092.9330855394555</v>
      </c>
    </row>
    <row r="5" spans="1:9" s="155" customFormat="1" ht="14.4">
      <c r="A5" s="149" t="s">
        <v>312</v>
      </c>
      <c r="B5" s="150">
        <v>1356492</v>
      </c>
      <c r="C5" s="151">
        <v>0.14657190232153108</v>
      </c>
      <c r="D5" s="152">
        <v>260712.86581969322</v>
      </c>
      <c r="E5" s="153">
        <v>52142.573163938643</v>
      </c>
      <c r="F5" s="153">
        <v>52142.573163938643</v>
      </c>
      <c r="G5" s="154">
        <v>52142.573163938643</v>
      </c>
      <c r="H5" s="150">
        <v>52142.573163938643</v>
      </c>
      <c r="I5" s="152">
        <v>52142.573163938643</v>
      </c>
    </row>
    <row r="6" spans="1:9" s="155" customFormat="1" ht="14.4">
      <c r="A6" s="149" t="s">
        <v>36</v>
      </c>
      <c r="B6" s="150">
        <v>444528</v>
      </c>
      <c r="C6" s="151">
        <v>4.8032214414228447E-2</v>
      </c>
      <c r="D6" s="152">
        <v>85436.676970521468</v>
      </c>
      <c r="E6" s="153">
        <v>17087.335394104295</v>
      </c>
      <c r="F6" s="153">
        <v>17087.335394104295</v>
      </c>
      <c r="G6" s="154">
        <v>17087.335394104295</v>
      </c>
      <c r="H6" s="150">
        <v>17087.335394104295</v>
      </c>
      <c r="I6" s="152">
        <v>17087.335394104295</v>
      </c>
    </row>
    <row r="7" spans="1:9" s="155" customFormat="1" ht="14.4">
      <c r="A7" s="149" t="s">
        <v>37</v>
      </c>
      <c r="B7" s="150">
        <v>900660</v>
      </c>
      <c r="C7" s="151">
        <v>9.7318266193173408E-2</v>
      </c>
      <c r="D7" s="152">
        <v>173103.6008536467</v>
      </c>
      <c r="E7" s="153">
        <v>34620.720170729342</v>
      </c>
      <c r="F7" s="153">
        <v>34620.720170729342</v>
      </c>
      <c r="G7" s="154">
        <v>34620.720170729342</v>
      </c>
      <c r="H7" s="150">
        <v>34620.720170729342</v>
      </c>
      <c r="I7" s="152">
        <v>34620.720170729342</v>
      </c>
    </row>
    <row r="8" spans="1:9" s="155" customFormat="1" ht="14.4">
      <c r="A8" s="149" t="s">
        <v>38</v>
      </c>
      <c r="B8" s="150">
        <v>3616760.8</v>
      </c>
      <c r="C8" s="151">
        <v>0.39079884783540381</v>
      </c>
      <c r="D8" s="152">
        <v>695128.3702022027</v>
      </c>
      <c r="E8" s="153">
        <v>139025.67404044053</v>
      </c>
      <c r="F8" s="153">
        <v>139025.67404044053</v>
      </c>
      <c r="G8" s="154">
        <v>139025.67404044053</v>
      </c>
      <c r="H8" s="150">
        <v>139025.67404044053</v>
      </c>
      <c r="I8" s="152">
        <v>139025.67404044053</v>
      </c>
    </row>
    <row r="9" spans="1:9" s="155" customFormat="1" ht="14.4">
      <c r="A9" s="149" t="s">
        <v>112</v>
      </c>
      <c r="B9" s="150">
        <v>368544</v>
      </c>
      <c r="C9" s="151">
        <v>3.9821978433478671E-2</v>
      </c>
      <c r="D9" s="152">
        <v>70832.826452830544</v>
      </c>
      <c r="E9" s="153">
        <v>14166.565290566108</v>
      </c>
      <c r="F9" s="153">
        <v>14166.565290566108</v>
      </c>
      <c r="G9" s="154">
        <v>14166.565290566108</v>
      </c>
      <c r="H9" s="150">
        <v>14166.565290566108</v>
      </c>
      <c r="I9" s="152">
        <v>14166.565290566108</v>
      </c>
    </row>
    <row r="10" spans="1:9" s="155" customFormat="1" ht="14.4">
      <c r="A10" s="149" t="s">
        <v>40</v>
      </c>
      <c r="B10" s="150">
        <v>208308</v>
      </c>
      <c r="C10" s="151">
        <v>2.2508131141793314E-2</v>
      </c>
      <c r="D10" s="152">
        <v>40036.045662760014</v>
      </c>
      <c r="E10" s="153">
        <v>8007.2091325520032</v>
      </c>
      <c r="F10" s="153">
        <v>8007.2091325520032</v>
      </c>
      <c r="G10" s="154">
        <v>8007.2091325520032</v>
      </c>
      <c r="H10" s="150">
        <v>8007.2091325520032</v>
      </c>
      <c r="I10" s="152">
        <v>8007.2091325520032</v>
      </c>
    </row>
    <row r="11" spans="1:9" s="155" customFormat="1" ht="14.4">
      <c r="A11" s="149" t="s">
        <v>41</v>
      </c>
      <c r="B11" s="150">
        <v>2193032</v>
      </c>
      <c r="C11" s="151">
        <v>0.23696186346251358</v>
      </c>
      <c r="D11" s="152">
        <v>421492.83412972104</v>
      </c>
      <c r="E11" s="153">
        <v>84298.566825944203</v>
      </c>
      <c r="F11" s="153">
        <v>84298.566825944203</v>
      </c>
      <c r="G11" s="154">
        <v>84298.566825944203</v>
      </c>
      <c r="H11" s="150">
        <v>84298.566825944203</v>
      </c>
      <c r="I11" s="152">
        <v>84298.566825944203</v>
      </c>
    </row>
    <row r="12" spans="1:9" s="155" customFormat="1" ht="14.4">
      <c r="A12" s="149" t="s">
        <v>344</v>
      </c>
      <c r="B12" s="150">
        <v>7956</v>
      </c>
      <c r="C12" s="151">
        <v>8.5966305357503122E-4</v>
      </c>
      <c r="D12" s="152">
        <v>1529.1144809268903</v>
      </c>
      <c r="E12" s="153">
        <v>305.82289618537806</v>
      </c>
      <c r="F12" s="153">
        <v>305.82289618537806</v>
      </c>
      <c r="G12" s="154">
        <v>305.82289618537806</v>
      </c>
      <c r="H12" s="150">
        <v>305.82289618537806</v>
      </c>
      <c r="I12" s="152">
        <v>305.82289618537806</v>
      </c>
    </row>
    <row r="13" spans="1:9" s="162" customFormat="1" ht="14.4" thickBot="1">
      <c r="A13" s="156" t="s">
        <v>410</v>
      </c>
      <c r="B13" s="157">
        <v>9254788.8000000007</v>
      </c>
      <c r="C13" s="158">
        <v>0.99999999999999978</v>
      </c>
      <c r="D13" s="159">
        <v>1778736.9999999998</v>
      </c>
      <c r="E13" s="160">
        <f>SUM(E4:E12)</f>
        <v>355747.39999999997</v>
      </c>
      <c r="F13" s="160">
        <v>355747.39999999997</v>
      </c>
      <c r="G13" s="161">
        <v>355747.39999999997</v>
      </c>
      <c r="H13" s="157">
        <v>355747.39999999997</v>
      </c>
      <c r="I13" s="159">
        <v>355747.39999999997</v>
      </c>
    </row>
    <row r="14" spans="1:9">
      <c r="A14" s="163" t="s">
        <v>411</v>
      </c>
      <c r="B14" s="164"/>
      <c r="C14" s="165"/>
      <c r="D14" s="164"/>
      <c r="E14" s="166"/>
      <c r="F14" s="167"/>
      <c r="G14" s="167"/>
      <c r="H14" s="167"/>
      <c r="I14" s="167"/>
    </row>
    <row r="15" spans="1:9">
      <c r="E15" s="171"/>
    </row>
    <row r="16" spans="1:9" ht="16.2" thickBot="1">
      <c r="A16" s="172" t="s">
        <v>412</v>
      </c>
      <c r="B16" s="173"/>
      <c r="C16" s="174"/>
      <c r="D16" s="173"/>
    </row>
    <row r="17" spans="1:1">
      <c r="A17" s="175" t="s">
        <v>413</v>
      </c>
    </row>
    <row r="18" spans="1:1">
      <c r="A18" s="163" t="s">
        <v>414</v>
      </c>
    </row>
    <row r="19" spans="1:1">
      <c r="A19" s="163" t="s">
        <v>415</v>
      </c>
    </row>
    <row r="20" spans="1:1">
      <c r="A20" s="163" t="s">
        <v>416</v>
      </c>
    </row>
    <row r="21" spans="1:1">
      <c r="A21" s="163" t="s">
        <v>417</v>
      </c>
    </row>
    <row r="22" spans="1:1">
      <c r="A22" s="163" t="s">
        <v>418</v>
      </c>
    </row>
    <row r="23" spans="1:1">
      <c r="A23" s="17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FY21 Fleet Rates</vt:lpstr>
      <vt:lpstr>FY21 Fleet SUMMARY</vt:lpstr>
      <vt:lpstr>FY21 Fleet - Dept Details</vt:lpstr>
      <vt:lpstr>Fleet Gap data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JUVE Joel</cp:lastModifiedBy>
  <dcterms:created xsi:type="dcterms:W3CDTF">2019-12-05T01:36:11Z</dcterms:created>
  <dcterms:modified xsi:type="dcterms:W3CDTF">2019-12-05T22:49:35Z</dcterms:modified>
</cp:coreProperties>
</file>