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ata\DCM\DCA Director\Budget\FY 2021\Rate Setting\FY21 Published ISR Final\"/>
    </mc:Choice>
  </mc:AlternateContent>
  <bookViews>
    <workbookView xWindow="0" yWindow="0" windowWidth="25200" windowHeight="11100"/>
  </bookViews>
  <sheets>
    <sheet name="Worksheet Overview" sheetId="1" r:id="rId1"/>
    <sheet name="FY21 Rates" sheetId="2" r:id="rId2"/>
    <sheet name="FY21 ISR Summary" sheetId="3" r:id="rId3"/>
    <sheet name="County Motor Pool" sheetId="4" r:id="rId4"/>
    <sheet name="Car Share" sheetId="5" r:id="rId5"/>
    <sheet name="Day Rental"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3" l="1"/>
  <c r="J14" i="3"/>
  <c r="H14" i="3"/>
  <c r="F14" i="3"/>
  <c r="K13" i="3"/>
  <c r="J13" i="3"/>
  <c r="H13" i="3"/>
  <c r="F13" i="3"/>
  <c r="K12" i="3"/>
  <c r="J12" i="3"/>
  <c r="H12" i="3"/>
  <c r="F12" i="3"/>
  <c r="K11" i="3"/>
  <c r="J11" i="3"/>
  <c r="H11" i="3"/>
  <c r="F11" i="3"/>
  <c r="K10" i="3"/>
  <c r="J10" i="3"/>
  <c r="H10" i="3"/>
  <c r="F10" i="3"/>
  <c r="K9" i="3"/>
  <c r="J9" i="3"/>
  <c r="H9" i="3"/>
  <c r="F9" i="3"/>
  <c r="K8" i="3"/>
  <c r="J8" i="3"/>
  <c r="H8" i="3"/>
  <c r="F8" i="3"/>
  <c r="K7" i="3"/>
  <c r="J7" i="3"/>
  <c r="H7" i="3"/>
  <c r="F7" i="3"/>
  <c r="K6" i="3"/>
  <c r="J6" i="3"/>
  <c r="H6" i="3"/>
  <c r="F6" i="3"/>
  <c r="K5" i="3"/>
  <c r="J5" i="3"/>
  <c r="H5" i="3"/>
  <c r="F5" i="3"/>
  <c r="L5" i="3" s="1"/>
  <c r="E15" i="3"/>
  <c r="L9" i="3" l="1"/>
  <c r="L7" i="3"/>
  <c r="L11" i="3"/>
  <c r="L13" i="3"/>
  <c r="L6" i="3"/>
  <c r="L8" i="3"/>
  <c r="L10" i="3"/>
  <c r="L12" i="3"/>
  <c r="L14" i="3"/>
  <c r="K15" i="3"/>
  <c r="G15" i="3"/>
  <c r="I15" i="3"/>
  <c r="B5" i="3"/>
  <c r="B6" i="3"/>
  <c r="B7" i="3"/>
  <c r="B8" i="3"/>
  <c r="B9" i="3"/>
  <c r="B10" i="3"/>
  <c r="B11" i="3"/>
  <c r="B12" i="3"/>
  <c r="B13" i="3"/>
  <c r="B14" i="3"/>
  <c r="F15" i="3" l="1"/>
  <c r="J15" i="3"/>
  <c r="B15" i="3"/>
  <c r="C15" i="3" s="1"/>
  <c r="C12" i="3" l="1"/>
  <c r="D12" i="3" s="1"/>
  <c r="C6" i="3"/>
  <c r="D6" i="3" s="1"/>
  <c r="H15" i="3"/>
  <c r="C5" i="3"/>
  <c r="D5" i="3" s="1"/>
  <c r="C10" i="3"/>
  <c r="D10" i="3" s="1"/>
  <c r="C7" i="3"/>
  <c r="D7" i="3" s="1"/>
  <c r="C9" i="3"/>
  <c r="D9" i="3" s="1"/>
  <c r="C8" i="3"/>
  <c r="D8" i="3" s="1"/>
  <c r="C14" i="3"/>
  <c r="D14" i="3" s="1"/>
  <c r="C13" i="3"/>
  <c r="D13" i="3" s="1"/>
  <c r="C11" i="3"/>
  <c r="D11" i="3" s="1"/>
  <c r="M12" i="3" l="1"/>
  <c r="Q12" i="3"/>
  <c r="Q11" i="3"/>
  <c r="M11" i="3"/>
  <c r="L15" i="3"/>
  <c r="Q13" i="3"/>
  <c r="M13" i="3"/>
  <c r="Q10" i="3"/>
  <c r="M10" i="3"/>
  <c r="Q9" i="3"/>
  <c r="M9" i="3"/>
  <c r="Q14" i="3"/>
  <c r="M14" i="3"/>
  <c r="Q8" i="3"/>
  <c r="M8" i="3"/>
  <c r="Q5" i="3"/>
  <c r="M5" i="3"/>
  <c r="Q7" i="3"/>
  <c r="M7" i="3"/>
  <c r="M6" i="3"/>
  <c r="Q6" i="3"/>
  <c r="R12" i="3" l="1"/>
  <c r="N12" i="3"/>
  <c r="O12" i="3" s="1"/>
  <c r="R14" i="3"/>
  <c r="N14" i="3"/>
  <c r="O14" i="3" s="1"/>
  <c r="R8" i="3"/>
  <c r="N8" i="3"/>
  <c r="O8" i="3" s="1"/>
  <c r="R11" i="3"/>
  <c r="N11" i="3"/>
  <c r="O11" i="3" s="1"/>
  <c r="R10" i="3"/>
  <c r="N10" i="3"/>
  <c r="O10" i="3" s="1"/>
  <c r="M15" i="3"/>
  <c r="R5" i="3"/>
  <c r="N5" i="3"/>
  <c r="O5" i="3" s="1"/>
  <c r="R9" i="3"/>
  <c r="N9" i="3"/>
  <c r="O9" i="3" s="1"/>
  <c r="R13" i="3"/>
  <c r="N13" i="3"/>
  <c r="O13" i="3" s="1"/>
  <c r="R6" i="3"/>
  <c r="N6" i="3"/>
  <c r="O6" i="3" s="1"/>
  <c r="R7" i="3"/>
  <c r="N7" i="3"/>
  <c r="O7" i="3" s="1"/>
  <c r="N15" i="3" l="1"/>
  <c r="O15" i="3" l="1"/>
</calcChain>
</file>

<file path=xl/comments1.xml><?xml version="1.0" encoding="utf-8"?>
<comments xmlns="http://schemas.openxmlformats.org/spreadsheetml/2006/main">
  <authors>
    <author>BROWER Chris</author>
  </authors>
  <commentList>
    <comment ref="B3" authorId="0" shapeId="0">
      <text>
        <r>
          <rPr>
            <sz val="11"/>
            <color indexed="81"/>
            <rFont val="Arial"/>
            <family val="2"/>
          </rPr>
          <t>Estimated Hourly Rate (based on $1,100/month):
   $1,100 monthly car cost
x         12 Months
x         31 Cars
÷  30,686 FY19 Car Share Hours</t>
        </r>
        <r>
          <rPr>
            <sz val="9"/>
            <color indexed="81"/>
            <rFont val="Tahoma"/>
            <family val="2"/>
          </rPr>
          <t xml:space="preserve">
</t>
        </r>
      </text>
    </comment>
  </commentList>
</comments>
</file>

<file path=xl/sharedStrings.xml><?xml version="1.0" encoding="utf-8"?>
<sst xmlns="http://schemas.openxmlformats.org/spreadsheetml/2006/main" count="2245" uniqueCount="1648">
  <si>
    <t>Overview</t>
  </si>
  <si>
    <t>This workbook contains Motor Pool internal service charges for FY 2021 budget requests.</t>
  </si>
  <si>
    <r>
      <t xml:space="preserve">Please notify dca.budget@multco.us if you plan to budget a different amount and provide detail with explanation.  </t>
    </r>
    <r>
      <rPr>
        <sz val="10"/>
        <color rgb="FF000000"/>
        <rFont val="Calibri"/>
        <family val="2"/>
      </rPr>
      <t>You may be directed to Motor Pool Division for follow up, however, the DCA Budget Hub should be the initial point of contact to better align DCA and client departments' budgets in the final submissions to the Budget Office.</t>
    </r>
  </si>
  <si>
    <t>Workbook Tab Contents</t>
  </si>
  <si>
    <t>FY 2021 Rates</t>
  </si>
  <si>
    <t>This sheet includes rates for County Motor Pool, Car Share, Day Rental, Fuel &amp; Fees.</t>
  </si>
  <si>
    <t>FY 2021 ISR Summary</t>
  </si>
  <si>
    <t>FY 2021 published rate totals are based on FY 2019* usage.</t>
  </si>
  <si>
    <t>Motor Pool Hrs, CarShare Hrs, and Daily Rental Tabs including Data by Employee Name and Dept Cost Objects.</t>
  </si>
  <si>
    <t>*FY 2019 hours have been adjusted to reflect rounding up to nearest quarter hour increment.</t>
  </si>
  <si>
    <t>Detailed information by Employee &amp; Dept cost objects.  Filter can be applied for departmental review purposes.</t>
  </si>
  <si>
    <t>Long Term Rental</t>
  </si>
  <si>
    <t>Long Term Rental tab is sorted by Dept with subtotal by cost object with EE name included.  Filter on Dept column B for total by Dept.  Rounding may show slight variation from Summary tab.</t>
  </si>
  <si>
    <t>Rate</t>
  </si>
  <si>
    <t>Description</t>
  </si>
  <si>
    <t>County Motor Pool</t>
  </si>
  <si>
    <t>$7.50 per hour plus OH</t>
  </si>
  <si>
    <t>6 am-8 pm.  2 hrs Min. 8 hrs Max. $50/day max.  Includes Fuel.</t>
  </si>
  <si>
    <t>Enterprise Car Share Daily</t>
  </si>
  <si>
    <t>$1,100 per month per car (est. $13.33 per hour)</t>
  </si>
  <si>
    <t>7 am - 5 pm  1 hr Min  6.5 hrs Max.  Includes Fuel.</t>
  </si>
  <si>
    <t>Enterprise CarShare; Early or Late access</t>
  </si>
  <si>
    <t>$15 Fee</t>
  </si>
  <si>
    <t xml:space="preserve">Early or late check outs between 5 pm &amp; 7 am incur this fee </t>
  </si>
  <si>
    <t>Enterprise Day Rental</t>
  </si>
  <si>
    <t>$50 per day plus OH &amp; Fuel</t>
  </si>
  <si>
    <t xml:space="preserve">Car Rental over 48 hours </t>
  </si>
  <si>
    <t>Enterprise Day Rental Fuel</t>
  </si>
  <si>
    <t>Assumption 3 gal per day x $3.00 per Gallon</t>
  </si>
  <si>
    <t>Fuel $9.00 per day Car rental</t>
  </si>
  <si>
    <t>FY 2021 Published Motor Pool Internal Service Charges</t>
  </si>
  <si>
    <t>FIXED</t>
  </si>
  <si>
    <t>PASS-THROUGH</t>
  </si>
  <si>
    <t>Fixed + Pass Through</t>
  </si>
  <si>
    <t>Dept</t>
  </si>
  <si>
    <t>TOTAL RENTAL HOURS</t>
  </si>
  <si>
    <t>% of Hours</t>
  </si>
  <si>
    <t>TOTAL FIXED (Overhead Cost by % of Hours)</t>
  </si>
  <si>
    <t>County Motor Pool Hours</t>
  </si>
  <si>
    <t>County Motor Pool Charge at $7.50/Hr</t>
  </si>
  <si>
    <t>Car Share
Hours</t>
  </si>
  <si>
    <t>Car Share $1,100/month/car est $13.33/Hr</t>
  </si>
  <si>
    <t>Day Rental
Days</t>
  </si>
  <si>
    <t>Day Rental
at $50/day</t>
  </si>
  <si>
    <t>Day Rental
Fuel  $9/day</t>
  </si>
  <si>
    <t>TOTAL PASS-THROUGH</t>
  </si>
  <si>
    <t>Total</t>
  </si>
  <si>
    <r>
      <t>FY21 to
FY20 $</t>
    </r>
    <r>
      <rPr>
        <b/>
        <sz val="11"/>
        <color theme="0"/>
        <rFont val="Calibri"/>
        <family val="2"/>
      </rPr>
      <t>Δ</t>
    </r>
  </si>
  <si>
    <r>
      <t>FY21 to
FY20 %</t>
    </r>
    <r>
      <rPr>
        <b/>
        <sz val="11"/>
        <color theme="0"/>
        <rFont val="Calibri"/>
        <family val="2"/>
      </rPr>
      <t>Δ</t>
    </r>
  </si>
  <si>
    <t>At 8.25/hr and 31.61/day</t>
  </si>
  <si>
    <t>Change (old vs new rates)</t>
  </si>
  <si>
    <t>DA</t>
  </si>
  <si>
    <t>DCA</t>
  </si>
  <si>
    <t>DCHS</t>
  </si>
  <si>
    <t>DCJ</t>
  </si>
  <si>
    <t>DCM</t>
  </si>
  <si>
    <t>DCS</t>
  </si>
  <si>
    <t>HD</t>
  </si>
  <si>
    <t>LIB</t>
  </si>
  <si>
    <t>MCSO</t>
  </si>
  <si>
    <t>NonD</t>
  </si>
  <si>
    <t>NOTE:  FY 2021 published rate totals are based on FY 2019 usage with Motor Pool Hours.</t>
  </si>
  <si>
    <t>FY 2020 Published Motor Pool Internal Service Charges</t>
  </si>
  <si>
    <t>.</t>
  </si>
  <si>
    <t>Fixed</t>
  </si>
  <si>
    <t>Pass Through</t>
  </si>
  <si>
    <t>Department</t>
  </si>
  <si>
    <t>Total MP/Car Share/Day Rental Hours</t>
  </si>
  <si>
    <t>% of hours</t>
  </si>
  <si>
    <t>Total Fixed (Overhead Cost by % of Hours)</t>
  </si>
  <si>
    <t>Motor Pool / Hrs</t>
  </si>
  <si>
    <t>Motor Pool Charge at $7.50/hr</t>
  </si>
  <si>
    <t>Car Share/ Hrs</t>
  </si>
  <si>
    <t>Car Share at $7.50/hr</t>
  </si>
  <si>
    <t>Day Rental (Daily/Overnight) Days</t>
  </si>
  <si>
    <t>Day Rental at $31.61/day</t>
  </si>
  <si>
    <t>Day Rental Fuel $9/day</t>
  </si>
  <si>
    <t>Total Pass-Through</t>
  </si>
  <si>
    <t>Motor Pool (# Hours)</t>
  </si>
  <si>
    <t>DEPT</t>
  </si>
  <si>
    <t>Cost Center</t>
  </si>
  <si>
    <t>Assignment (Driver Name)</t>
  </si>
  <si>
    <t>151051</t>
  </si>
  <si>
    <t xml:space="preserve">JOHNSON J </t>
  </si>
  <si>
    <t>151051 Total</t>
  </si>
  <si>
    <t>153100</t>
  </si>
  <si>
    <t xml:space="preserve">KELLER R </t>
  </si>
  <si>
    <t>153100 Total</t>
  </si>
  <si>
    <t>M15 Felony Chg Practice</t>
  </si>
  <si>
    <t xml:space="preserve">ZHEN F </t>
  </si>
  <si>
    <t xml:space="preserve">KUNTER T </t>
  </si>
  <si>
    <t xml:space="preserve">HAGEN C </t>
  </si>
  <si>
    <t xml:space="preserve">MCQUILLAN K </t>
  </si>
  <si>
    <t xml:space="preserve">PULLEN M </t>
  </si>
  <si>
    <t>M15 Felony Chg Practice Total</t>
  </si>
  <si>
    <t>DA Total</t>
  </si>
  <si>
    <t>OCHOA L</t>
  </si>
  <si>
    <t>709120 Total</t>
  </si>
  <si>
    <t>DEBRULER P</t>
  </si>
  <si>
    <t>709124 Total</t>
  </si>
  <si>
    <t>709609 Total</t>
  </si>
  <si>
    <t>704060</t>
  </si>
  <si>
    <t>BILLYRE K</t>
  </si>
  <si>
    <t>BOYLE R</t>
  </si>
  <si>
    <t xml:space="preserve">WILLIAMS P </t>
  </si>
  <si>
    <t>704060 Total</t>
  </si>
  <si>
    <t>709000</t>
  </si>
  <si>
    <t>ENSIGN M</t>
  </si>
  <si>
    <t>709000 Total</t>
  </si>
  <si>
    <t>709102</t>
  </si>
  <si>
    <t>JAMES K</t>
  </si>
  <si>
    <t xml:space="preserve">PROBASCO P </t>
  </si>
  <si>
    <t>709102 Total</t>
  </si>
  <si>
    <t>709155</t>
  </si>
  <si>
    <t>BAKER T</t>
  </si>
  <si>
    <t>BROOKS M</t>
  </si>
  <si>
    <t>CHANDLER D</t>
  </si>
  <si>
    <t>HUYNH P</t>
  </si>
  <si>
    <t>KOLESNICK K</t>
  </si>
  <si>
    <t>MILLS S</t>
  </si>
  <si>
    <t>MOORE A</t>
  </si>
  <si>
    <t>NIMESGREN J</t>
  </si>
  <si>
    <t>WILSON T</t>
  </si>
  <si>
    <t>WOOLEY P</t>
  </si>
  <si>
    <t xml:space="preserve">WOOLEY P </t>
  </si>
  <si>
    <t xml:space="preserve">CHANDLER D </t>
  </si>
  <si>
    <t xml:space="preserve">HUYNH P </t>
  </si>
  <si>
    <t xml:space="preserve">MILLS S </t>
  </si>
  <si>
    <t xml:space="preserve">KOLESNICK K </t>
  </si>
  <si>
    <t xml:space="preserve">NIMESGREN J </t>
  </si>
  <si>
    <t xml:space="preserve">BAKER T </t>
  </si>
  <si>
    <t xml:space="preserve">MOORE A </t>
  </si>
  <si>
    <t xml:space="preserve">WILSON T </t>
  </si>
  <si>
    <t xml:space="preserve">VAN BAALEN J </t>
  </si>
  <si>
    <t xml:space="preserve">BROOKS M </t>
  </si>
  <si>
    <t>709155 Total</t>
  </si>
  <si>
    <t>709510</t>
  </si>
  <si>
    <t xml:space="preserve">RICHMOND W </t>
  </si>
  <si>
    <t xml:space="preserve">AMEN H </t>
  </si>
  <si>
    <t>709510 Total</t>
  </si>
  <si>
    <t>709525</t>
  </si>
  <si>
    <t xml:space="preserve">MIX A </t>
  </si>
  <si>
    <t xml:space="preserve">MARKEL B </t>
  </si>
  <si>
    <t>709525 Total</t>
  </si>
  <si>
    <t>709530</t>
  </si>
  <si>
    <t xml:space="preserve">GRAHAM R </t>
  </si>
  <si>
    <t xml:space="preserve">ZIEGLER E </t>
  </si>
  <si>
    <t xml:space="preserve">SCHMIDT J </t>
  </si>
  <si>
    <t>709530 Total</t>
  </si>
  <si>
    <t>709600</t>
  </si>
  <si>
    <t xml:space="preserve">TIMBERLAKE M </t>
  </si>
  <si>
    <t>709600 Total</t>
  </si>
  <si>
    <t>902210</t>
  </si>
  <si>
    <t xml:space="preserve">PERSON R </t>
  </si>
  <si>
    <t>902210 Total</t>
  </si>
  <si>
    <t>904500</t>
  </si>
  <si>
    <t xml:space="preserve">BAXTER T </t>
  </si>
  <si>
    <t>904500 Total</t>
  </si>
  <si>
    <t>ITERP.ERP PROGRAM</t>
  </si>
  <si>
    <t>BERRY A</t>
  </si>
  <si>
    <t>ITERP.ERP PROGRAM Total</t>
  </si>
  <si>
    <t>FY19-Q3</t>
  </si>
  <si>
    <t>FY19-Q3 Total</t>
  </si>
  <si>
    <t>709505</t>
  </si>
  <si>
    <t xml:space="preserve">JOHNSON S </t>
  </si>
  <si>
    <t>709505 Total</t>
  </si>
  <si>
    <t>709123</t>
  </si>
  <si>
    <t xml:space="preserve">PARMELEE T </t>
  </si>
  <si>
    <t xml:space="preserve">PERMELEE T </t>
  </si>
  <si>
    <t>709123 Total</t>
  </si>
  <si>
    <t>709140</t>
  </si>
  <si>
    <t xml:space="preserve">CLANCY C </t>
  </si>
  <si>
    <t>709140 Total</t>
  </si>
  <si>
    <t>M78 FPM WALNUT PARK</t>
  </si>
  <si>
    <t xml:space="preserve">GRUBER D </t>
  </si>
  <si>
    <t xml:space="preserve">ANDERSEN M </t>
  </si>
  <si>
    <t xml:space="preserve">HOLM R </t>
  </si>
  <si>
    <t>M78 FPM WALNUT PARK Total</t>
  </si>
  <si>
    <t>DCA Total</t>
  </si>
  <si>
    <t>G25 0190 20 WDXIX</t>
  </si>
  <si>
    <t xml:space="preserve">PATINO J </t>
  </si>
  <si>
    <t>G25 0190 20 WDXIX Total</t>
  </si>
  <si>
    <t>M25 SCPCPS.CGF</t>
  </si>
  <si>
    <t xml:space="preserve">BLACKMER J </t>
  </si>
  <si>
    <t>M25 SCPCPS.CGF Total</t>
  </si>
  <si>
    <t>M25 WXSPLIT</t>
  </si>
  <si>
    <t xml:space="preserve">BAIKOV J </t>
  </si>
  <si>
    <t>M25 WXSPLIT Total</t>
  </si>
  <si>
    <t>SCPCESWX.CGF</t>
  </si>
  <si>
    <t>BAIKOV J</t>
  </si>
  <si>
    <t>SCPCESWX.CGF Total</t>
  </si>
  <si>
    <t>SCPSP.CVB.CGF</t>
  </si>
  <si>
    <t>ZAGHOUL N</t>
  </si>
  <si>
    <t>MALDONADO J</t>
  </si>
  <si>
    <t>SCPSP.CVB.CGF Total</t>
  </si>
  <si>
    <t>200000</t>
  </si>
  <si>
    <t xml:space="preserve">WILKINSON M </t>
  </si>
  <si>
    <t>200000 Total</t>
  </si>
  <si>
    <t>M25 WXCGF</t>
  </si>
  <si>
    <t>M25 WXCGF Total</t>
  </si>
  <si>
    <t>DCHS Total</t>
  </si>
  <si>
    <t>PRUETT C</t>
  </si>
  <si>
    <t>500002 Total</t>
  </si>
  <si>
    <t>SCROGGIN J</t>
  </si>
  <si>
    <t>503000 Total</t>
  </si>
  <si>
    <t>WINTERS C</t>
  </si>
  <si>
    <t>503302 Total</t>
  </si>
  <si>
    <t>REDEAU W</t>
  </si>
  <si>
    <t>509420 Total</t>
  </si>
  <si>
    <t>500000</t>
  </si>
  <si>
    <t>PENA D</t>
  </si>
  <si>
    <t>RHEIN K</t>
  </si>
  <si>
    <t xml:space="preserve">RHEIN K </t>
  </si>
  <si>
    <t>500000 Total</t>
  </si>
  <si>
    <t>500001</t>
  </si>
  <si>
    <t>PENNING C</t>
  </si>
  <si>
    <t>WEAVER N</t>
  </si>
  <si>
    <t xml:space="preserve">PENNING C </t>
  </si>
  <si>
    <t xml:space="preserve">HILL L </t>
  </si>
  <si>
    <t xml:space="preserve">WEAVER N </t>
  </si>
  <si>
    <t>500001 Total</t>
  </si>
  <si>
    <t>500200</t>
  </si>
  <si>
    <t>BAKER J</t>
  </si>
  <si>
    <t xml:space="preserve">BAKER J </t>
  </si>
  <si>
    <t>500200 Total</t>
  </si>
  <si>
    <t>500300</t>
  </si>
  <si>
    <t>BERNARD K</t>
  </si>
  <si>
    <t>ELLIOTT B</t>
  </si>
  <si>
    <t>JENSVOLD B</t>
  </si>
  <si>
    <t>MATTICK K</t>
  </si>
  <si>
    <t>NOVICK R</t>
  </si>
  <si>
    <t>NYBERG K</t>
  </si>
  <si>
    <t>SCHWAGER D</t>
  </si>
  <si>
    <t>ZURN M</t>
  </si>
  <si>
    <t xml:space="preserve">BERNARD K </t>
  </si>
  <si>
    <t xml:space="preserve">ZURN M </t>
  </si>
  <si>
    <t xml:space="preserve">ELLIOTT D </t>
  </si>
  <si>
    <t xml:space="preserve">FRIDMAN I </t>
  </si>
  <si>
    <t xml:space="preserve">SITNEY M </t>
  </si>
  <si>
    <t xml:space="preserve">KONRAD E </t>
  </si>
  <si>
    <t xml:space="preserve">MATTICK K </t>
  </si>
  <si>
    <t xml:space="preserve">NOVICK R </t>
  </si>
  <si>
    <t xml:space="preserve">NYBERG K </t>
  </si>
  <si>
    <t xml:space="preserve">RAVINDREN K </t>
  </si>
  <si>
    <t xml:space="preserve">SCHWAGER D </t>
  </si>
  <si>
    <t>500300 Total</t>
  </si>
  <si>
    <t>501000</t>
  </si>
  <si>
    <t xml:space="preserve">SCROGGIN J </t>
  </si>
  <si>
    <t>501000 Total</t>
  </si>
  <si>
    <t>501400</t>
  </si>
  <si>
    <t>SHAW J</t>
  </si>
  <si>
    <t>WALKER S</t>
  </si>
  <si>
    <t xml:space="preserve">WALKER S </t>
  </si>
  <si>
    <t>501400 Total</t>
  </si>
  <si>
    <t>508201</t>
  </si>
  <si>
    <t>DUMONT R</t>
  </si>
  <si>
    <t>LEVY E</t>
  </si>
  <si>
    <t>MOORE D</t>
  </si>
  <si>
    <t>508201 Total</t>
  </si>
  <si>
    <t>509600</t>
  </si>
  <si>
    <t>JONES J</t>
  </si>
  <si>
    <t>RESARE J</t>
  </si>
  <si>
    <t xml:space="preserve">NAVARRO M </t>
  </si>
  <si>
    <t xml:space="preserve">VU L </t>
  </si>
  <si>
    <t>509600 Total</t>
  </si>
  <si>
    <t>CJADM.HHS.DVHT</t>
  </si>
  <si>
    <t>DCJ/LV</t>
  </si>
  <si>
    <t>CJADM.HHS.DVHT Total</t>
  </si>
  <si>
    <t>503000</t>
  </si>
  <si>
    <t xml:space="preserve">SHAW J </t>
  </si>
  <si>
    <t>509420</t>
  </si>
  <si>
    <t xml:space="preserve">REDEAU W </t>
  </si>
  <si>
    <t>DCJ Total</t>
  </si>
  <si>
    <t>CARVER S</t>
  </si>
  <si>
    <t>DAUBERT S</t>
  </si>
  <si>
    <t>HOLLIMAN M</t>
  </si>
  <si>
    <t>MONTEVERDE G</t>
  </si>
  <si>
    <t>SANDERS J</t>
  </si>
  <si>
    <t>WHITEHURST C</t>
  </si>
  <si>
    <t>706209 Total</t>
  </si>
  <si>
    <t>704050</t>
  </si>
  <si>
    <t>CAMPBELL M</t>
  </si>
  <si>
    <t>FLEMING L</t>
  </si>
  <si>
    <t>RUSSELL L</t>
  </si>
  <si>
    <t>SMITH B</t>
  </si>
  <si>
    <t xml:space="preserve">SMITH B </t>
  </si>
  <si>
    <t xml:space="preserve">FLEMING L </t>
  </si>
  <si>
    <t xml:space="preserve">RUSSELL L </t>
  </si>
  <si>
    <t xml:space="preserve">HATHORNE A </t>
  </si>
  <si>
    <t>704050 Total</t>
  </si>
  <si>
    <t>704400</t>
  </si>
  <si>
    <t>DECOSTA J</t>
  </si>
  <si>
    <t xml:space="preserve">YEHSHOPA T </t>
  </si>
  <si>
    <t>704400 Total</t>
  </si>
  <si>
    <t>704700</t>
  </si>
  <si>
    <t>BLACKMON A</t>
  </si>
  <si>
    <t>BRAEME-BURR K</t>
  </si>
  <si>
    <t>LINDSAY D</t>
  </si>
  <si>
    <t>SCHULHOFF E</t>
  </si>
  <si>
    <t>TEAV A</t>
  </si>
  <si>
    <t xml:space="preserve">TEAV A </t>
  </si>
  <si>
    <t xml:space="preserve">WYBERT P </t>
  </si>
  <si>
    <t xml:space="preserve">LINDSAY D </t>
  </si>
  <si>
    <t xml:space="preserve">SHOREY K </t>
  </si>
  <si>
    <t xml:space="preserve">BRAEME-BURR K </t>
  </si>
  <si>
    <t xml:space="preserve">POSTERA S </t>
  </si>
  <si>
    <t xml:space="preserve">LYNCH C </t>
  </si>
  <si>
    <t xml:space="preserve">SCHULHOFF E </t>
  </si>
  <si>
    <t xml:space="preserve">ZIMMERMAN B </t>
  </si>
  <si>
    <t xml:space="preserve">TRAN C </t>
  </si>
  <si>
    <t xml:space="preserve">BLACKMON A </t>
  </si>
  <si>
    <t>704700 Total</t>
  </si>
  <si>
    <t>705200</t>
  </si>
  <si>
    <t>DANIEL S</t>
  </si>
  <si>
    <t>ZANSKAR R</t>
  </si>
  <si>
    <t>705200 Total</t>
  </si>
  <si>
    <t>705500</t>
  </si>
  <si>
    <t>ALLEN A</t>
  </si>
  <si>
    <t>CRATION A</t>
  </si>
  <si>
    <t>KELLY C</t>
  </si>
  <si>
    <t xml:space="preserve">ALLEN A </t>
  </si>
  <si>
    <t xml:space="preserve">CRATION A </t>
  </si>
  <si>
    <t xml:space="preserve">KELLY C </t>
  </si>
  <si>
    <t>705500 Total</t>
  </si>
  <si>
    <t>706000</t>
  </si>
  <si>
    <t xml:space="preserve">DANIEL S </t>
  </si>
  <si>
    <t xml:space="preserve">WILTON N </t>
  </si>
  <si>
    <t>706000 Total</t>
  </si>
  <si>
    <t>706201</t>
  </si>
  <si>
    <t>ACKER K</t>
  </si>
  <si>
    <t>DOWNARD J</t>
  </si>
  <si>
    <t>MURRAY E</t>
  </si>
  <si>
    <t xml:space="preserve">DOWNARD J </t>
  </si>
  <si>
    <t>706201 Total</t>
  </si>
  <si>
    <t>706405</t>
  </si>
  <si>
    <t>MENESES C</t>
  </si>
  <si>
    <t>MOORE T</t>
  </si>
  <si>
    <t xml:space="preserve">ACKER K </t>
  </si>
  <si>
    <t xml:space="preserve">MONTGOMERY J </t>
  </si>
  <si>
    <t>706405 Total</t>
  </si>
  <si>
    <t>706408</t>
  </si>
  <si>
    <t>SUBLETT M</t>
  </si>
  <si>
    <t xml:space="preserve">SUBLETT M </t>
  </si>
  <si>
    <t>706408 Total</t>
  </si>
  <si>
    <t>708300</t>
  </si>
  <si>
    <t>O`DONNELL C</t>
  </si>
  <si>
    <t xml:space="preserve">O`DONNELL C </t>
  </si>
  <si>
    <t xml:space="preserve">CROSS M </t>
  </si>
  <si>
    <t>708300 Total</t>
  </si>
  <si>
    <t>708450</t>
  </si>
  <si>
    <t>COOPER A</t>
  </si>
  <si>
    <t>LOPEZ E</t>
  </si>
  <si>
    <t>MARCUM T</t>
  </si>
  <si>
    <t>ORMROD D</t>
  </si>
  <si>
    <t xml:space="preserve">ORMROD D </t>
  </si>
  <si>
    <t xml:space="preserve">COOPER A </t>
  </si>
  <si>
    <t xml:space="preserve">LOPEZ E </t>
  </si>
  <si>
    <t xml:space="preserve">MARCUM T </t>
  </si>
  <si>
    <t>708450 Total</t>
  </si>
  <si>
    <t>705100</t>
  </si>
  <si>
    <t xml:space="preserve">GALLIPPI K </t>
  </si>
  <si>
    <t>705100 Total</t>
  </si>
  <si>
    <t>704000</t>
  </si>
  <si>
    <t xml:space="preserve">LEEK B </t>
  </si>
  <si>
    <t>704000 Total</t>
  </si>
  <si>
    <t>705000</t>
  </si>
  <si>
    <t xml:space="preserve">GRAVES T </t>
  </si>
  <si>
    <t>705000 Total</t>
  </si>
  <si>
    <t>708400</t>
  </si>
  <si>
    <t>708400 Total</t>
  </si>
  <si>
    <t>705403</t>
  </si>
  <si>
    <t>705403 Total</t>
  </si>
  <si>
    <t>705002</t>
  </si>
  <si>
    <t>705002 Total</t>
  </si>
  <si>
    <t>708500</t>
  </si>
  <si>
    <t>708500 Total</t>
  </si>
  <si>
    <t>DCM Total</t>
  </si>
  <si>
    <t>700000</t>
  </si>
  <si>
    <t>FARMER S</t>
  </si>
  <si>
    <t>PEOPLES K</t>
  </si>
  <si>
    <t>WALTZ J</t>
  </si>
  <si>
    <t>700000 Total</t>
  </si>
  <si>
    <t>900001</t>
  </si>
  <si>
    <t>900001 Total</t>
  </si>
  <si>
    <t>900300</t>
  </si>
  <si>
    <t xml:space="preserve">LYNCH T </t>
  </si>
  <si>
    <t xml:space="preserve">WALTZ J </t>
  </si>
  <si>
    <t xml:space="preserve">PARRA M </t>
  </si>
  <si>
    <t>900300 Total</t>
  </si>
  <si>
    <t>901000</t>
  </si>
  <si>
    <t xml:space="preserve">FISHER K </t>
  </si>
  <si>
    <t xml:space="preserve">CERBONE M </t>
  </si>
  <si>
    <t>901000 Total</t>
  </si>
  <si>
    <t>905110</t>
  </si>
  <si>
    <t>905110 Total</t>
  </si>
  <si>
    <t>905120</t>
  </si>
  <si>
    <t>905120 Total</t>
  </si>
  <si>
    <t>905140</t>
  </si>
  <si>
    <t>905140 Total</t>
  </si>
  <si>
    <t>905300</t>
  </si>
  <si>
    <t>905300 Total</t>
  </si>
  <si>
    <t>905304</t>
  </si>
  <si>
    <t>905304 Total</t>
  </si>
  <si>
    <t>905400</t>
  </si>
  <si>
    <t xml:space="preserve">BERRY J </t>
  </si>
  <si>
    <t xml:space="preserve">VALENCIA J </t>
  </si>
  <si>
    <t>905400 Total</t>
  </si>
  <si>
    <t>905510</t>
  </si>
  <si>
    <t xml:space="preserve">MUCKEN T </t>
  </si>
  <si>
    <t>905510 Total</t>
  </si>
  <si>
    <t>905610</t>
  </si>
  <si>
    <t>905610 Total</t>
  </si>
  <si>
    <t>905700</t>
  </si>
  <si>
    <t>905700 Total</t>
  </si>
  <si>
    <t>908000</t>
  </si>
  <si>
    <t>908000 Total</t>
  </si>
  <si>
    <t>ROADCEC0517D100</t>
  </si>
  <si>
    <t>WARREN C</t>
  </si>
  <si>
    <t>ROADCEC0517D100 Total</t>
  </si>
  <si>
    <t>ROADEA</t>
  </si>
  <si>
    <t>ROADEA Total</t>
  </si>
  <si>
    <t>ROADMA</t>
  </si>
  <si>
    <t>ROADMA Total</t>
  </si>
  <si>
    <t>TRANPBPD510</t>
  </si>
  <si>
    <t>TRANPBPD510 Total</t>
  </si>
  <si>
    <t>TRANPBPD520</t>
  </si>
  <si>
    <t>TRANPBPD520 Total</t>
  </si>
  <si>
    <t>TRANPCIP520</t>
  </si>
  <si>
    <t>TRANPCIP520 Total</t>
  </si>
  <si>
    <t>TRANPCPD520</t>
  </si>
  <si>
    <t>TRANPCPD520 Total</t>
  </si>
  <si>
    <t>TRANPIGAR520</t>
  </si>
  <si>
    <t>TRANPIGAR520 Total</t>
  </si>
  <si>
    <t>TRANPLRPG510</t>
  </si>
  <si>
    <t>TRANPLRPG510 Total</t>
  </si>
  <si>
    <t>TRANPLRPG520</t>
  </si>
  <si>
    <t>TRANPLRPG520 Total</t>
  </si>
  <si>
    <t>TRANPRTP520</t>
  </si>
  <si>
    <t>TRANPRTP520 Total</t>
  </si>
  <si>
    <t>TRANPSR520</t>
  </si>
  <si>
    <t>TRANPSR520 Total</t>
  </si>
  <si>
    <t>TRANSO</t>
  </si>
  <si>
    <t>TRANSO Total</t>
  </si>
  <si>
    <t>TRANSO20</t>
  </si>
  <si>
    <t>TRANSO20 Total</t>
  </si>
  <si>
    <t>TRANSO50</t>
  </si>
  <si>
    <t>TRANSO50 Total</t>
  </si>
  <si>
    <t>900520</t>
  </si>
  <si>
    <t xml:space="preserve">VU H </t>
  </si>
  <si>
    <t xml:space="preserve">DERLETH M </t>
  </si>
  <si>
    <t xml:space="preserve">HAGEN J </t>
  </si>
  <si>
    <t>900520 Total</t>
  </si>
  <si>
    <t>900540</t>
  </si>
  <si>
    <t xml:space="preserve">WILLIAMS J </t>
  </si>
  <si>
    <t xml:space="preserve">FETTERS M </t>
  </si>
  <si>
    <t>900540 Total</t>
  </si>
  <si>
    <t>900550</t>
  </si>
  <si>
    <t xml:space="preserve">BOYD A </t>
  </si>
  <si>
    <t xml:space="preserve">SPEAR L </t>
  </si>
  <si>
    <t>900550 Total</t>
  </si>
  <si>
    <t>900545</t>
  </si>
  <si>
    <t xml:space="preserve">DOWNEY L </t>
  </si>
  <si>
    <t>900545 Total</t>
  </si>
  <si>
    <t>900500</t>
  </si>
  <si>
    <t xml:space="preserve">HANSELL T </t>
  </si>
  <si>
    <t xml:space="preserve">FORD B </t>
  </si>
  <si>
    <t xml:space="preserve">FARMER S </t>
  </si>
  <si>
    <t>900500 Total</t>
  </si>
  <si>
    <t>M90 PD EXTMTG</t>
  </si>
  <si>
    <t xml:space="preserve">ADAMS S </t>
  </si>
  <si>
    <t>M90 PD EXTMTG Total</t>
  </si>
  <si>
    <t>M90 PD CURPLN</t>
  </si>
  <si>
    <t>M90 PD CURPLN Total</t>
  </si>
  <si>
    <t>905330</t>
  </si>
  <si>
    <t>905330 Total</t>
  </si>
  <si>
    <t>905100</t>
  </si>
  <si>
    <t xml:space="preserve">COPLEY K </t>
  </si>
  <si>
    <t>905100 Total</t>
  </si>
  <si>
    <t>905000</t>
  </si>
  <si>
    <t xml:space="preserve">LEFEBVRE T </t>
  </si>
  <si>
    <t>905000 Total</t>
  </si>
  <si>
    <t>900000</t>
  </si>
  <si>
    <t xml:space="preserve">PEOPLES K </t>
  </si>
  <si>
    <t>900000 Total</t>
  </si>
  <si>
    <t>M90 PD BPCACC</t>
  </si>
  <si>
    <t>M90 PD BPCACC Total</t>
  </si>
  <si>
    <t>P90 1720018</t>
  </si>
  <si>
    <t>P90 1720018 Total</t>
  </si>
  <si>
    <t>901001</t>
  </si>
  <si>
    <t>901001 Total</t>
  </si>
  <si>
    <t>901500</t>
  </si>
  <si>
    <t>901500 Total</t>
  </si>
  <si>
    <t>903200</t>
  </si>
  <si>
    <t>903200 Total</t>
  </si>
  <si>
    <t>905530</t>
  </si>
  <si>
    <t>905530 Total</t>
  </si>
  <si>
    <t>DCS Total</t>
  </si>
  <si>
    <t>403320</t>
  </si>
  <si>
    <t>WIRTH C</t>
  </si>
  <si>
    <t xml:space="preserve">WIRTH C </t>
  </si>
  <si>
    <t>403320 Total</t>
  </si>
  <si>
    <t>404504</t>
  </si>
  <si>
    <t>LOWELL A</t>
  </si>
  <si>
    <t>THOMSEN R</t>
  </si>
  <si>
    <t>404504 Total</t>
  </si>
  <si>
    <t>409050</t>
  </si>
  <si>
    <t xml:space="preserve">BODIN K </t>
  </si>
  <si>
    <t>409050 Total</t>
  </si>
  <si>
    <t>409155</t>
  </si>
  <si>
    <t>WINTERS P</t>
  </si>
  <si>
    <t>409155 Total</t>
  </si>
  <si>
    <t>41101-GF</t>
  </si>
  <si>
    <t>YAMBRA R</t>
  </si>
  <si>
    <t>41101-GF Total</t>
  </si>
  <si>
    <t>41511-GF</t>
  </si>
  <si>
    <t>BACKER T</t>
  </si>
  <si>
    <t>LENTZ K</t>
  </si>
  <si>
    <t>BODIN K</t>
  </si>
  <si>
    <t>HAYNES J</t>
  </si>
  <si>
    <t>41511-GF Total</t>
  </si>
  <si>
    <t>4CA345-01-1</t>
  </si>
  <si>
    <t>KNAVEL K</t>
  </si>
  <si>
    <t>BROWNE E</t>
  </si>
  <si>
    <t>4CA345-01-1 Total</t>
  </si>
  <si>
    <t>M40 41511-GF</t>
  </si>
  <si>
    <t xml:space="preserve">YOUNG S </t>
  </si>
  <si>
    <t>M40 41511-GF Total</t>
  </si>
  <si>
    <t>400001</t>
  </si>
  <si>
    <t xml:space="preserve">LOVE C </t>
  </si>
  <si>
    <t>400001 Total</t>
  </si>
  <si>
    <t>G40 0316 01</t>
  </si>
  <si>
    <t xml:space="preserve">DAQUIZ A </t>
  </si>
  <si>
    <t xml:space="preserve">TRAVERS D </t>
  </si>
  <si>
    <t>G40 0316 01 Total</t>
  </si>
  <si>
    <t>M40 43500-GF</t>
  </si>
  <si>
    <t xml:space="preserve">BROWNE E </t>
  </si>
  <si>
    <t>M40 43500-GF Total</t>
  </si>
  <si>
    <t>M40 43500-GF2</t>
  </si>
  <si>
    <t>M40 43500-GF2 Total</t>
  </si>
  <si>
    <t>HD Total</t>
  </si>
  <si>
    <t>803210</t>
  </si>
  <si>
    <t xml:space="preserve">WORONA J </t>
  </si>
  <si>
    <t>803210 Total</t>
  </si>
  <si>
    <t>800000</t>
  </si>
  <si>
    <t xml:space="preserve">AUSTIN-KING A </t>
  </si>
  <si>
    <t>800000 Total</t>
  </si>
  <si>
    <t>801000</t>
  </si>
  <si>
    <t>801000 Total</t>
  </si>
  <si>
    <t>803420</t>
  </si>
  <si>
    <t xml:space="preserve">JUGARIU D </t>
  </si>
  <si>
    <t>803420 Total</t>
  </si>
  <si>
    <t>LIB Total</t>
  </si>
  <si>
    <t>601015</t>
  </si>
  <si>
    <t>CRANOR R</t>
  </si>
  <si>
    <t xml:space="preserve">CLAPP H </t>
  </si>
  <si>
    <t xml:space="preserve">CRANOR R </t>
  </si>
  <si>
    <t xml:space="preserve">HUTCHINSON D </t>
  </si>
  <si>
    <t>601015 Total</t>
  </si>
  <si>
    <t>601295</t>
  </si>
  <si>
    <t>JOHNSON E</t>
  </si>
  <si>
    <t>601295 Total</t>
  </si>
  <si>
    <t>601615</t>
  </si>
  <si>
    <t>BERGEY EMILY</t>
  </si>
  <si>
    <t>FARNSTROM</t>
  </si>
  <si>
    <t>MITCHELL T</t>
  </si>
  <si>
    <t xml:space="preserve">ADAMS MATT </t>
  </si>
  <si>
    <t xml:space="preserve">BURGARD KATIE </t>
  </si>
  <si>
    <t xml:space="preserve">HUGHES DAVID </t>
  </si>
  <si>
    <t>601615 Total</t>
  </si>
  <si>
    <t>MCSO Total</t>
  </si>
  <si>
    <t>NOND</t>
  </si>
  <si>
    <t>100100</t>
  </si>
  <si>
    <t>BUCHANAN N</t>
  </si>
  <si>
    <t>BUCHANNAN N</t>
  </si>
  <si>
    <t>CURRIE L</t>
  </si>
  <si>
    <t>FROST L</t>
  </si>
  <si>
    <t>RENON A</t>
  </si>
  <si>
    <t xml:space="preserve">BUCHANAN N </t>
  </si>
  <si>
    <t xml:space="preserve">FROST L </t>
  </si>
  <si>
    <t xml:space="preserve">KAFOURY D </t>
  </si>
  <si>
    <t xml:space="preserve">RENON A </t>
  </si>
  <si>
    <t xml:space="preserve">BUCHANAN C </t>
  </si>
  <si>
    <t xml:space="preserve">CONKLING A </t>
  </si>
  <si>
    <t xml:space="preserve">CURRIE L </t>
  </si>
  <si>
    <t xml:space="preserve">SMITH CURRIE L </t>
  </si>
  <si>
    <t>100100 Total</t>
  </si>
  <si>
    <t>102101</t>
  </si>
  <si>
    <t>SHRIVER K</t>
  </si>
  <si>
    <t xml:space="preserve">SHRIVER K </t>
  </si>
  <si>
    <t>102101 Total</t>
  </si>
  <si>
    <t>102210</t>
  </si>
  <si>
    <t>BATTLES G</t>
  </si>
  <si>
    <t>HOCKER G</t>
  </si>
  <si>
    <t>102210 Total</t>
  </si>
  <si>
    <t>102301</t>
  </si>
  <si>
    <t>FICK C</t>
  </si>
  <si>
    <t>MILLER H</t>
  </si>
  <si>
    <t>WILLIAMS T</t>
  </si>
  <si>
    <t xml:space="preserve">FICK C </t>
  </si>
  <si>
    <t xml:space="preserve">WILLIAMS T </t>
  </si>
  <si>
    <t xml:space="preserve">MILLER H </t>
  </si>
  <si>
    <t>102301 Total</t>
  </si>
  <si>
    <t>102401</t>
  </si>
  <si>
    <t>CLARK N</t>
  </si>
  <si>
    <t xml:space="preserve">CLARK N </t>
  </si>
  <si>
    <t xml:space="preserve">QUIROZ J </t>
  </si>
  <si>
    <t>102401 Total</t>
  </si>
  <si>
    <t>103000</t>
  </si>
  <si>
    <t>DAVISON F</t>
  </si>
  <si>
    <t>MCNIEL A</t>
  </si>
  <si>
    <t>ROSE M</t>
  </si>
  <si>
    <t>ULANOWICZ M</t>
  </si>
  <si>
    <t>ZAVITKOVSKI C</t>
  </si>
  <si>
    <t xml:space="preserve">ULANOWICZ M </t>
  </si>
  <si>
    <t xml:space="preserve">HUNT C </t>
  </si>
  <si>
    <t xml:space="preserve">MCNIEL A </t>
  </si>
  <si>
    <t xml:space="preserve">ROSE M </t>
  </si>
  <si>
    <t>103000 Total</t>
  </si>
  <si>
    <t>104000</t>
  </si>
  <si>
    <t>BERNSTEIN D</t>
  </si>
  <si>
    <t>104000 Total</t>
  </si>
  <si>
    <t>107001</t>
  </si>
  <si>
    <t>SHORT K</t>
  </si>
  <si>
    <t>SRAMEK N</t>
  </si>
  <si>
    <t>THOMAS K</t>
  </si>
  <si>
    <t>TOMKINS J</t>
  </si>
  <si>
    <t xml:space="preserve">THOMAS K </t>
  </si>
  <si>
    <t xml:space="preserve">JONES A </t>
  </si>
  <si>
    <t xml:space="preserve">HAHN C </t>
  </si>
  <si>
    <t xml:space="preserve">SHORT K </t>
  </si>
  <si>
    <t>107001 Total</t>
  </si>
  <si>
    <t>108717</t>
  </si>
  <si>
    <t>BLACK J</t>
  </si>
  <si>
    <t>LOCHNER S</t>
  </si>
  <si>
    <t xml:space="preserve">STEENBLOCK T </t>
  </si>
  <si>
    <t xml:space="preserve">LOCHNER S </t>
  </si>
  <si>
    <t>108717 Total</t>
  </si>
  <si>
    <t>108925</t>
  </si>
  <si>
    <t>NAKAMURA M</t>
  </si>
  <si>
    <t>SULLIVAN-SPRINGHET</t>
  </si>
  <si>
    <t>WILLSON K</t>
  </si>
  <si>
    <t xml:space="preserve">YAMBRA R </t>
  </si>
  <si>
    <t xml:space="preserve">NAKAMURA M </t>
  </si>
  <si>
    <t xml:space="preserve">WILLSON K </t>
  </si>
  <si>
    <t xml:space="preserve">SULLIVAN-SPRINGHETTI </t>
  </si>
  <si>
    <t>108925 Total</t>
  </si>
  <si>
    <t>703001</t>
  </si>
  <si>
    <t>AVGERAKIS J</t>
  </si>
  <si>
    <t>CORBLY L</t>
  </si>
  <si>
    <t>RASMUSSEN A</t>
  </si>
  <si>
    <t>VOSS C</t>
  </si>
  <si>
    <t>703001 Total</t>
  </si>
  <si>
    <t>707000</t>
  </si>
  <si>
    <t>MOLINA E</t>
  </si>
  <si>
    <t>707000 Total</t>
  </si>
  <si>
    <t>JOHS.AD.CGF</t>
  </si>
  <si>
    <t>THERIAULT D</t>
  </si>
  <si>
    <t>JOHS.AD.CGF Total</t>
  </si>
  <si>
    <t>SUST.ECSWCD.MATCH</t>
  </si>
  <si>
    <t>SUST.ECSWCD.MATCH Total</t>
  </si>
  <si>
    <t>102201</t>
  </si>
  <si>
    <t xml:space="preserve">DONLEY A </t>
  </si>
  <si>
    <t xml:space="preserve">GATE N. J </t>
  </si>
  <si>
    <t xml:space="preserve">GATES J </t>
  </si>
  <si>
    <t xml:space="preserve">RYAN S </t>
  </si>
  <si>
    <t xml:space="preserve">BATTLES G </t>
  </si>
  <si>
    <t xml:space="preserve">DENLEY A </t>
  </si>
  <si>
    <t xml:space="preserve">GATES N </t>
  </si>
  <si>
    <t>102201 Total</t>
  </si>
  <si>
    <t>107500</t>
  </si>
  <si>
    <t xml:space="preserve">VOSS C </t>
  </si>
  <si>
    <t xml:space="preserve">AVGERAKIS J </t>
  </si>
  <si>
    <t xml:space="preserve">LENTZNER D </t>
  </si>
  <si>
    <t xml:space="preserve">QUINN R </t>
  </si>
  <si>
    <t xml:space="preserve">ROSS J </t>
  </si>
  <si>
    <t xml:space="preserve">CORBLY L </t>
  </si>
  <si>
    <t xml:space="preserve">RASMUSSEN A </t>
  </si>
  <si>
    <t>107500 Total</t>
  </si>
  <si>
    <t>107200</t>
  </si>
  <si>
    <t xml:space="preserve">WASIUTYNSKI J </t>
  </si>
  <si>
    <t xml:space="preserve">BARASO S </t>
  </si>
  <si>
    <t xml:space="preserve">MIHM S </t>
  </si>
  <si>
    <t>107200 Total</t>
  </si>
  <si>
    <t>107400</t>
  </si>
  <si>
    <t xml:space="preserve">BERNSTEIN D </t>
  </si>
  <si>
    <t>107400 Total</t>
  </si>
  <si>
    <t>107100</t>
  </si>
  <si>
    <t xml:space="preserve">MOLINA E </t>
  </si>
  <si>
    <t xml:space="preserve">SCOTT S </t>
  </si>
  <si>
    <t xml:space="preserve">DUNCAN B </t>
  </si>
  <si>
    <t>107100 Total</t>
  </si>
  <si>
    <t>G10 0292 02 MACAW</t>
  </si>
  <si>
    <t xml:space="preserve">MULLEN S </t>
  </si>
  <si>
    <t>G10 0292 02 MACAW Total</t>
  </si>
  <si>
    <t>G10 0250 20 SB</t>
  </si>
  <si>
    <t xml:space="preserve">SCHWAB K </t>
  </si>
  <si>
    <t>G10 0250 20 SB Total</t>
  </si>
  <si>
    <t>NOND Total</t>
  </si>
  <si>
    <t>SD</t>
  </si>
  <si>
    <t>909010</t>
  </si>
  <si>
    <t>909010 Total</t>
  </si>
  <si>
    <t>909050</t>
  </si>
  <si>
    <t>909050 Total</t>
  </si>
  <si>
    <t>SD Total</t>
  </si>
  <si>
    <t>DO</t>
  </si>
  <si>
    <t>501500</t>
  </si>
  <si>
    <t>501500 Total</t>
  </si>
  <si>
    <t>503302</t>
  </si>
  <si>
    <t xml:space="preserve">WINTERS C </t>
  </si>
  <si>
    <t>DO Total</t>
  </si>
  <si>
    <t>Grand Total</t>
  </si>
  <si>
    <t>Car Share (# Hours)</t>
  </si>
  <si>
    <t>151601</t>
  </si>
  <si>
    <t>JACKCON T</t>
  </si>
  <si>
    <t xml:space="preserve">JACKCON T </t>
  </si>
  <si>
    <t xml:space="preserve">JACKSON T </t>
  </si>
  <si>
    <t>151601 Total</t>
  </si>
  <si>
    <t>153000</t>
  </si>
  <si>
    <t>SPARKS C</t>
  </si>
  <si>
    <t xml:space="preserve">SPARKS C </t>
  </si>
  <si>
    <t>153000 Total</t>
  </si>
  <si>
    <t>153800</t>
  </si>
  <si>
    <t>JACOBS J</t>
  </si>
  <si>
    <t>STOWELL K</t>
  </si>
  <si>
    <t>153800 Total</t>
  </si>
  <si>
    <t>154400</t>
  </si>
  <si>
    <t>BOCHSLER D</t>
  </si>
  <si>
    <t xml:space="preserve">BOCHSLER D </t>
  </si>
  <si>
    <t>CONNELLY C</t>
  </si>
  <si>
    <t>NGUYEN M</t>
  </si>
  <si>
    <t xml:space="preserve">NGUYEN M </t>
  </si>
  <si>
    <t xml:space="preserve">CONNELLY C </t>
  </si>
  <si>
    <t>154400 Total</t>
  </si>
  <si>
    <t>ADSDIVADM201XIX</t>
  </si>
  <si>
    <t>GIRARD L</t>
  </si>
  <si>
    <t>FUJISATO L</t>
  </si>
  <si>
    <t>ADSDIVADM201XIX Total</t>
  </si>
  <si>
    <t>ADSDIVAHLMXIX</t>
  </si>
  <si>
    <t>FLORES Y</t>
  </si>
  <si>
    <t>HENDERSON S</t>
  </si>
  <si>
    <t>SCHMIDLIN J</t>
  </si>
  <si>
    <t>ADSDIVAHLMXIX Total</t>
  </si>
  <si>
    <t>ADSDIVAHXIX</t>
  </si>
  <si>
    <t>PARKER D</t>
  </si>
  <si>
    <t>NORRIS J</t>
  </si>
  <si>
    <t>BATISTE-BALL K</t>
  </si>
  <si>
    <t>DOVE E</t>
  </si>
  <si>
    <t>ADSDIVAHXIX Total</t>
  </si>
  <si>
    <t>ADSDIVAPSXIX</t>
  </si>
  <si>
    <t>CONNELL J</t>
  </si>
  <si>
    <t>MANFRE S</t>
  </si>
  <si>
    <t>ADSDIVAPSXIX Total</t>
  </si>
  <si>
    <t>ADSDIVCS201CMIHGF</t>
  </si>
  <si>
    <t>JIMENEZ M</t>
  </si>
  <si>
    <t>MCGRATH C</t>
  </si>
  <si>
    <t>SINGER K</t>
  </si>
  <si>
    <t>ADSDIVCS201CMIHGF Total</t>
  </si>
  <si>
    <t>ADSDIVCS201CMIHOPIPWD</t>
  </si>
  <si>
    <t>MATTHEWS K</t>
  </si>
  <si>
    <t>ADSDIVCS201CMIHOPIPWD Total</t>
  </si>
  <si>
    <t>ADSDIVCS201GF</t>
  </si>
  <si>
    <t>SCHMIDT R</t>
  </si>
  <si>
    <t>MCNEILL L</t>
  </si>
  <si>
    <t>ALLSTADT A</t>
  </si>
  <si>
    <t>GRAHEK E</t>
  </si>
  <si>
    <t>ADSDIVCS201GF Total</t>
  </si>
  <si>
    <t>ADSDIVCS201OEAMIPPA</t>
  </si>
  <si>
    <t>ADSDIVCS201OEAMIPPA Total</t>
  </si>
  <si>
    <t>ADSDIVCS201SNGF</t>
  </si>
  <si>
    <t>GREENEY M</t>
  </si>
  <si>
    <t>ADSDIVCS201SNGF Total</t>
  </si>
  <si>
    <t>ADSDIVLTCWDXIX</t>
  </si>
  <si>
    <t>MUELLER M</t>
  </si>
  <si>
    <t>METS G</t>
  </si>
  <si>
    <t>MCMANUS J</t>
  </si>
  <si>
    <t>COXEFF W</t>
  </si>
  <si>
    <t>WATRY K</t>
  </si>
  <si>
    <t>WON E</t>
  </si>
  <si>
    <t>GUADERRAMA T</t>
  </si>
  <si>
    <t>ADSDIVLTCWDXIX Total</t>
  </si>
  <si>
    <t>ADSDIVPGGF</t>
  </si>
  <si>
    <t>DUDEK M</t>
  </si>
  <si>
    <t>ROSS L</t>
  </si>
  <si>
    <t>BOLES M</t>
  </si>
  <si>
    <t>GRAHAM K</t>
  </si>
  <si>
    <t>NISHISTRATTNER M</t>
  </si>
  <si>
    <t>RILEY K</t>
  </si>
  <si>
    <t>SCAMARONE A</t>
  </si>
  <si>
    <t>DESSEN-OCANA L</t>
  </si>
  <si>
    <t>NELSON A</t>
  </si>
  <si>
    <t>SANFORD M</t>
  </si>
  <si>
    <t>ADSDIVPGGF Total</t>
  </si>
  <si>
    <t>CHSDO.CGF</t>
  </si>
  <si>
    <t>GIGLER K</t>
  </si>
  <si>
    <t>CHSDO.CGF Total</t>
  </si>
  <si>
    <t>CHSDO.MIL.IND1000</t>
  </si>
  <si>
    <t>LI M</t>
  </si>
  <si>
    <t>CHSDO.MIL.IND1000 Total</t>
  </si>
  <si>
    <t>DD10 ADM 48</t>
  </si>
  <si>
    <t>SADLER D</t>
  </si>
  <si>
    <t>DD10 ADM 48 Total</t>
  </si>
  <si>
    <t>DD10 ADULTS 48</t>
  </si>
  <si>
    <t>JOSEPH A</t>
  </si>
  <si>
    <t>JACKSON J</t>
  </si>
  <si>
    <t>WILMART S</t>
  </si>
  <si>
    <t>WIENKER G</t>
  </si>
  <si>
    <t>MOLVER L</t>
  </si>
  <si>
    <t>KANSO M</t>
  </si>
  <si>
    <t>HERNANDEZ N</t>
  </si>
  <si>
    <t>LAWRENCE B</t>
  </si>
  <si>
    <t>COHEN E</t>
  </si>
  <si>
    <t>KAISER L</t>
  </si>
  <si>
    <t>DANIELSON V</t>
  </si>
  <si>
    <t>DOUD C</t>
  </si>
  <si>
    <t>GISKO J</t>
  </si>
  <si>
    <t>JEZIERSKI D</t>
  </si>
  <si>
    <t>HENDERSON M</t>
  </si>
  <si>
    <t>TURCHETTI R</t>
  </si>
  <si>
    <t>NOE A</t>
  </si>
  <si>
    <t>OCONNOR H</t>
  </si>
  <si>
    <t>SIEFFERT K</t>
  </si>
  <si>
    <t>GIRSCH B</t>
  </si>
  <si>
    <t>LIEUALLEN A</t>
  </si>
  <si>
    <t>MADDEN D</t>
  </si>
  <si>
    <t>PULTZ J</t>
  </si>
  <si>
    <t>BECK J</t>
  </si>
  <si>
    <t>SCOVILL S</t>
  </si>
  <si>
    <t>HANRAHAN PINKERTON</t>
  </si>
  <si>
    <t>ATKINS A</t>
  </si>
  <si>
    <t>DD10 ADULTS 48 Total</t>
  </si>
  <si>
    <t>DD10 ADULTS CGF</t>
  </si>
  <si>
    <t>RAMIREZ R</t>
  </si>
  <si>
    <t>PATINO J</t>
  </si>
  <si>
    <t>HERNANDEZ T</t>
  </si>
  <si>
    <t>DD10 ADULTS CGF Total</t>
  </si>
  <si>
    <t>DD10 AIT 48</t>
  </si>
  <si>
    <t>HUGHES B</t>
  </si>
  <si>
    <t>KARIM M</t>
  </si>
  <si>
    <t>DD10 AIT 48 Total</t>
  </si>
  <si>
    <t>DD10 AIT 55</t>
  </si>
  <si>
    <t>SAMPSON J</t>
  </si>
  <si>
    <t>SROUFE J</t>
  </si>
  <si>
    <t>HURST S</t>
  </si>
  <si>
    <t>ZUST H</t>
  </si>
  <si>
    <t>HATHAWAY S</t>
  </si>
  <si>
    <t>DEIERLEIN E</t>
  </si>
  <si>
    <t>DD10 AIT 55 Total</t>
  </si>
  <si>
    <t>DD10 BUS SVC 48</t>
  </si>
  <si>
    <t>PEARCE A</t>
  </si>
  <si>
    <t>DAVIS L</t>
  </si>
  <si>
    <t>GIBSON T</t>
  </si>
  <si>
    <t>DD10 BUS SVC 48 Total</t>
  </si>
  <si>
    <t>DD10 BUS SVC LA</t>
  </si>
  <si>
    <t>MASUDA A</t>
  </si>
  <si>
    <t>COATES C</t>
  </si>
  <si>
    <t>DD10 BUS SVC LA Total</t>
  </si>
  <si>
    <t>DD10 IE LA</t>
  </si>
  <si>
    <t>CROWGEY J</t>
  </si>
  <si>
    <t>MACKZUM G</t>
  </si>
  <si>
    <t>DD10 IE LA Total</t>
  </si>
  <si>
    <t>DD10 KIDS 48</t>
  </si>
  <si>
    <t>THOMAS C</t>
  </si>
  <si>
    <t>CENTURION A</t>
  </si>
  <si>
    <t>OKALANI A</t>
  </si>
  <si>
    <t>SIMMERS S</t>
  </si>
  <si>
    <t>BOVARNICK P</t>
  </si>
  <si>
    <t>LEECH I</t>
  </si>
  <si>
    <t>AQUINO POGUE S</t>
  </si>
  <si>
    <t>VALENTINE M</t>
  </si>
  <si>
    <t>ORTIZ A</t>
  </si>
  <si>
    <t>ZELAYA G</t>
  </si>
  <si>
    <t>BAILEY K</t>
  </si>
  <si>
    <t>WRIGHT N</t>
  </si>
  <si>
    <t>KROLLENBROCK A</t>
  </si>
  <si>
    <t>MCEVOY M</t>
  </si>
  <si>
    <t>COBB J</t>
  </si>
  <si>
    <t>BECK G</t>
  </si>
  <si>
    <t>DROWNE T</t>
  </si>
  <si>
    <t>SKIBA J</t>
  </si>
  <si>
    <t>STROEMEL S</t>
  </si>
  <si>
    <t>WILKES D</t>
  </si>
  <si>
    <t>COOPER C</t>
  </si>
  <si>
    <t>HUELSMAN K</t>
  </si>
  <si>
    <t>SOUKHASEUM S</t>
  </si>
  <si>
    <t>MBA O</t>
  </si>
  <si>
    <t>KENT S</t>
  </si>
  <si>
    <t>MONK M</t>
  </si>
  <si>
    <t>MCCONNELL T</t>
  </si>
  <si>
    <t>DD10 KIDS 48 Total</t>
  </si>
  <si>
    <t>DD10 KIDS CGF</t>
  </si>
  <si>
    <t>HEWLETT N</t>
  </si>
  <si>
    <t>OBERG Y</t>
  </si>
  <si>
    <t>SACKEY J</t>
  </si>
  <si>
    <t>DD10 KIDS CGF Total</t>
  </si>
  <si>
    <t>DD10 PAR 48</t>
  </si>
  <si>
    <t>GULZOW J</t>
  </si>
  <si>
    <t>DD10 PAR 48 Total</t>
  </si>
  <si>
    <t>G25 0145 03 BLA</t>
  </si>
  <si>
    <t xml:space="preserve">MASUDA A </t>
  </si>
  <si>
    <t xml:space="preserve">COATES C </t>
  </si>
  <si>
    <t>G25 0145 03 BLA Total</t>
  </si>
  <si>
    <t>G25 0145 07 IELA</t>
  </si>
  <si>
    <t xml:space="preserve">CROWGEY J </t>
  </si>
  <si>
    <t xml:space="preserve">MACKZUM G </t>
  </si>
  <si>
    <t>G25 0145 07 IELA Total</t>
  </si>
  <si>
    <t>G25 0146 04 AD48</t>
  </si>
  <si>
    <t xml:space="preserve">AGUINAGA A </t>
  </si>
  <si>
    <t xml:space="preserve">ATKINS A </t>
  </si>
  <si>
    <t xml:space="preserve">BECK J </t>
  </si>
  <si>
    <t xml:space="preserve">COHEN E </t>
  </si>
  <si>
    <t xml:space="preserve">DANIELSON V </t>
  </si>
  <si>
    <t xml:space="preserve">DAWSON L </t>
  </si>
  <si>
    <t xml:space="preserve">GISKO J </t>
  </si>
  <si>
    <t xml:space="preserve">HANRAHAN PINKERTON J </t>
  </si>
  <si>
    <t xml:space="preserve">HENDERSON M </t>
  </si>
  <si>
    <t xml:space="preserve">HERNANDEZ N </t>
  </si>
  <si>
    <t xml:space="preserve">HEWLETT N </t>
  </si>
  <si>
    <t xml:space="preserve">JACKSON J </t>
  </si>
  <si>
    <t xml:space="preserve">JEZIERSKI D </t>
  </si>
  <si>
    <t xml:space="preserve">KAISER L </t>
  </si>
  <si>
    <t xml:space="preserve">KANSO M </t>
  </si>
  <si>
    <t xml:space="preserve">MADDEN D </t>
  </si>
  <si>
    <t xml:space="preserve">MOLVER L </t>
  </si>
  <si>
    <t xml:space="preserve">NEWMAN S </t>
  </si>
  <si>
    <t xml:space="preserve">NOE A </t>
  </si>
  <si>
    <t xml:space="preserve">OCONNOR H </t>
  </si>
  <si>
    <t xml:space="preserve">O'CONNOR H </t>
  </si>
  <si>
    <t xml:space="preserve">PULTZ J </t>
  </si>
  <si>
    <t xml:space="preserve">SCOVILL S </t>
  </si>
  <si>
    <t xml:space="preserve">SIEFFERT K </t>
  </si>
  <si>
    <t xml:space="preserve">TURCHETTI R </t>
  </si>
  <si>
    <t xml:space="preserve">WENZINGER J </t>
  </si>
  <si>
    <t xml:space="preserve">WIENKER G </t>
  </si>
  <si>
    <t xml:space="preserve">WILMART S </t>
  </si>
  <si>
    <t xml:space="preserve">PINKERTON J </t>
  </si>
  <si>
    <t xml:space="preserve">LAWRENCE B </t>
  </si>
  <si>
    <t xml:space="preserve">Jessica Gisko </t>
  </si>
  <si>
    <t xml:space="preserve">LESKOVEC L </t>
  </si>
  <si>
    <t>G25 0146 04 AD48 Total</t>
  </si>
  <si>
    <t>G25 0146 05 ADGF</t>
  </si>
  <si>
    <t xml:space="preserve">RAMIREZ R </t>
  </si>
  <si>
    <t>G25 0146 05 ADGF Total</t>
  </si>
  <si>
    <t>G25 0146 08 ATGF</t>
  </si>
  <si>
    <t xml:space="preserve">WALLACE A </t>
  </si>
  <si>
    <t>G25 0146 08 ATGF Total</t>
  </si>
  <si>
    <t>G25 0146 10 B48</t>
  </si>
  <si>
    <t xml:space="preserve">PEARCE A </t>
  </si>
  <si>
    <t xml:space="preserve">DAVIS L </t>
  </si>
  <si>
    <t>G25 0146 10 B48 Total</t>
  </si>
  <si>
    <t>G25 0146 18 K48</t>
  </si>
  <si>
    <t xml:space="preserve">AQUINO POGUE S </t>
  </si>
  <si>
    <t xml:space="preserve">BAILEY K </t>
  </si>
  <si>
    <t xml:space="preserve">BECK G </t>
  </si>
  <si>
    <t xml:space="preserve">BOVARNICK P </t>
  </si>
  <si>
    <t xml:space="preserve">BROWN J </t>
  </si>
  <si>
    <t xml:space="preserve">CENTURION A </t>
  </si>
  <si>
    <t xml:space="preserve">COBB J </t>
  </si>
  <si>
    <t xml:space="preserve">DROWNE T </t>
  </si>
  <si>
    <t xml:space="preserve">HUELSMAN K </t>
  </si>
  <si>
    <t xml:space="preserve">KROLLENBROCK A </t>
  </si>
  <si>
    <t xml:space="preserve">LEECH I </t>
  </si>
  <si>
    <t xml:space="preserve">MBA O </t>
  </si>
  <si>
    <t xml:space="preserve">MCCONNELL T </t>
  </si>
  <si>
    <t xml:space="preserve">MCEVOY M </t>
  </si>
  <si>
    <t xml:space="preserve">MONK M </t>
  </si>
  <si>
    <t xml:space="preserve">OBERG Y </t>
  </si>
  <si>
    <t xml:space="preserve">OKALANI A </t>
  </si>
  <si>
    <t xml:space="preserve">RINELLA K </t>
  </si>
  <si>
    <t xml:space="preserve">SPENCER A </t>
  </si>
  <si>
    <t xml:space="preserve">STROEMEL S </t>
  </si>
  <si>
    <t xml:space="preserve">THOMAS C </t>
  </si>
  <si>
    <t xml:space="preserve">VALENTINE M </t>
  </si>
  <si>
    <t xml:space="preserve">WILKES D </t>
  </si>
  <si>
    <t xml:space="preserve">WRIGHT N </t>
  </si>
  <si>
    <t xml:space="preserve">ZELAYA G </t>
  </si>
  <si>
    <t xml:space="preserve">COOPER C </t>
  </si>
  <si>
    <t xml:space="preserve">SKIBA J </t>
  </si>
  <si>
    <t xml:space="preserve">SIMMERS S </t>
  </si>
  <si>
    <t xml:space="preserve">ORTIZ A </t>
  </si>
  <si>
    <t xml:space="preserve">CALA L </t>
  </si>
  <si>
    <t xml:space="preserve">SMITH M </t>
  </si>
  <si>
    <t xml:space="preserve">Melissa Monk </t>
  </si>
  <si>
    <t xml:space="preserve">Danielle Wilkes </t>
  </si>
  <si>
    <t xml:space="preserve">SOUKHASEUM S </t>
  </si>
  <si>
    <t>G25 0146 18 K48 Total</t>
  </si>
  <si>
    <t>G25 0146 19 KGF</t>
  </si>
  <si>
    <t>G25 0146 19 KGF Total</t>
  </si>
  <si>
    <t>G25 0148 01 AT55</t>
  </si>
  <si>
    <t xml:space="preserve">DEIERLEIN E </t>
  </si>
  <si>
    <t xml:space="preserve">SAMPSON J </t>
  </si>
  <si>
    <t xml:space="preserve">HATHAWAY S </t>
  </si>
  <si>
    <t xml:space="preserve">SROUFE J </t>
  </si>
  <si>
    <t xml:space="preserve">HURST S </t>
  </si>
  <si>
    <t xml:space="preserve">ZUST H </t>
  </si>
  <si>
    <t>G25 0148 01 AT55 Total</t>
  </si>
  <si>
    <t>G25 0190 08 A1XIX</t>
  </si>
  <si>
    <t xml:space="preserve">GIRARD L </t>
  </si>
  <si>
    <t>G25 0190 08 A1XIX Total</t>
  </si>
  <si>
    <t>G25 0190 10 AMXIX</t>
  </si>
  <si>
    <t xml:space="preserve">FLORES Y </t>
  </si>
  <si>
    <t xml:space="preserve">HENDERSON S </t>
  </si>
  <si>
    <t xml:space="preserve">SCHMIDLIN J </t>
  </si>
  <si>
    <t>G25 0190 10 AMXIX Total</t>
  </si>
  <si>
    <t>G25 0190 11 AHXIX</t>
  </si>
  <si>
    <t xml:space="preserve">CARVER J </t>
  </si>
  <si>
    <t xml:space="preserve">DOVE E </t>
  </si>
  <si>
    <t xml:space="preserve">NEAL A </t>
  </si>
  <si>
    <t xml:space="preserve">NORRIS J </t>
  </si>
  <si>
    <t xml:space="preserve">LESLIE J </t>
  </si>
  <si>
    <t xml:space="preserve">PARKER D </t>
  </si>
  <si>
    <t>G25 0190 11 AHXIX Total</t>
  </si>
  <si>
    <t>G25 0190 12 PSXIX</t>
  </si>
  <si>
    <t xml:space="preserve">MANFRE S </t>
  </si>
  <si>
    <t xml:space="preserve">CONNELL J </t>
  </si>
  <si>
    <t>G25 0190 12 PSXIX Total</t>
  </si>
  <si>
    <t xml:space="preserve">COXEFF W </t>
  </si>
  <si>
    <t xml:space="preserve">METS G </t>
  </si>
  <si>
    <t xml:space="preserve">MCMANUS J </t>
  </si>
  <si>
    <t xml:space="preserve">WATRY K </t>
  </si>
  <si>
    <t>G25 0190 21 ADMGF</t>
  </si>
  <si>
    <t>G25 0190 21 ADMGF Total</t>
  </si>
  <si>
    <t>G25 0190 27 CSGF</t>
  </si>
  <si>
    <t xml:space="preserve">JIMENEZ M </t>
  </si>
  <si>
    <t xml:space="preserve">SINGER K </t>
  </si>
  <si>
    <t>G25 0190 27 CSGF Total</t>
  </si>
  <si>
    <t>G25 0190 28 CAGF</t>
  </si>
  <si>
    <t xml:space="preserve">ALLSTADT A </t>
  </si>
  <si>
    <t xml:space="preserve">MCGRATH C </t>
  </si>
  <si>
    <t xml:space="preserve">MCNEILL L </t>
  </si>
  <si>
    <t xml:space="preserve">SCHMIDT R </t>
  </si>
  <si>
    <t xml:space="preserve">GRAHEK E </t>
  </si>
  <si>
    <t xml:space="preserve">OCONNELL J </t>
  </si>
  <si>
    <t>G25 0190 28 CAGF Total</t>
  </si>
  <si>
    <t>G25 0202 05 CSPWD</t>
  </si>
  <si>
    <t xml:space="preserve">MATTHEWS K </t>
  </si>
  <si>
    <t>G25 0202 05 CSPWD Total</t>
  </si>
  <si>
    <t>M25 ADVSD PGGF</t>
  </si>
  <si>
    <t xml:space="preserve">BOLES M </t>
  </si>
  <si>
    <t xml:space="preserve">DESSEN-OCANA L </t>
  </si>
  <si>
    <t xml:space="preserve">DUDEK M </t>
  </si>
  <si>
    <t xml:space="preserve">GRAHAM K </t>
  </si>
  <si>
    <t xml:space="preserve">HEFFNER Z </t>
  </si>
  <si>
    <t xml:space="preserve">NELSON A </t>
  </si>
  <si>
    <t xml:space="preserve">NISHISTRATTNER M </t>
  </si>
  <si>
    <t xml:space="preserve">RILEY K </t>
  </si>
  <si>
    <t xml:space="preserve">ROSS L </t>
  </si>
  <si>
    <t xml:space="preserve">SANFORD M </t>
  </si>
  <si>
    <t xml:space="preserve">NISHI-STRATTNER M </t>
  </si>
  <si>
    <t>M25 ADVSD PGGF Total</t>
  </si>
  <si>
    <t>M25 CHSBS.HR.IND1000</t>
  </si>
  <si>
    <t xml:space="preserve">DIAMOND M </t>
  </si>
  <si>
    <t>M25 CHSBS.HR.IND1000 Total</t>
  </si>
  <si>
    <t>M25 CHSDO.CGF</t>
  </si>
  <si>
    <t xml:space="preserve">GIGLER K </t>
  </si>
  <si>
    <t>M25 CHSDO.CGF Total</t>
  </si>
  <si>
    <t>M25 CHSDO.MIL.IND1000</t>
  </si>
  <si>
    <t xml:space="preserve">LI M </t>
  </si>
  <si>
    <t>M25 CHSDO.MIL.IND1000 Total</t>
  </si>
  <si>
    <t xml:space="preserve">TOLENTINO A </t>
  </si>
  <si>
    <t xml:space="preserve">SAMOLINSKI P </t>
  </si>
  <si>
    <t xml:space="preserve">IBARRA J </t>
  </si>
  <si>
    <t>M25 SCPCSPPVAE.CGF</t>
  </si>
  <si>
    <t>M25 SCPCSPPVAE.CGF Total</t>
  </si>
  <si>
    <t>SCPCHHFB.CGF</t>
  </si>
  <si>
    <t>HAWKINS J</t>
  </si>
  <si>
    <t>SCPCHHFB.CGF Total</t>
  </si>
  <si>
    <t>SCPCPS.CGF</t>
  </si>
  <si>
    <t>SHATZ T</t>
  </si>
  <si>
    <t>SAMOLINSKI P</t>
  </si>
  <si>
    <t>IBARRA J</t>
  </si>
  <si>
    <t>SCPCPS.CGF Total</t>
  </si>
  <si>
    <t>SCPSP.CDS.CGF</t>
  </si>
  <si>
    <t>CHILTON-TIMMONS B</t>
  </si>
  <si>
    <t>TOLENTINO A</t>
  </si>
  <si>
    <t>SCPSP.CDS.CGF Total</t>
  </si>
  <si>
    <t>SCPSP.SUN.CGF</t>
  </si>
  <si>
    <t>RODRIGUEZ W</t>
  </si>
  <si>
    <t>BROADOUS L</t>
  </si>
  <si>
    <t>BELISLE G</t>
  </si>
  <si>
    <t>SCPSP.SUN.CGF Total</t>
  </si>
  <si>
    <t>SCPSP.SUN.FS.CGF</t>
  </si>
  <si>
    <t>HALL F</t>
  </si>
  <si>
    <t>SCPSP.SUN.FS.CGF Total</t>
  </si>
  <si>
    <t>G25 0146 07 AT48</t>
  </si>
  <si>
    <t xml:space="preserve">KARIM M </t>
  </si>
  <si>
    <t xml:space="preserve">HUGHES B </t>
  </si>
  <si>
    <t>G25 0146 07 AT48 Total</t>
  </si>
  <si>
    <t>M25 SCPSP.SUN.CGF</t>
  </si>
  <si>
    <t xml:space="preserve">BELISLE G </t>
  </si>
  <si>
    <t xml:space="preserve">RODRIGUEZ W </t>
  </si>
  <si>
    <t>M25 SCPSP.SUN.CGF Total</t>
  </si>
  <si>
    <t>G25 0205 02 CAOMM</t>
  </si>
  <si>
    <t>G25 0205 02 CAOMM Total</t>
  </si>
  <si>
    <t>M25 CHSDO.SET.IND1000</t>
  </si>
  <si>
    <t xml:space="preserve">KINSHELLA M </t>
  </si>
  <si>
    <t>M25 CHSDO.SET.IND1000 Total</t>
  </si>
  <si>
    <t>G25 0146 01 A48</t>
  </si>
  <si>
    <t xml:space="preserve">SADLER D </t>
  </si>
  <si>
    <t>G25 0146 01 A48 Total</t>
  </si>
  <si>
    <t>M25 SCPSP.SUN.FS.CGF</t>
  </si>
  <si>
    <t xml:space="preserve">HALL F </t>
  </si>
  <si>
    <t>M25 SCPSP.SUN.FS.CGF Total</t>
  </si>
  <si>
    <t>M25 SCPCSPPV.CGF</t>
  </si>
  <si>
    <t>M25 SCPCSPPV.CGF Total</t>
  </si>
  <si>
    <t>G25 0190 22 MDXIX</t>
  </si>
  <si>
    <t xml:space="preserve">LILLY M </t>
  </si>
  <si>
    <t>G25 0190 22 MDXIX Total</t>
  </si>
  <si>
    <t>G25 0188 03 VSGF</t>
  </si>
  <si>
    <t xml:space="preserve">RAMAGE M </t>
  </si>
  <si>
    <t>G25 0188 03 VSGF Total</t>
  </si>
  <si>
    <t>G25 0198 01 MIPAA</t>
  </si>
  <si>
    <t>G25 0198 01 MIPAA Total</t>
  </si>
  <si>
    <t>M25 SCPSP.CDS.CGF</t>
  </si>
  <si>
    <t>M25 SCPSP.CDS.CGF Total</t>
  </si>
  <si>
    <t>905410</t>
  </si>
  <si>
    <t>905410 Total</t>
  </si>
  <si>
    <t>401401</t>
  </si>
  <si>
    <t>MACHADO K</t>
  </si>
  <si>
    <t xml:space="preserve">MACHADO K </t>
  </si>
  <si>
    <t>401401 Total</t>
  </si>
  <si>
    <t>402440</t>
  </si>
  <si>
    <t>BROCHU E</t>
  </si>
  <si>
    <t>GOLDSTEIN A</t>
  </si>
  <si>
    <t>PHARISS R</t>
  </si>
  <si>
    <t xml:space="preserve">GOLDSTEIN A </t>
  </si>
  <si>
    <t xml:space="preserve">BROCHU E </t>
  </si>
  <si>
    <t xml:space="preserve">PHARISS R </t>
  </si>
  <si>
    <t>402440 Total</t>
  </si>
  <si>
    <t>403004</t>
  </si>
  <si>
    <t>BROWN C</t>
  </si>
  <si>
    <t>CHA K</t>
  </si>
  <si>
    <t xml:space="preserve">MUSE A </t>
  </si>
  <si>
    <t xml:space="preserve">BROWN C </t>
  </si>
  <si>
    <t xml:space="preserve">CHA K </t>
  </si>
  <si>
    <t>403004 Total</t>
  </si>
  <si>
    <t>403005</t>
  </si>
  <si>
    <t>MUSE A</t>
  </si>
  <si>
    <t>403005 Total</t>
  </si>
  <si>
    <t>403100</t>
  </si>
  <si>
    <t>BRUMBAUGH M</t>
  </si>
  <si>
    <t>CUEVAS D</t>
  </si>
  <si>
    <t>GRAHAM T</t>
  </si>
  <si>
    <t xml:space="preserve">GRAHAM T </t>
  </si>
  <si>
    <t>HAMEL C</t>
  </si>
  <si>
    <t>MITCHELL J</t>
  </si>
  <si>
    <t>MOREHART M</t>
  </si>
  <si>
    <t xml:space="preserve">MOREHART M </t>
  </si>
  <si>
    <t xml:space="preserve">OVREGAARD N </t>
  </si>
  <si>
    <t xml:space="preserve">SPOONER T </t>
  </si>
  <si>
    <t>ZAMBRANO D</t>
  </si>
  <si>
    <t xml:space="preserve">RAMIREZ J </t>
  </si>
  <si>
    <t xml:space="preserve">HAMEL C </t>
  </si>
  <si>
    <t xml:space="preserve">CUEVAS D </t>
  </si>
  <si>
    <t xml:space="preserve">ZAMBRANO D </t>
  </si>
  <si>
    <t xml:space="preserve">MITCHELL J </t>
  </si>
  <si>
    <t>403100 Total</t>
  </si>
  <si>
    <t>403600</t>
  </si>
  <si>
    <t>CLEMENTS R</t>
  </si>
  <si>
    <t xml:space="preserve">CLEMENTS R </t>
  </si>
  <si>
    <t>COLEMAN J</t>
  </si>
  <si>
    <t>FERGUSON L</t>
  </si>
  <si>
    <t>KUE S</t>
  </si>
  <si>
    <t>MCCALL S</t>
  </si>
  <si>
    <t>PEREZ M</t>
  </si>
  <si>
    <t xml:space="preserve">PEREZ M </t>
  </si>
  <si>
    <t>PINSENT T</t>
  </si>
  <si>
    <t>SADIKI E</t>
  </si>
  <si>
    <t xml:space="preserve">SADIKI E </t>
  </si>
  <si>
    <t>SANCHEZ M</t>
  </si>
  <si>
    <t xml:space="preserve">SANCHEZ M </t>
  </si>
  <si>
    <t>SCHMITZ V</t>
  </si>
  <si>
    <t>THAO J</t>
  </si>
  <si>
    <t xml:space="preserve">THAO J </t>
  </si>
  <si>
    <t xml:space="preserve">FERGUSON L </t>
  </si>
  <si>
    <t xml:space="preserve">KUE S </t>
  </si>
  <si>
    <t xml:space="preserve">RUIZ A </t>
  </si>
  <si>
    <t xml:space="preserve">MCCALL S </t>
  </si>
  <si>
    <t xml:space="preserve">Maria Sanchez </t>
  </si>
  <si>
    <t>403600 Total</t>
  </si>
  <si>
    <t>403615</t>
  </si>
  <si>
    <t>WALKER C</t>
  </si>
  <si>
    <t xml:space="preserve">WALKER C </t>
  </si>
  <si>
    <t>403615 Total</t>
  </si>
  <si>
    <t>403800</t>
  </si>
  <si>
    <t>CHRISTIANSON J</t>
  </si>
  <si>
    <t xml:space="preserve">POWELL A </t>
  </si>
  <si>
    <t>403800 Total</t>
  </si>
  <si>
    <t>407010</t>
  </si>
  <si>
    <t>LINSKEY R</t>
  </si>
  <si>
    <t xml:space="preserve">LINSKEY R </t>
  </si>
  <si>
    <t xml:space="preserve">FIGUEROA K </t>
  </si>
  <si>
    <t>407010 Total</t>
  </si>
  <si>
    <t>407060</t>
  </si>
  <si>
    <t>MCCONATHY R</t>
  </si>
  <si>
    <t>MCVEY S</t>
  </si>
  <si>
    <t xml:space="preserve">MCVEY S </t>
  </si>
  <si>
    <t xml:space="preserve">MCCONATHY R </t>
  </si>
  <si>
    <t>407060 Total</t>
  </si>
  <si>
    <t>409001</t>
  </si>
  <si>
    <t xml:space="preserve">RICHARDSON E </t>
  </si>
  <si>
    <t>409001 Total</t>
  </si>
  <si>
    <t xml:space="preserve">WINTERS P </t>
  </si>
  <si>
    <t>409360</t>
  </si>
  <si>
    <t>MARQUARDT J</t>
  </si>
  <si>
    <t xml:space="preserve">MARQUARDT J </t>
  </si>
  <si>
    <t>409360 Total</t>
  </si>
  <si>
    <t>41302-00-3002</t>
  </si>
  <si>
    <t>EVANS J</t>
  </si>
  <si>
    <t>VILLARD B</t>
  </si>
  <si>
    <t>EGLESTON K</t>
  </si>
  <si>
    <t>BAROUM M</t>
  </si>
  <si>
    <t>PAZ S</t>
  </si>
  <si>
    <t>41302-00-3002 Total</t>
  </si>
  <si>
    <t>41302-20-3002</t>
  </si>
  <si>
    <t>CALDERON O</t>
  </si>
  <si>
    <t>DUNCAN E</t>
  </si>
  <si>
    <t>HAWKINS M</t>
  </si>
  <si>
    <t>BROWN J</t>
  </si>
  <si>
    <t>BRYSON N</t>
  </si>
  <si>
    <t>SPANN S</t>
  </si>
  <si>
    <t>SOUTHERLAND C</t>
  </si>
  <si>
    <t>SMITH S</t>
  </si>
  <si>
    <t>41302-20-3002 Total</t>
  </si>
  <si>
    <t>41404-00-3002</t>
  </si>
  <si>
    <t>KINNEY C</t>
  </si>
  <si>
    <t>41404-00-3002 Total</t>
  </si>
  <si>
    <t>41404-GF</t>
  </si>
  <si>
    <t>STASZEWSKA K</t>
  </si>
  <si>
    <t>41404-GF Total</t>
  </si>
  <si>
    <t>41505-20-3002</t>
  </si>
  <si>
    <t>WARDEN V</t>
  </si>
  <si>
    <t>STANZIONE S</t>
  </si>
  <si>
    <t>WYMAN J</t>
  </si>
  <si>
    <t>41505-20-3002 Total</t>
  </si>
  <si>
    <t>41507-GF</t>
  </si>
  <si>
    <t>SPILDE B</t>
  </si>
  <si>
    <t>41507-GF Total</t>
  </si>
  <si>
    <t>CECIL K</t>
  </si>
  <si>
    <t>WITHERS R</t>
  </si>
  <si>
    <t>BEAR R</t>
  </si>
  <si>
    <t>YOUNG S</t>
  </si>
  <si>
    <t>41514-GF</t>
  </si>
  <si>
    <t>EATON A</t>
  </si>
  <si>
    <t>HEWITT C</t>
  </si>
  <si>
    <t>CANNON L</t>
  </si>
  <si>
    <t>MORGAN G</t>
  </si>
  <si>
    <t>41514-GF Total</t>
  </si>
  <si>
    <t>41515-GF</t>
  </si>
  <si>
    <t>41515-GF Total</t>
  </si>
  <si>
    <t>41519-GF</t>
  </si>
  <si>
    <t>KUBISCH A</t>
  </si>
  <si>
    <t>41519-GF Total</t>
  </si>
  <si>
    <t>41523-00-3002</t>
  </si>
  <si>
    <t>GARCIA J</t>
  </si>
  <si>
    <t>ADELHART S</t>
  </si>
  <si>
    <t>GLAUDIN J</t>
  </si>
  <si>
    <t>BAJPAI D</t>
  </si>
  <si>
    <t>BIALOZOR T</t>
  </si>
  <si>
    <t>MURDOCK L</t>
  </si>
  <si>
    <t>MORDARSKI K</t>
  </si>
  <si>
    <t>41523-00-3002 Total</t>
  </si>
  <si>
    <t>42400-GF1</t>
  </si>
  <si>
    <t>ACEBO J</t>
  </si>
  <si>
    <t>42400-GF1 Total</t>
  </si>
  <si>
    <t>4CA279-01-1</t>
  </si>
  <si>
    <t>PRANIAN K</t>
  </si>
  <si>
    <t>4CA279-01-1 Total</t>
  </si>
  <si>
    <t>4CA300-19-1</t>
  </si>
  <si>
    <t>4CA300-19-1 Total</t>
  </si>
  <si>
    <t>4CA66-08-1</t>
  </si>
  <si>
    <t>MCGINNIS E</t>
  </si>
  <si>
    <t>4CA66-08-1 Total</t>
  </si>
  <si>
    <t>4FA14-24-1</t>
  </si>
  <si>
    <t>HURLEY A</t>
  </si>
  <si>
    <t>4FA14-24-1 Total</t>
  </si>
  <si>
    <t>4FA43-09-GF</t>
  </si>
  <si>
    <t>TRAN A</t>
  </si>
  <si>
    <t>4FA43-09-GF Total</t>
  </si>
  <si>
    <t>4FA52-17-38</t>
  </si>
  <si>
    <t>SPURLOCK M</t>
  </si>
  <si>
    <t>4FA52-17-38 Total</t>
  </si>
  <si>
    <t>4MA01-19-5</t>
  </si>
  <si>
    <t>4MA01-19-5 Total</t>
  </si>
  <si>
    <t>4MA01-19-7</t>
  </si>
  <si>
    <t>LAFOLLETTE G</t>
  </si>
  <si>
    <t>KHAN S</t>
  </si>
  <si>
    <t>4MA01-19-7 Total</t>
  </si>
  <si>
    <t>4MA24-19-1</t>
  </si>
  <si>
    <t>GRANT H</t>
  </si>
  <si>
    <t>4MA24-19-1 Total</t>
  </si>
  <si>
    <t>4MA37-19-13</t>
  </si>
  <si>
    <t>LOVING E</t>
  </si>
  <si>
    <t>FINLEY-GARCIA D</t>
  </si>
  <si>
    <t>GARRELL T</t>
  </si>
  <si>
    <t>4MA37-19-13 Total</t>
  </si>
  <si>
    <t>4SA09-6</t>
  </si>
  <si>
    <t>4SA09-6 Total</t>
  </si>
  <si>
    <t>4SA11-2</t>
  </si>
  <si>
    <t>JONES M</t>
  </si>
  <si>
    <t>4SA11-2 Total</t>
  </si>
  <si>
    <t>4SA11-3</t>
  </si>
  <si>
    <t>4SA11-3 Total</t>
  </si>
  <si>
    <t>G40 0057 01 S43</t>
  </si>
  <si>
    <t xml:space="preserve">SCHMITZ V </t>
  </si>
  <si>
    <t>G40 0057 01 S43 Total</t>
  </si>
  <si>
    <t>G40 0091 04 01-19</t>
  </si>
  <si>
    <t xml:space="preserve">STASZEWSKA K </t>
  </si>
  <si>
    <t>G40 0091 04 01-19 Total</t>
  </si>
  <si>
    <t>G40 0094 01 24-19</t>
  </si>
  <si>
    <t xml:space="preserve">HEWITT C </t>
  </si>
  <si>
    <t>G40 0094 01 24-19 Total</t>
  </si>
  <si>
    <t>G40 0102 01 37-19</t>
  </si>
  <si>
    <t xml:space="preserve">FINLEY-GARCIA D </t>
  </si>
  <si>
    <t xml:space="preserve">PAZ S </t>
  </si>
  <si>
    <t xml:space="preserve">GARRELL T </t>
  </si>
  <si>
    <t xml:space="preserve">Savannah Paz </t>
  </si>
  <si>
    <t>G40 0102 01 37-19 Total</t>
  </si>
  <si>
    <t>M40 41302-00-3002</t>
  </si>
  <si>
    <t xml:space="preserve">EGLESTON K </t>
  </si>
  <si>
    <t xml:space="preserve">OCHOA L </t>
  </si>
  <si>
    <t xml:space="preserve">SPANN S </t>
  </si>
  <si>
    <t xml:space="preserve">BRYSON N </t>
  </si>
  <si>
    <t xml:space="preserve">EVANS J </t>
  </si>
  <si>
    <t xml:space="preserve">BAROUM M </t>
  </si>
  <si>
    <t xml:space="preserve">Jennifer Evans </t>
  </si>
  <si>
    <t>M40 41302-00-3002 Total</t>
  </si>
  <si>
    <t>M40 41302-20-3002</t>
  </si>
  <si>
    <t xml:space="preserve">CALDERON O </t>
  </si>
  <si>
    <t xml:space="preserve">DUNCAN E </t>
  </si>
  <si>
    <t xml:space="preserve">SMITH S </t>
  </si>
  <si>
    <t xml:space="preserve">NGUYEN V </t>
  </si>
  <si>
    <t>M40 41302-20-3002 Total</t>
  </si>
  <si>
    <t>M40 41404-GF</t>
  </si>
  <si>
    <t>M40 41404-GF Total</t>
  </si>
  <si>
    <t>M40 41407-GF</t>
  </si>
  <si>
    <t xml:space="preserve">FITZPATRICK P </t>
  </si>
  <si>
    <t xml:space="preserve">MORGAN G </t>
  </si>
  <si>
    <t>M40 41407-GF Total</t>
  </si>
  <si>
    <t>M40 41505-20-3002</t>
  </si>
  <si>
    <t xml:space="preserve">BAJPAI D </t>
  </si>
  <si>
    <t xml:space="preserve">GARCIA J </t>
  </si>
  <si>
    <t xml:space="preserve">WYMAN J </t>
  </si>
  <si>
    <t xml:space="preserve">STANZIONE S </t>
  </si>
  <si>
    <t xml:space="preserve">EDWARDS E </t>
  </si>
  <si>
    <t xml:space="preserve">MURDOCK L </t>
  </si>
  <si>
    <t xml:space="preserve">WARDEN V </t>
  </si>
  <si>
    <t xml:space="preserve">GLAUDIN J </t>
  </si>
  <si>
    <t xml:space="preserve">BENITEZ C </t>
  </si>
  <si>
    <t>M40 41505-20-3002 Total</t>
  </si>
  <si>
    <t xml:space="preserve">BACKER T </t>
  </si>
  <si>
    <t xml:space="preserve">BEAR R </t>
  </si>
  <si>
    <t xml:space="preserve">WITHERS R </t>
  </si>
  <si>
    <t>M40 41514-GF</t>
  </si>
  <si>
    <t xml:space="preserve">CANNON L </t>
  </si>
  <si>
    <t xml:space="preserve">GUZMAN FERNANDEZ L </t>
  </si>
  <si>
    <t xml:space="preserve">HARRY P </t>
  </si>
  <si>
    <t>M40 41514-GF Total</t>
  </si>
  <si>
    <t>M40 41523-00-3002</t>
  </si>
  <si>
    <t xml:space="preserve">ADELHART S </t>
  </si>
  <si>
    <t xml:space="preserve">Sarah Adelhart </t>
  </si>
  <si>
    <t xml:space="preserve">MORDARSKI K </t>
  </si>
  <si>
    <t>M40 41523-00-3002 Total</t>
  </si>
  <si>
    <t>M40 41101-GF</t>
  </si>
  <si>
    <t xml:space="preserve">GRAMP H </t>
  </si>
  <si>
    <t>M40 41101-GF Total</t>
  </si>
  <si>
    <t>G40 0091 06 01-19</t>
  </si>
  <si>
    <t xml:space="preserve">LAFOLLETTE G </t>
  </si>
  <si>
    <t xml:space="preserve">KHAN S </t>
  </si>
  <si>
    <t>G40 0091 06 01-19 Total</t>
  </si>
  <si>
    <t>M40 41304-GF</t>
  </si>
  <si>
    <t xml:space="preserve">SHEPHERD M </t>
  </si>
  <si>
    <t>M40 41304-GF Total</t>
  </si>
  <si>
    <t>M40 41404-00-3002</t>
  </si>
  <si>
    <t xml:space="preserve">KINNEY C </t>
  </si>
  <si>
    <t>M40 41404-00-3002 Total</t>
  </si>
  <si>
    <t>M40 41507-GF</t>
  </si>
  <si>
    <t xml:space="preserve">SPILDE B </t>
  </si>
  <si>
    <t>M40 41507-GF Total</t>
  </si>
  <si>
    <t>G40 0042 02 S03</t>
  </si>
  <si>
    <t xml:space="preserve">JONES M </t>
  </si>
  <si>
    <t>G40 0042 02 S03 Total</t>
  </si>
  <si>
    <t>G40 0039 02 F08GF</t>
  </si>
  <si>
    <t>G40 0039 02 F08GF Total</t>
  </si>
  <si>
    <t>G40 0113 01 C300</t>
  </si>
  <si>
    <t xml:space="preserve">EATON A </t>
  </si>
  <si>
    <t>G40 0113 01 C300 Total</t>
  </si>
  <si>
    <t>M40 41515-GF</t>
  </si>
  <si>
    <t>M40 41515-GF Total</t>
  </si>
  <si>
    <t>M40 41505-00-3002</t>
  </si>
  <si>
    <t>M40 41505-00-3002 Total</t>
  </si>
  <si>
    <t>402400</t>
  </si>
  <si>
    <t>402400 Total</t>
  </si>
  <si>
    <t>G40 0039 04 F09GF</t>
  </si>
  <si>
    <t>G40 0039 04 F09GF Total</t>
  </si>
  <si>
    <t>407005</t>
  </si>
  <si>
    <t xml:space="preserve">DIETZEN J </t>
  </si>
  <si>
    <t xml:space="preserve">DEITZEN J </t>
  </si>
  <si>
    <t>407005 Total</t>
  </si>
  <si>
    <t>G40 0305 21 F17</t>
  </si>
  <si>
    <t xml:space="preserve">SPURLOCK M </t>
  </si>
  <si>
    <t>G40 0305 21 F17 Total</t>
  </si>
  <si>
    <t>M40 41101-00-3002</t>
  </si>
  <si>
    <t xml:space="preserve">TAYLOR CLINE K </t>
  </si>
  <si>
    <t>M40 41101-00-3002 Total</t>
  </si>
  <si>
    <t>M40 42400-GF1</t>
  </si>
  <si>
    <t xml:space="preserve">ACEBO J </t>
  </si>
  <si>
    <t>M40 42400-GF1 Total</t>
  </si>
  <si>
    <t>M40 41521-GF</t>
  </si>
  <si>
    <t xml:space="preserve">SZYMONIAK B </t>
  </si>
  <si>
    <t>M40 41521-GF Total</t>
  </si>
  <si>
    <t>M40 41505-GF2</t>
  </si>
  <si>
    <t xml:space="preserve">BIALOZOR T </t>
  </si>
  <si>
    <t>M40 41505-GF2 Total</t>
  </si>
  <si>
    <t>M40 41527-00-3002</t>
  </si>
  <si>
    <t>M40 41527-00-3002 Total</t>
  </si>
  <si>
    <t>M40 41503-GF</t>
  </si>
  <si>
    <t>M40 41503-GF Total</t>
  </si>
  <si>
    <t>G40 0102 03 37-19</t>
  </si>
  <si>
    <t>G40 0102 03 37-19 Total</t>
  </si>
  <si>
    <t>M40 41519-GF</t>
  </si>
  <si>
    <t xml:space="preserve">KUBISCH A </t>
  </si>
  <si>
    <t>M40 41519-GF Total</t>
  </si>
  <si>
    <t>G40 0080 01</t>
  </si>
  <si>
    <t xml:space="preserve">MCGINNIS E </t>
  </si>
  <si>
    <t>G40 0080 01 Total</t>
  </si>
  <si>
    <t>G40 0102 04 37-19</t>
  </si>
  <si>
    <t>G40 0102 04 37-19 Total</t>
  </si>
  <si>
    <t>G40 0029 01</t>
  </si>
  <si>
    <t xml:space="preserve">PRANIAN K </t>
  </si>
  <si>
    <t>G40 0029 01 Total</t>
  </si>
  <si>
    <t>JOHS</t>
  </si>
  <si>
    <t xml:space="preserve">ERICKSON S </t>
  </si>
  <si>
    <t>M10 JOHS AD CGF</t>
  </si>
  <si>
    <t xml:space="preserve">DEIBERT R </t>
  </si>
  <si>
    <t xml:space="preserve">RICHARD  S </t>
  </si>
  <si>
    <t>M10 JOHS AD CGF Total</t>
  </si>
  <si>
    <t>JOHS Total</t>
  </si>
  <si>
    <t>802300</t>
  </si>
  <si>
    <t>802300 Total</t>
  </si>
  <si>
    <t>DEIBERT R</t>
  </si>
  <si>
    <t>Day Rentals (# Days)</t>
  </si>
  <si>
    <t>150000</t>
  </si>
  <si>
    <t>ANDERSON A</t>
  </si>
  <si>
    <t>ERSKINE S</t>
  </si>
  <si>
    <t>KIM J</t>
  </si>
  <si>
    <t>150000 Total</t>
  </si>
  <si>
    <t>152100</t>
  </si>
  <si>
    <t>MORALES I</t>
  </si>
  <si>
    <t>SOLOMON G</t>
  </si>
  <si>
    <t>152100 Total</t>
  </si>
  <si>
    <t>153300</t>
  </si>
  <si>
    <t>HAGEN N</t>
  </si>
  <si>
    <t>153300 Total</t>
  </si>
  <si>
    <t xml:space="preserve">BRUNI M </t>
  </si>
  <si>
    <t xml:space="preserve">HANSMEYER H </t>
  </si>
  <si>
    <t>154100</t>
  </si>
  <si>
    <t xml:space="preserve">WEISBERG B </t>
  </si>
  <si>
    <t>154100 Total</t>
  </si>
  <si>
    <t>154300</t>
  </si>
  <si>
    <t xml:space="preserve">ANDERSON J </t>
  </si>
  <si>
    <t>154300 Total</t>
  </si>
  <si>
    <t>156030</t>
  </si>
  <si>
    <t xml:space="preserve">HAGEN N </t>
  </si>
  <si>
    <t>156030 Total</t>
  </si>
  <si>
    <t>DA SED.66</t>
  </si>
  <si>
    <t>DAVID K</t>
  </si>
  <si>
    <t>DA SED.66 Total</t>
  </si>
  <si>
    <t xml:space="preserve">LEIBBRANDT H </t>
  </si>
  <si>
    <t>210600</t>
  </si>
  <si>
    <t>210600 Total</t>
  </si>
  <si>
    <t>ADSDIV44OAMH</t>
  </si>
  <si>
    <t>JOHNSON R</t>
  </si>
  <si>
    <t>ADSDIV44OAMH Total</t>
  </si>
  <si>
    <t>PETERS C</t>
  </si>
  <si>
    <t>NORRIS JR J</t>
  </si>
  <si>
    <t>EDWARD D</t>
  </si>
  <si>
    <t>ADSDIVCS201XIX</t>
  </si>
  <si>
    <t>MILLER R</t>
  </si>
  <si>
    <t>ADSDIVCS201XIX Total</t>
  </si>
  <si>
    <t>SANDERS L</t>
  </si>
  <si>
    <t>CHSDO.MIL.CGF</t>
  </si>
  <si>
    <t>CHSDO.MIL.CGF Total</t>
  </si>
  <si>
    <t>LAWRENCE A</t>
  </si>
  <si>
    <t>LAFARA C</t>
  </si>
  <si>
    <t>O'CONNOR H</t>
  </si>
  <si>
    <t>RICHARDSON N</t>
  </si>
  <si>
    <t>HOANG D</t>
  </si>
  <si>
    <t>RAMIREZ M</t>
  </si>
  <si>
    <t>GARY R</t>
  </si>
  <si>
    <t>GUTIERREZ M</t>
  </si>
  <si>
    <t>DAVIS S</t>
  </si>
  <si>
    <t>KNISS C</t>
  </si>
  <si>
    <t>RINELLA K</t>
  </si>
  <si>
    <t>HERNANDEZ   N</t>
  </si>
  <si>
    <t>G25 0101 04 OAMH</t>
  </si>
  <si>
    <t xml:space="preserve">JOHNSON R </t>
  </si>
  <si>
    <t>G25 0101 04 OAMH Total</t>
  </si>
  <si>
    <t>G25 0145 06 ATLA</t>
  </si>
  <si>
    <t xml:space="preserve">DOVE III E </t>
  </si>
  <si>
    <t>G25 0145 06 ATLA Total</t>
  </si>
  <si>
    <t xml:space="preserve">CUEVAS ARIAS J </t>
  </si>
  <si>
    <t xml:space="preserve">GUTIERREZ M </t>
  </si>
  <si>
    <t xml:space="preserve">HANRAHAN J </t>
  </si>
  <si>
    <t xml:space="preserve">HANRAHAN-PINKERTON J </t>
  </si>
  <si>
    <t xml:space="preserve">HERNANDEZ VALDOVINOS N </t>
  </si>
  <si>
    <t xml:space="preserve">HOANG D </t>
  </si>
  <si>
    <t xml:space="preserve">JEFFREY E </t>
  </si>
  <si>
    <t xml:space="preserve">JOSEPH A </t>
  </si>
  <si>
    <t xml:space="preserve">LAFARA C </t>
  </si>
  <si>
    <t xml:space="preserve">LAWRENCE A </t>
  </si>
  <si>
    <t xml:space="preserve">MENDOZA B </t>
  </si>
  <si>
    <t xml:space="preserve">RICHARDSON N </t>
  </si>
  <si>
    <t xml:space="preserve">SIEFERT K </t>
  </si>
  <si>
    <t xml:space="preserve">WEINKER G </t>
  </si>
  <si>
    <t xml:space="preserve">DAVIS J </t>
  </si>
  <si>
    <t xml:space="preserve">DAVIS Y </t>
  </si>
  <si>
    <t xml:space="preserve">GUTIERREZ J </t>
  </si>
  <si>
    <t xml:space="preserve">KNISS C </t>
  </si>
  <si>
    <t xml:space="preserve">MCCONNEL T </t>
  </si>
  <si>
    <t xml:space="preserve">RAMIREZ M </t>
  </si>
  <si>
    <t xml:space="preserve">SLATER C </t>
  </si>
  <si>
    <t>(blank)</t>
  </si>
  <si>
    <t xml:space="preserve">STROUFE J </t>
  </si>
  <si>
    <t>G25 0163 01 AD</t>
  </si>
  <si>
    <t xml:space="preserve">SIMMONS B </t>
  </si>
  <si>
    <t>G25 0163 01 AD Total</t>
  </si>
  <si>
    <t xml:space="preserve">BECERRA C </t>
  </si>
  <si>
    <t xml:space="preserve">EDWARD D </t>
  </si>
  <si>
    <t xml:space="preserve">MONROE J </t>
  </si>
  <si>
    <t xml:space="preserve">NORRIS JR J </t>
  </si>
  <si>
    <t xml:space="preserve">PETERS C </t>
  </si>
  <si>
    <t xml:space="preserve">REITEL K </t>
  </si>
  <si>
    <t xml:space="preserve">WINDON Z </t>
  </si>
  <si>
    <t>G25 0190 16 MCXIX</t>
  </si>
  <si>
    <t>G25 0190 16 MCXIX Total</t>
  </si>
  <si>
    <t xml:space="preserve">MILLER R </t>
  </si>
  <si>
    <t xml:space="preserve">HANSON L </t>
  </si>
  <si>
    <t xml:space="preserve">OCANA L </t>
  </si>
  <si>
    <t>M25 CHSDO.IND1000</t>
  </si>
  <si>
    <t>M25 CHSDO.IND1000 Total</t>
  </si>
  <si>
    <t>M25 CHSDO.MIL.CGF</t>
  </si>
  <si>
    <t>M25 CHSDO.MIL.CGF Total</t>
  </si>
  <si>
    <t xml:space="preserve">VANECK S </t>
  </si>
  <si>
    <t>M25 EGSPLIT</t>
  </si>
  <si>
    <t xml:space="preserve">NIELSON C </t>
  </si>
  <si>
    <t>M25 EGSPLIT Total</t>
  </si>
  <si>
    <t>M25 SCP.DV.DVERT.CGF</t>
  </si>
  <si>
    <t xml:space="preserve">SAGE A </t>
  </si>
  <si>
    <t>M25 SCP.DV.DVERT.CGF Total</t>
  </si>
  <si>
    <t xml:space="preserve">FLORES J </t>
  </si>
  <si>
    <t xml:space="preserve">REHLINGER J </t>
  </si>
  <si>
    <t>SCPCESWX.SPLIT</t>
  </si>
  <si>
    <t>FLORES J</t>
  </si>
  <si>
    <t>SCPCESWX.SPLIT Total</t>
  </si>
  <si>
    <t>BLACKMER J</t>
  </si>
  <si>
    <t>WOLFF L</t>
  </si>
  <si>
    <t xml:space="preserve">SCOTT W </t>
  </si>
  <si>
    <t xml:space="preserve">AUSTIN A </t>
  </si>
  <si>
    <t xml:space="preserve">AUSTIN KING A </t>
  </si>
  <si>
    <t>908100</t>
  </si>
  <si>
    <t>908100 Total</t>
  </si>
  <si>
    <t>401663</t>
  </si>
  <si>
    <t xml:space="preserve">BRAZILE T </t>
  </si>
  <si>
    <t>401663 Total</t>
  </si>
  <si>
    <t>403310</t>
  </si>
  <si>
    <t>CHRISTMAN M</t>
  </si>
  <si>
    <t xml:space="preserve">MARTIN J </t>
  </si>
  <si>
    <t>403310 Total</t>
  </si>
  <si>
    <t xml:space="preserve">KERR M </t>
  </si>
  <si>
    <t xml:space="preserve">NGOC M </t>
  </si>
  <si>
    <t>403900</t>
  </si>
  <si>
    <t>403900 Total</t>
  </si>
  <si>
    <t>404704</t>
  </si>
  <si>
    <t xml:space="preserve">JOHNSON A </t>
  </si>
  <si>
    <t>404704 Total</t>
  </si>
  <si>
    <t xml:space="preserve">WILLIAMS K </t>
  </si>
  <si>
    <t>409140</t>
  </si>
  <si>
    <t xml:space="preserve">LAMPKIN C </t>
  </si>
  <si>
    <t>409140 Total</t>
  </si>
  <si>
    <t>MELENDEZ N</t>
  </si>
  <si>
    <t>WINTERS JR P</t>
  </si>
  <si>
    <t xml:space="preserve">WINTERS JR P </t>
  </si>
  <si>
    <t>KNOEDLER E</t>
  </si>
  <si>
    <t>ANDERSON J</t>
  </si>
  <si>
    <t>SMITH E</t>
  </si>
  <si>
    <t>41407-GF</t>
  </si>
  <si>
    <t>MORGAN W</t>
  </si>
  <si>
    <t>41407-GF Total</t>
  </si>
  <si>
    <t>HUHN G</t>
  </si>
  <si>
    <t>LOPEZ C</t>
  </si>
  <si>
    <t>OLSON J</t>
  </si>
  <si>
    <t>BARRIENTOS K</t>
  </si>
  <si>
    <t>4MA37-19-27</t>
  </si>
  <si>
    <t>4MA37-19-27 Total</t>
  </si>
  <si>
    <t>4SA66-2</t>
  </si>
  <si>
    <t>KNAPP A</t>
  </si>
  <si>
    <t>4SA66-2 Total</t>
  </si>
  <si>
    <t>908020</t>
  </si>
  <si>
    <t>908020 Total</t>
  </si>
  <si>
    <t>G40 0001 01 F18</t>
  </si>
  <si>
    <t xml:space="preserve">MEYERS R </t>
  </si>
  <si>
    <t>G40 0001 01 F18 Total</t>
  </si>
  <si>
    <t>G40 0067 29 F25</t>
  </si>
  <si>
    <t xml:space="preserve">HAMPTON J </t>
  </si>
  <si>
    <t>G40 0067 29 F25 Total</t>
  </si>
  <si>
    <t>G40 0085 01</t>
  </si>
  <si>
    <t xml:space="preserve">STARK K </t>
  </si>
  <si>
    <t>G40 0085 01 Total</t>
  </si>
  <si>
    <t>G40 0101 03 35-19</t>
  </si>
  <si>
    <t xml:space="preserve">HARVEY M </t>
  </si>
  <si>
    <t>G40 0101 03 35-19 Total</t>
  </si>
  <si>
    <t xml:space="preserve">FINLEY- D </t>
  </si>
  <si>
    <t>G40 0102 09 37-18</t>
  </si>
  <si>
    <t>G40 0102 09 37-18 Total</t>
  </si>
  <si>
    <t xml:space="preserve">KNOEDLER E </t>
  </si>
  <si>
    <t xml:space="preserve">SMITH E </t>
  </si>
  <si>
    <t xml:space="preserve">KAMISIA S </t>
  </si>
  <si>
    <t xml:space="preserve">FITZPATRICK K </t>
  </si>
  <si>
    <t xml:space="preserve">MORGAN W </t>
  </si>
  <si>
    <t>M40 41502-20-3002</t>
  </si>
  <si>
    <t xml:space="preserve">SHATTUCK M </t>
  </si>
  <si>
    <t>M40 41502-20-3002 Total</t>
  </si>
  <si>
    <t xml:space="preserve">ROLON J </t>
  </si>
  <si>
    <t xml:space="preserve">TURNER L </t>
  </si>
  <si>
    <t xml:space="preserve">ARENDS A </t>
  </si>
  <si>
    <t xml:space="preserve">ARENDS M </t>
  </si>
  <si>
    <t xml:space="preserve">BUCHHOLTZ K </t>
  </si>
  <si>
    <t xml:space="preserve">CECIL K </t>
  </si>
  <si>
    <t xml:space="preserve">HUHN G </t>
  </si>
  <si>
    <t xml:space="preserve">LOPEZ C </t>
  </si>
  <si>
    <t>M40 41523-30-3002</t>
  </si>
  <si>
    <t>M40 41523-30-3002 Total</t>
  </si>
  <si>
    <t>M40 43600-GF</t>
  </si>
  <si>
    <t xml:space="preserve">FISHER , </t>
  </si>
  <si>
    <t xml:space="preserve">FISHER M </t>
  </si>
  <si>
    <t>M40 43600-GF Total</t>
  </si>
  <si>
    <t>M40 44704-GF</t>
  </si>
  <si>
    <t>M40 44704-GF Total</t>
  </si>
  <si>
    <t>G10 0215 01 J19PL</t>
  </si>
  <si>
    <t xml:space="preserve">DINEEN K </t>
  </si>
  <si>
    <t>G10 0215 01 J19PL Total</t>
  </si>
  <si>
    <t>803720</t>
  </si>
  <si>
    <t>803720 Total</t>
  </si>
  <si>
    <t xml:space="preserve">MCGUIRK J </t>
  </si>
  <si>
    <t>MYC.32768</t>
  </si>
  <si>
    <t>MYC.32768 Total</t>
  </si>
  <si>
    <t xml:space="preserve">Total figure departments should budget for Motor Pool internal services in FY 2021 under Cost Element 60410 broken out into Fixed and Pass-Through and totaled by department in column M. </t>
  </si>
  <si>
    <t>FY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</si>
</sst>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_(&quot;$&quot;* #,##0_);_(&quot;$&quot;* \(#,##0\);_(&quot;$&quot;* &quot;-&quot;??_);_(@_)"/>
  </numFmts>
  <fonts count="24">
    <font>
      <sz val="11"/>
      <color theme="1"/>
      <name val="Arial"/>
      <family val="2"/>
    </font>
    <font>
      <sz val="11"/>
      <color theme="1"/>
      <name val="Arial"/>
      <family val="2"/>
    </font>
    <font>
      <b/>
      <sz val="16"/>
      <color theme="1"/>
      <name val="Calibri"/>
      <family val="2"/>
    </font>
    <font>
      <sz val="10"/>
      <color rgb="FF000000"/>
      <name val="Arial"/>
      <family val="2"/>
    </font>
    <font>
      <sz val="11"/>
      <color rgb="FF000000"/>
      <name val="Calibri"/>
      <family val="2"/>
    </font>
    <font>
      <b/>
      <sz val="11"/>
      <color theme="1"/>
      <name val="Calibri"/>
      <family val="2"/>
    </font>
    <font>
      <sz val="10"/>
      <color rgb="FF000000"/>
      <name val="Calibri"/>
      <family val="2"/>
    </font>
    <font>
      <b/>
      <sz val="12"/>
      <color theme="1"/>
      <name val="Calibri"/>
      <family val="2"/>
    </font>
    <font>
      <sz val="11"/>
      <color theme="0"/>
      <name val="Calibri"/>
      <family val="2"/>
    </font>
    <font>
      <sz val="12"/>
      <color rgb="FF000000"/>
      <name val="Arial"/>
      <family val="2"/>
    </font>
    <font>
      <sz val="11"/>
      <color theme="1"/>
      <name val="Calibri"/>
      <family val="2"/>
    </font>
    <font>
      <sz val="10"/>
      <color rgb="FF000000"/>
      <name val="Arial mt"/>
    </font>
    <font>
      <sz val="11"/>
      <color indexed="81"/>
      <name val="Arial"/>
      <family val="2"/>
    </font>
    <font>
      <sz val="9"/>
      <color indexed="81"/>
      <name val="Tahoma"/>
      <family val="2"/>
    </font>
    <font>
      <b/>
      <sz val="14"/>
      <color theme="1"/>
      <name val="Arial"/>
      <family val="2"/>
    </font>
    <font>
      <b/>
      <sz val="11"/>
      <color theme="0"/>
      <name val="Calibri"/>
      <family val="2"/>
    </font>
    <font>
      <sz val="11"/>
      <name val="Arial"/>
      <family val="2"/>
    </font>
    <font>
      <sz val="11"/>
      <color rgb="FFFFFFFF"/>
      <name val="Calibri"/>
      <family val="2"/>
    </font>
    <font>
      <sz val="10"/>
      <color theme="1"/>
      <name val="Arial"/>
      <family val="2"/>
    </font>
    <font>
      <sz val="10"/>
      <color theme="0"/>
      <name val="Arial"/>
      <family val="2"/>
    </font>
    <font>
      <b/>
      <sz val="11"/>
      <color theme="1"/>
      <name val="Arial"/>
      <family val="2"/>
    </font>
    <font>
      <b/>
      <sz val="10"/>
      <color theme="1"/>
      <name val="Arial"/>
      <family val="2"/>
    </font>
    <font>
      <sz val="10"/>
      <name val="Arial"/>
      <family val="2"/>
    </font>
    <font>
      <b/>
      <sz val="10"/>
      <name val="Arial"/>
      <family val="2"/>
    </font>
  </fonts>
  <fills count="15">
    <fill>
      <patternFill patternType="none"/>
    </fill>
    <fill>
      <patternFill patternType="gray125"/>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BDD6EE"/>
        <bgColor rgb="FFBDD6EE"/>
      </patternFill>
    </fill>
    <fill>
      <patternFill patternType="solid">
        <fgColor rgb="FF1E4E79"/>
        <bgColor rgb="FF1E4E79"/>
      </patternFill>
    </fill>
    <fill>
      <patternFill patternType="solid">
        <fgColor rgb="FF0070C0"/>
        <bgColor rgb="FF0070C0"/>
      </patternFill>
    </fill>
    <fill>
      <patternFill patternType="solid">
        <fgColor rgb="FFC5D9F1"/>
        <bgColor rgb="FFC5D9F1"/>
      </patternFill>
    </fill>
    <fill>
      <patternFill patternType="solid">
        <fgColor rgb="FF8DB4E2"/>
        <bgColor rgb="FF8DB4E2"/>
      </patternFill>
    </fill>
    <fill>
      <patternFill patternType="solid">
        <fgColor rgb="FF1F497D"/>
        <bgColor rgb="FF1F497D"/>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2" tint="-0.14999847407452621"/>
        <bgColor indexed="64"/>
      </patternFill>
    </fill>
    <fill>
      <patternFill patternType="solid">
        <fgColor rgb="FFFFFF00"/>
        <bgColor indexed="64"/>
      </patternFill>
    </fill>
  </fills>
  <borders count="24">
    <border>
      <left/>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style="thin">
        <color rgb="FF000000"/>
      </bottom>
      <diagonal/>
    </border>
    <border>
      <left/>
      <right style="thin">
        <color rgb="FFFFFFFF"/>
      </right>
      <top/>
      <bottom style="thin">
        <color rgb="FF000000"/>
      </bottom>
      <diagonal/>
    </border>
    <border>
      <left style="thin">
        <color theme="0"/>
      </left>
      <right style="thin">
        <color theme="0"/>
      </right>
      <top style="thin">
        <color rgb="FF000000"/>
      </top>
      <bottom style="double">
        <color rgb="FF000000"/>
      </bottom>
      <diagonal/>
    </border>
    <border>
      <left style="thin">
        <color theme="0"/>
      </left>
      <right/>
      <top/>
      <bottom style="thin">
        <color theme="0"/>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2" borderId="0" xfId="0" applyFont="1" applyFill="1" applyBorder="1" applyAlignment="1">
      <alignment horizontal="left" wrapText="1"/>
    </xf>
    <xf numFmtId="0" fontId="3" fillId="2" borderId="0" xfId="0" applyFont="1" applyFill="1" applyBorder="1" applyAlignment="1">
      <alignment vertical="top"/>
    </xf>
    <xf numFmtId="0" fontId="0" fillId="0" borderId="0" xfId="0" applyFont="1" applyAlignment="1"/>
    <xf numFmtId="0" fontId="4" fillId="2" borderId="0" xfId="0" applyFont="1" applyFill="1" applyBorder="1" applyAlignment="1">
      <alignment horizontal="left" wrapText="1"/>
    </xf>
    <xf numFmtId="0" fontId="5" fillId="2" borderId="0" xfId="0" applyFont="1" applyFill="1" applyBorder="1" applyAlignment="1">
      <alignment horizontal="left" vertical="top" wrapText="1"/>
    </xf>
    <xf numFmtId="0" fontId="7" fillId="2" borderId="0" xfId="0" applyFont="1" applyFill="1" applyBorder="1" applyAlignment="1">
      <alignment horizontal="left" wrapText="1"/>
    </xf>
    <xf numFmtId="0" fontId="6" fillId="2" borderId="0" xfId="0" applyFont="1" applyFill="1" applyBorder="1" applyAlignment="1">
      <alignment horizontal="left" wrapText="1"/>
    </xf>
    <xf numFmtId="0" fontId="4" fillId="2" borderId="0" xfId="0" applyFont="1" applyFill="1" applyBorder="1" applyAlignment="1">
      <alignment horizontal="left" vertical="top" wrapText="1"/>
    </xf>
    <xf numFmtId="0" fontId="3" fillId="2" borderId="0" xfId="0" applyFont="1" applyFill="1" applyBorder="1" applyAlignment="1">
      <alignment vertical="top" wrapText="1"/>
    </xf>
    <xf numFmtId="0" fontId="8" fillId="3" borderId="1" xfId="0" applyFont="1" applyFill="1" applyBorder="1" applyAlignment="1">
      <alignment horizontal="center"/>
    </xf>
    <xf numFmtId="0" fontId="9" fillId="2" borderId="0" xfId="0" applyFont="1" applyFill="1" applyBorder="1" applyAlignment="1">
      <alignment vertical="top"/>
    </xf>
    <xf numFmtId="1" fontId="4" fillId="2" borderId="2" xfId="0" applyNumberFormat="1" applyFont="1" applyFill="1" applyBorder="1" applyAlignment="1">
      <alignment horizontal="left"/>
    </xf>
    <xf numFmtId="44" fontId="4" fillId="4" borderId="3" xfId="0" applyNumberFormat="1" applyFont="1" applyFill="1" applyBorder="1" applyAlignment="1"/>
    <xf numFmtId="1" fontId="10" fillId="4" borderId="4" xfId="0" applyNumberFormat="1" applyFont="1" applyFill="1" applyBorder="1" applyAlignment="1"/>
    <xf numFmtId="1" fontId="4" fillId="5" borderId="2" xfId="0" applyNumberFormat="1" applyFont="1" applyFill="1" applyBorder="1" applyAlignment="1">
      <alignment horizontal="left"/>
    </xf>
    <xf numFmtId="44" fontId="4" fillId="5" borderId="5" xfId="0" applyNumberFormat="1" applyFont="1" applyFill="1" applyBorder="1" applyAlignment="1"/>
    <xf numFmtId="1" fontId="10" fillId="5" borderId="6" xfId="0" applyNumberFormat="1" applyFont="1" applyFill="1" applyBorder="1" applyAlignment="1"/>
    <xf numFmtId="44" fontId="4" fillId="4" borderId="5" xfId="0" applyNumberFormat="1" applyFont="1" applyFill="1" applyBorder="1" applyAlignment="1"/>
    <xf numFmtId="1" fontId="10" fillId="4" borderId="6" xfId="0" applyNumberFormat="1" applyFont="1" applyFill="1" applyBorder="1" applyAlignment="1"/>
    <xf numFmtId="0" fontId="3" fillId="2" borderId="0" xfId="0" applyFont="1" applyFill="1" applyBorder="1" applyAlignment="1">
      <alignment horizontal="right" vertical="top"/>
    </xf>
    <xf numFmtId="1" fontId="11" fillId="2" borderId="0" xfId="0" applyNumberFormat="1" applyFont="1" applyFill="1" applyBorder="1" applyAlignment="1">
      <alignment horizontal="left"/>
    </xf>
    <xf numFmtId="0" fontId="14" fillId="2" borderId="0" xfId="0" applyFont="1" applyFill="1" applyBorder="1"/>
    <xf numFmtId="0" fontId="8" fillId="6" borderId="12"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0" fillId="0" borderId="0" xfId="0" applyFont="1" applyAlignment="1">
      <alignment horizontal="center" vertical="center" wrapText="1"/>
    </xf>
    <xf numFmtId="0" fontId="10" fillId="2" borderId="2" xfId="0" applyFont="1" applyFill="1" applyBorder="1" applyAlignment="1">
      <alignment horizontal="left"/>
    </xf>
    <xf numFmtId="164" fontId="10" fillId="2" borderId="2" xfId="0" applyNumberFormat="1" applyFont="1" applyFill="1" applyBorder="1" applyAlignment="1">
      <alignment horizontal="right"/>
    </xf>
    <xf numFmtId="10" fontId="10" fillId="2" borderId="2" xfId="0" applyNumberFormat="1" applyFont="1" applyFill="1" applyBorder="1" applyAlignment="1">
      <alignment horizontal="right"/>
    </xf>
    <xf numFmtId="165" fontId="10" fillId="2" borderId="2" xfId="0" applyNumberFormat="1" applyFont="1" applyFill="1" applyBorder="1" applyAlignment="1">
      <alignment horizontal="right"/>
    </xf>
    <xf numFmtId="3" fontId="10"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6" fontId="10" fillId="2" borderId="2" xfId="0" applyNumberFormat="1" applyFont="1" applyFill="1" applyBorder="1" applyAlignment="1">
      <alignment horizontal="right"/>
    </xf>
    <xf numFmtId="165" fontId="5" fillId="4" borderId="3" xfId="0" applyNumberFormat="1" applyFont="1" applyFill="1" applyBorder="1" applyAlignment="1">
      <alignment horizontal="right"/>
    </xf>
    <xf numFmtId="165" fontId="10" fillId="4" borderId="4" xfId="0" applyNumberFormat="1" applyFont="1" applyFill="1" applyBorder="1" applyAlignment="1">
      <alignment horizontal="right"/>
    </xf>
    <xf numFmtId="0" fontId="10" fillId="8" borderId="2" xfId="0" applyFont="1" applyFill="1" applyBorder="1" applyAlignment="1">
      <alignment horizontal="left"/>
    </xf>
    <xf numFmtId="164" fontId="10" fillId="8" borderId="2" xfId="0" applyNumberFormat="1" applyFont="1" applyFill="1" applyBorder="1" applyAlignment="1">
      <alignment horizontal="right"/>
    </xf>
    <xf numFmtId="10" fontId="10" fillId="8" borderId="2" xfId="0" applyNumberFormat="1" applyFont="1" applyFill="1" applyBorder="1" applyAlignment="1">
      <alignment horizontal="right"/>
    </xf>
    <xf numFmtId="165" fontId="10" fillId="8" borderId="2" xfId="0" applyNumberFormat="1" applyFont="1" applyFill="1" applyBorder="1" applyAlignment="1">
      <alignment horizontal="right"/>
    </xf>
    <xf numFmtId="3" fontId="10" fillId="8" borderId="2" xfId="0" applyNumberFormat="1" applyFont="1" applyFill="1" applyBorder="1" applyAlignment="1">
      <alignment horizontal="right"/>
    </xf>
    <xf numFmtId="165" fontId="5" fillId="8" borderId="2" xfId="0" applyNumberFormat="1" applyFont="1" applyFill="1" applyBorder="1" applyAlignment="1">
      <alignment horizontal="right"/>
    </xf>
    <xf numFmtId="166" fontId="10" fillId="8" borderId="2" xfId="0" applyNumberFormat="1" applyFont="1" applyFill="1" applyBorder="1" applyAlignment="1">
      <alignment horizontal="right"/>
    </xf>
    <xf numFmtId="165" fontId="5" fillId="8" borderId="5" xfId="0" applyNumberFormat="1" applyFont="1" applyFill="1" applyBorder="1" applyAlignment="1">
      <alignment horizontal="right"/>
    </xf>
    <xf numFmtId="165" fontId="10" fillId="8" borderId="6" xfId="0" applyNumberFormat="1" applyFont="1" applyFill="1" applyBorder="1" applyAlignment="1">
      <alignment horizontal="right"/>
    </xf>
    <xf numFmtId="165" fontId="5" fillId="4" borderId="5" xfId="0" applyNumberFormat="1" applyFont="1" applyFill="1" applyBorder="1" applyAlignment="1">
      <alignment horizontal="right"/>
    </xf>
    <xf numFmtId="165" fontId="10" fillId="4" borderId="6" xfId="0" applyNumberFormat="1" applyFont="1" applyFill="1" applyBorder="1" applyAlignment="1">
      <alignment horizontal="right"/>
    </xf>
    <xf numFmtId="165" fontId="5" fillId="8" borderId="13" xfId="0" applyNumberFormat="1" applyFont="1" applyFill="1" applyBorder="1" applyAlignment="1">
      <alignment horizontal="right"/>
    </xf>
    <xf numFmtId="165" fontId="10" fillId="8" borderId="14" xfId="0" applyNumberFormat="1" applyFont="1" applyFill="1" applyBorder="1" applyAlignment="1">
      <alignment horizontal="right"/>
    </xf>
    <xf numFmtId="164" fontId="5" fillId="9" borderId="15" xfId="0" applyNumberFormat="1" applyFont="1" applyFill="1" applyBorder="1" applyAlignment="1">
      <alignment horizontal="right"/>
    </xf>
    <xf numFmtId="10" fontId="5" fillId="9" borderId="15" xfId="0" applyNumberFormat="1" applyFont="1" applyFill="1" applyBorder="1" applyAlignment="1">
      <alignment horizontal="right"/>
    </xf>
    <xf numFmtId="165" fontId="5" fillId="9" borderId="15" xfId="0" applyNumberFormat="1" applyFont="1" applyFill="1" applyBorder="1" applyAlignment="1">
      <alignment horizontal="right"/>
    </xf>
    <xf numFmtId="166" fontId="5" fillId="9" borderId="15" xfId="0" applyNumberFormat="1" applyFont="1" applyFill="1" applyBorder="1" applyAlignment="1">
      <alignment horizontal="right"/>
    </xf>
    <xf numFmtId="0" fontId="10" fillId="0" borderId="0" xfId="0" applyFont="1"/>
    <xf numFmtId="0" fontId="14" fillId="0" borderId="0" xfId="0" applyFont="1"/>
    <xf numFmtId="0" fontId="18" fillId="0" borderId="0" xfId="0" applyFont="1"/>
    <xf numFmtId="0" fontId="19" fillId="0" borderId="0" xfId="0" applyFont="1"/>
    <xf numFmtId="38" fontId="19" fillId="0" borderId="0" xfId="0" applyNumberFormat="1" applyFont="1"/>
    <xf numFmtId="0" fontId="15" fillId="10" borderId="7"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7" borderId="1" xfId="0" applyFont="1" applyFill="1" applyBorder="1" applyAlignment="1">
      <alignment horizontal="center" vertical="center" wrapText="1"/>
    </xf>
    <xf numFmtId="167" fontId="15" fillId="7" borderId="1" xfId="0" applyNumberFormat="1"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0" fillId="2" borderId="2" xfId="0" applyFont="1" applyFill="1" applyBorder="1" applyAlignment="1">
      <alignment horizontal="left"/>
    </xf>
    <xf numFmtId="0" fontId="0" fillId="8" borderId="2" xfId="0" applyFont="1" applyFill="1" applyBorder="1" applyAlignment="1">
      <alignment horizontal="left"/>
    </xf>
    <xf numFmtId="164" fontId="20" fillId="9" borderId="15" xfId="0" applyNumberFormat="1" applyFont="1" applyFill="1" applyBorder="1" applyAlignment="1">
      <alignment horizontal="right"/>
    </xf>
    <xf numFmtId="0" fontId="20" fillId="11" borderId="18" xfId="1" applyFont="1" applyFill="1" applyBorder="1" applyAlignment="1"/>
    <xf numFmtId="0" fontId="1" fillId="11" borderId="19" xfId="1" applyFont="1" applyFill="1" applyBorder="1" applyAlignment="1"/>
    <xf numFmtId="0" fontId="1" fillId="11" borderId="20" xfId="1" applyFont="1" applyFill="1" applyBorder="1" applyAlignment="1"/>
    <xf numFmtId="0" fontId="1" fillId="0" borderId="0" xfId="1" applyFont="1" applyAlignment="1"/>
    <xf numFmtId="0" fontId="21" fillId="12" borderId="21" xfId="1" applyFont="1" applyFill="1" applyBorder="1"/>
    <xf numFmtId="43" fontId="21" fillId="12" borderId="21" xfId="2" applyNumberFormat="1" applyFont="1" applyFill="1" applyBorder="1"/>
    <xf numFmtId="0" fontId="21" fillId="0" borderId="0" xfId="1" applyFont="1"/>
    <xf numFmtId="0" fontId="18" fillId="0" borderId="0" xfId="1" applyFont="1"/>
    <xf numFmtId="0" fontId="22" fillId="0" borderId="0" xfId="1" applyFont="1"/>
    <xf numFmtId="43" fontId="22" fillId="0" borderId="0" xfId="2" applyFont="1"/>
    <xf numFmtId="0" fontId="21" fillId="13" borderId="0" xfId="1" applyFont="1" applyFill="1"/>
    <xf numFmtId="43" fontId="21" fillId="13" borderId="0" xfId="2" applyNumberFormat="1" applyFont="1" applyFill="1"/>
    <xf numFmtId="0" fontId="21" fillId="0" borderId="21" xfId="1" applyFont="1" applyBorder="1"/>
    <xf numFmtId="0" fontId="21" fillId="14" borderId="22" xfId="1" applyFont="1" applyFill="1" applyBorder="1"/>
    <xf numFmtId="0" fontId="18" fillId="14" borderId="22" xfId="1" applyFont="1" applyFill="1" applyBorder="1"/>
    <xf numFmtId="43" fontId="21" fillId="14" borderId="22" xfId="2" applyNumberFormat="1" applyFont="1" applyFill="1" applyBorder="1"/>
    <xf numFmtId="0" fontId="21" fillId="0" borderId="0" xfId="1" applyFont="1" applyBorder="1"/>
    <xf numFmtId="0" fontId="23" fillId="0" borderId="0" xfId="1" applyFont="1" applyFill="1"/>
    <xf numFmtId="0" fontId="21" fillId="12" borderId="23" xfId="1" applyFont="1" applyFill="1" applyBorder="1"/>
    <xf numFmtId="0" fontId="18" fillId="12" borderId="23" xfId="1" applyFont="1" applyFill="1" applyBorder="1"/>
    <xf numFmtId="43" fontId="21" fillId="12" borderId="23" xfId="2" applyNumberFormat="1" applyFont="1" applyFill="1" applyBorder="1"/>
    <xf numFmtId="43" fontId="0" fillId="0" borderId="0" xfId="2" applyFont="1" applyAlignment="1"/>
    <xf numFmtId="164" fontId="22" fillId="0" borderId="0" xfId="1" applyNumberFormat="1" applyFont="1"/>
    <xf numFmtId="164" fontId="21" fillId="13" borderId="0" xfId="1" applyNumberFormat="1" applyFont="1" applyFill="1"/>
    <xf numFmtId="164" fontId="21" fillId="14" borderId="22" xfId="1" applyNumberFormat="1" applyFont="1" applyFill="1" applyBorder="1"/>
    <xf numFmtId="164" fontId="21" fillId="12" borderId="23" xfId="1" applyNumberFormat="1" applyFont="1" applyFill="1" applyBorder="1"/>
    <xf numFmtId="0" fontId="15" fillId="6" borderId="7" xfId="0" applyFont="1" applyFill="1" applyBorder="1" applyAlignment="1">
      <alignment horizontal="center"/>
    </xf>
    <xf numFmtId="0" fontId="16" fillId="0" borderId="8" xfId="0" applyFont="1" applyBorder="1"/>
    <xf numFmtId="0" fontId="16" fillId="0" borderId="9" xfId="0" applyFont="1" applyBorder="1"/>
    <xf numFmtId="0" fontId="15" fillId="7" borderId="8" xfId="0" applyFont="1" applyFill="1" applyBorder="1" applyAlignment="1">
      <alignment horizontal="center"/>
    </xf>
    <xf numFmtId="0" fontId="15" fillId="6" borderId="10" xfId="0" applyFont="1" applyFill="1" applyBorder="1" applyAlignment="1">
      <alignment horizontal="center"/>
    </xf>
    <xf numFmtId="0" fontId="16" fillId="0" borderId="11" xfId="0" applyFont="1" applyBorder="1"/>
    <xf numFmtId="0" fontId="15" fillId="10" borderId="7" xfId="0" applyFont="1" applyFill="1" applyBorder="1" applyAlignment="1">
      <alignment horizontal="center" vertical="center" wrapText="1"/>
    </xf>
    <xf numFmtId="0" fontId="15" fillId="7" borderId="16" xfId="0" applyFont="1" applyFill="1" applyBorder="1" applyAlignment="1">
      <alignment horizontal="center" vertical="center"/>
    </xf>
    <xf numFmtId="0" fontId="16" fillId="0" borderId="17" xfId="0" applyFont="1" applyBorder="1"/>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1000"/>
  <sheetViews>
    <sheetView tabSelected="1" workbookViewId="0">
      <selection activeCell="A10" sqref="A10"/>
    </sheetView>
  </sheetViews>
  <sheetFormatPr defaultColWidth="12.625" defaultRowHeight="15" customHeight="1"/>
  <cols>
    <col min="1" max="1" width="89.5" style="3" customWidth="1"/>
    <col min="2" max="6" width="8" style="3" customWidth="1"/>
    <col min="7" max="26" width="7.625" style="3" customWidth="1"/>
    <col min="27" max="16384" width="12.625" style="3"/>
  </cols>
  <sheetData>
    <row r="1" spans="1:26" ht="21">
      <c r="A1" s="1" t="s">
        <v>0</v>
      </c>
      <c r="B1" s="2"/>
      <c r="C1" s="2"/>
      <c r="D1" s="2"/>
      <c r="E1" s="2"/>
      <c r="F1" s="2"/>
      <c r="G1" s="2"/>
      <c r="H1" s="2"/>
      <c r="I1" s="2"/>
      <c r="J1" s="2"/>
      <c r="K1" s="2"/>
      <c r="L1" s="2"/>
      <c r="M1" s="2"/>
      <c r="N1" s="2"/>
      <c r="O1" s="2"/>
      <c r="P1" s="2"/>
      <c r="Q1" s="2"/>
      <c r="R1" s="2"/>
      <c r="S1" s="2"/>
      <c r="T1" s="2"/>
      <c r="U1" s="2"/>
      <c r="V1" s="2"/>
      <c r="W1" s="2"/>
      <c r="X1" s="2"/>
      <c r="Y1" s="2"/>
      <c r="Z1" s="2"/>
    </row>
    <row r="2" spans="1:26">
      <c r="A2" s="4" t="s">
        <v>1</v>
      </c>
      <c r="B2" s="2"/>
      <c r="C2" s="2"/>
      <c r="D2" s="2"/>
      <c r="E2" s="2"/>
      <c r="F2" s="2"/>
      <c r="G2" s="2"/>
      <c r="H2" s="2"/>
      <c r="I2" s="2"/>
      <c r="J2" s="2"/>
      <c r="K2" s="2"/>
      <c r="L2" s="2"/>
      <c r="M2" s="2"/>
      <c r="N2" s="2"/>
      <c r="O2" s="2"/>
      <c r="P2" s="2"/>
      <c r="Q2" s="2"/>
      <c r="R2" s="2"/>
      <c r="S2" s="2"/>
      <c r="T2" s="2"/>
      <c r="U2" s="2"/>
      <c r="V2" s="2"/>
      <c r="W2" s="2"/>
      <c r="X2" s="2"/>
      <c r="Y2" s="2"/>
      <c r="Z2" s="2"/>
    </row>
    <row r="3" spans="1:26" ht="42.75">
      <c r="A3" s="5" t="s">
        <v>2</v>
      </c>
      <c r="B3" s="2"/>
      <c r="C3" s="2"/>
      <c r="D3" s="2"/>
      <c r="E3" s="2"/>
      <c r="F3" s="2"/>
      <c r="G3" s="2"/>
      <c r="H3" s="2"/>
      <c r="I3" s="2"/>
      <c r="J3" s="2"/>
      <c r="K3" s="2"/>
      <c r="L3" s="2"/>
      <c r="M3" s="2"/>
      <c r="N3" s="2"/>
      <c r="O3" s="2"/>
      <c r="P3" s="2"/>
      <c r="Q3" s="2"/>
      <c r="R3" s="2"/>
      <c r="S3" s="2"/>
      <c r="T3" s="2"/>
      <c r="U3" s="2"/>
      <c r="V3" s="2"/>
      <c r="W3" s="2"/>
      <c r="X3" s="2"/>
      <c r="Y3" s="2"/>
      <c r="Z3" s="2"/>
    </row>
    <row r="4" spans="1:26" ht="21">
      <c r="A4" s="1" t="s">
        <v>3</v>
      </c>
      <c r="B4" s="2"/>
      <c r="C4" s="2"/>
      <c r="D4" s="2"/>
      <c r="E4" s="2"/>
      <c r="F4" s="2"/>
      <c r="G4" s="2"/>
      <c r="H4" s="2"/>
      <c r="I4" s="2"/>
      <c r="J4" s="2"/>
      <c r="K4" s="2"/>
      <c r="L4" s="2"/>
      <c r="M4" s="2"/>
      <c r="N4" s="2"/>
      <c r="O4" s="2"/>
      <c r="P4" s="2"/>
      <c r="Q4" s="2"/>
      <c r="R4" s="2"/>
      <c r="S4" s="2"/>
      <c r="T4" s="2"/>
      <c r="U4" s="2"/>
      <c r="V4" s="2"/>
      <c r="W4" s="2"/>
      <c r="X4" s="2"/>
      <c r="Y4" s="2"/>
      <c r="Z4" s="2"/>
    </row>
    <row r="5" spans="1:26" ht="15.75">
      <c r="A5" s="6"/>
      <c r="B5" s="2"/>
      <c r="C5" s="2"/>
      <c r="D5" s="2"/>
      <c r="E5" s="2"/>
      <c r="F5" s="2"/>
      <c r="G5" s="2"/>
      <c r="H5" s="2"/>
      <c r="I5" s="2"/>
      <c r="J5" s="2"/>
      <c r="K5" s="2"/>
      <c r="L5" s="2"/>
      <c r="M5" s="2"/>
      <c r="N5" s="2"/>
      <c r="O5" s="2"/>
      <c r="P5" s="2"/>
      <c r="Q5" s="2"/>
      <c r="R5" s="2"/>
      <c r="S5" s="2"/>
      <c r="T5" s="2"/>
      <c r="U5" s="2"/>
      <c r="V5" s="2"/>
      <c r="W5" s="2"/>
      <c r="X5" s="2"/>
      <c r="Y5" s="2"/>
      <c r="Z5" s="2"/>
    </row>
    <row r="6" spans="1:26" ht="15.75">
      <c r="A6" s="6" t="s">
        <v>4</v>
      </c>
      <c r="B6" s="2"/>
      <c r="C6" s="2"/>
      <c r="D6" s="2"/>
      <c r="E6" s="2"/>
      <c r="F6" s="2"/>
      <c r="G6" s="2"/>
      <c r="H6" s="2"/>
      <c r="I6" s="2"/>
      <c r="J6" s="2"/>
      <c r="K6" s="2"/>
      <c r="L6" s="2"/>
      <c r="M6" s="2"/>
      <c r="N6" s="2"/>
      <c r="O6" s="2"/>
      <c r="P6" s="2"/>
      <c r="Q6" s="2"/>
      <c r="R6" s="2"/>
      <c r="S6" s="2"/>
      <c r="T6" s="2"/>
      <c r="U6" s="2"/>
      <c r="V6" s="2"/>
      <c r="W6" s="2"/>
      <c r="X6" s="2"/>
      <c r="Y6" s="2"/>
      <c r="Z6" s="2"/>
    </row>
    <row r="7" spans="1:26">
      <c r="A7" s="4" t="s">
        <v>5</v>
      </c>
      <c r="B7" s="2"/>
      <c r="C7" s="2"/>
      <c r="D7" s="2"/>
      <c r="E7" s="2"/>
      <c r="F7" s="2"/>
      <c r="G7" s="2"/>
      <c r="H7" s="2"/>
      <c r="I7" s="2"/>
      <c r="J7" s="2"/>
      <c r="K7" s="2"/>
      <c r="L7" s="2"/>
      <c r="M7" s="2"/>
      <c r="N7" s="2"/>
      <c r="O7" s="2"/>
      <c r="P7" s="2"/>
      <c r="Q7" s="2"/>
      <c r="R7" s="2"/>
      <c r="S7" s="2"/>
      <c r="T7" s="2"/>
      <c r="U7" s="2"/>
      <c r="V7" s="2"/>
      <c r="W7" s="2"/>
      <c r="X7" s="2"/>
      <c r="Y7" s="2"/>
      <c r="Z7" s="2"/>
    </row>
    <row r="8" spans="1:26" ht="14.25">
      <c r="A8" s="7"/>
      <c r="B8" s="2"/>
      <c r="C8" s="2"/>
      <c r="D8" s="2"/>
      <c r="E8" s="2"/>
      <c r="F8" s="2"/>
      <c r="G8" s="2"/>
      <c r="H8" s="2"/>
      <c r="I8" s="2"/>
      <c r="J8" s="2"/>
      <c r="K8" s="2"/>
      <c r="L8" s="2"/>
      <c r="M8" s="2"/>
      <c r="N8" s="2"/>
      <c r="O8" s="2"/>
      <c r="P8" s="2"/>
      <c r="Q8" s="2"/>
      <c r="R8" s="2"/>
      <c r="S8" s="2"/>
      <c r="T8" s="2"/>
      <c r="U8" s="2"/>
      <c r="V8" s="2"/>
      <c r="W8" s="2"/>
      <c r="X8" s="2"/>
      <c r="Y8" s="2"/>
      <c r="Z8" s="2"/>
    </row>
    <row r="9" spans="1:26" ht="15.75">
      <c r="A9" s="6" t="s">
        <v>6</v>
      </c>
      <c r="B9" s="2"/>
      <c r="C9" s="2"/>
      <c r="D9" s="2"/>
      <c r="E9" s="2"/>
      <c r="F9" s="2"/>
      <c r="G9" s="2"/>
      <c r="H9" s="2"/>
      <c r="I9" s="2"/>
      <c r="J9" s="2"/>
      <c r="K9" s="2"/>
      <c r="L9" s="2"/>
      <c r="M9" s="2"/>
      <c r="N9" s="2"/>
      <c r="O9" s="2"/>
      <c r="P9" s="2"/>
      <c r="Q9" s="2"/>
      <c r="R9" s="2"/>
      <c r="S9" s="2"/>
      <c r="T9" s="2"/>
      <c r="U9" s="2"/>
      <c r="V9" s="2"/>
      <c r="W9" s="2"/>
      <c r="X9" s="2"/>
      <c r="Y9" s="2"/>
      <c r="Z9" s="2"/>
    </row>
    <row r="10" spans="1:26" ht="30">
      <c r="A10" s="4" t="s">
        <v>1646</v>
      </c>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4"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4.25">
      <c r="A12" s="7"/>
      <c r="B12" s="2"/>
      <c r="C12" s="2"/>
      <c r="D12" s="2"/>
      <c r="E12" s="2"/>
      <c r="F12" s="2"/>
      <c r="G12" s="2"/>
      <c r="H12" s="2"/>
      <c r="I12" s="2"/>
      <c r="J12" s="2"/>
      <c r="K12" s="2"/>
      <c r="L12" s="2"/>
      <c r="M12" s="2"/>
      <c r="N12" s="2"/>
      <c r="O12" s="2"/>
      <c r="P12" s="2"/>
      <c r="Q12" s="2"/>
      <c r="R12" s="2"/>
      <c r="S12" s="2"/>
      <c r="T12" s="2"/>
      <c r="U12" s="2"/>
      <c r="V12" s="2"/>
      <c r="W12" s="2"/>
      <c r="X12" s="2"/>
      <c r="Y12" s="2"/>
      <c r="Z12" s="2"/>
    </row>
    <row r="13" spans="1:26" ht="31.5">
      <c r="A13" s="6" t="s">
        <v>8</v>
      </c>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4" t="s">
        <v>9</v>
      </c>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4" t="s">
        <v>10</v>
      </c>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 r="A16" s="7"/>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 r="A17" s="6" t="s">
        <v>11</v>
      </c>
      <c r="B17" s="2"/>
      <c r="C17" s="2"/>
      <c r="D17" s="2"/>
      <c r="E17" s="2"/>
      <c r="F17" s="2"/>
      <c r="G17" s="2"/>
      <c r="H17" s="2"/>
      <c r="I17" s="2"/>
      <c r="J17" s="2"/>
      <c r="K17" s="2"/>
      <c r="L17" s="2"/>
      <c r="M17" s="2"/>
      <c r="N17" s="2"/>
      <c r="O17" s="2"/>
      <c r="P17" s="2"/>
      <c r="Q17" s="2"/>
      <c r="R17" s="2"/>
      <c r="S17" s="2"/>
      <c r="T17" s="2"/>
      <c r="U17" s="2"/>
      <c r="V17" s="2"/>
      <c r="W17" s="2"/>
      <c r="X17" s="2"/>
      <c r="Y17" s="2"/>
      <c r="Z17" s="2"/>
    </row>
    <row r="18" spans="1:26" ht="30">
      <c r="A18" s="8" t="s">
        <v>12</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9"/>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9"/>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9"/>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9"/>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9"/>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9"/>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9"/>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9"/>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9"/>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9"/>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9"/>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9"/>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9"/>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9"/>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9"/>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9"/>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9"/>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9"/>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9"/>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9"/>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9"/>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9"/>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9"/>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9"/>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9"/>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9"/>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9"/>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9"/>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9"/>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9"/>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9"/>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9"/>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9"/>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9"/>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9"/>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9"/>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9"/>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9"/>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9"/>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9"/>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9"/>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9"/>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9"/>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9"/>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9"/>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9"/>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9"/>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9"/>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9"/>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9"/>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9"/>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9"/>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9"/>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9"/>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9"/>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9"/>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9"/>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9"/>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9"/>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9"/>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9"/>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9"/>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9"/>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9"/>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9"/>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9"/>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9"/>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9"/>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9"/>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9"/>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9"/>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9"/>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9"/>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9"/>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9"/>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9"/>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9"/>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9"/>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9"/>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9"/>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9"/>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9"/>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9"/>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9"/>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9"/>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9"/>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9"/>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9"/>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9"/>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9"/>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9"/>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9"/>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9"/>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9"/>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9"/>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9"/>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9"/>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9"/>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9"/>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9"/>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9"/>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9"/>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9"/>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9"/>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9"/>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9"/>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9"/>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9"/>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9"/>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9"/>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9"/>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9"/>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9"/>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9"/>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9"/>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9"/>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9"/>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9"/>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9"/>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9"/>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9"/>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9"/>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9"/>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9"/>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9"/>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9"/>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9"/>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9"/>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9"/>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9"/>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9"/>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9"/>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9"/>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9"/>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9"/>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9"/>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9"/>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9"/>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9"/>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9"/>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9"/>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9"/>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9"/>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9"/>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9"/>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9"/>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9"/>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9"/>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9"/>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9"/>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9"/>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9"/>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9"/>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9"/>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9"/>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9"/>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9"/>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9"/>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9"/>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9"/>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9"/>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9"/>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9"/>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9"/>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9"/>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9"/>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9"/>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9"/>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9"/>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9"/>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9"/>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9"/>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9"/>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9"/>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9"/>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9"/>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9"/>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9"/>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9"/>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9"/>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9"/>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9"/>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9"/>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9"/>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9"/>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9"/>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9"/>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9"/>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9"/>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9"/>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9"/>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9"/>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9"/>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9"/>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9"/>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9"/>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9"/>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9"/>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9"/>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9"/>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9"/>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9"/>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9"/>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9"/>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9"/>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9"/>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9"/>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9"/>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9"/>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9"/>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9"/>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9"/>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9"/>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9"/>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9"/>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9"/>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9"/>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9"/>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9"/>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9"/>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9"/>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9"/>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9"/>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9"/>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9"/>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9"/>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9"/>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9"/>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9"/>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9"/>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9"/>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9"/>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9"/>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9"/>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9"/>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9"/>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9"/>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9"/>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9"/>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9"/>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9"/>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9"/>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9"/>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9"/>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9"/>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9"/>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9"/>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9"/>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9"/>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9"/>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9"/>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9"/>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9"/>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9"/>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9"/>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9"/>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9"/>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9"/>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9"/>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9"/>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9"/>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9"/>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9"/>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9"/>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9"/>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9"/>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9"/>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9"/>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9"/>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9"/>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9"/>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9"/>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9"/>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9"/>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9"/>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9"/>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9"/>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9"/>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9"/>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9"/>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9"/>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9"/>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9"/>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9"/>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9"/>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9"/>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9"/>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9"/>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9"/>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9"/>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9"/>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9"/>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9"/>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9"/>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9"/>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9"/>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9"/>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9"/>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9"/>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9"/>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9"/>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9"/>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9"/>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9"/>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9"/>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9"/>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9"/>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9"/>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9"/>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9"/>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9"/>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9"/>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9"/>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9"/>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9"/>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9"/>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9"/>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9"/>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9"/>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9"/>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9"/>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9"/>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9"/>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9"/>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9"/>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9"/>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9"/>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9"/>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9"/>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9"/>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9"/>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9"/>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9"/>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9"/>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9"/>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9"/>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9"/>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9"/>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9"/>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9"/>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9"/>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9"/>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9"/>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9"/>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9"/>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9"/>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9"/>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9"/>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9"/>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9"/>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9"/>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9"/>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9"/>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9"/>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9"/>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9"/>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9"/>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9"/>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9"/>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9"/>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9"/>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9"/>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9"/>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9"/>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9"/>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9"/>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9"/>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9"/>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9"/>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9"/>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9"/>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9"/>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9"/>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9"/>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9"/>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9"/>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9"/>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9"/>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9"/>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9"/>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9"/>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9"/>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9"/>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9"/>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9"/>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9"/>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9"/>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9"/>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9"/>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9"/>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9"/>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9"/>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9"/>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9"/>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9"/>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9"/>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9"/>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9"/>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9"/>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9"/>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9"/>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9"/>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9"/>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9"/>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9"/>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9"/>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9"/>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9"/>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9"/>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9"/>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9"/>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9"/>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9"/>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9"/>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9"/>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9"/>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9"/>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9"/>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9"/>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9"/>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9"/>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9"/>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9"/>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9"/>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9"/>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9"/>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9"/>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9"/>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9"/>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9"/>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9"/>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9"/>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9"/>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9"/>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9"/>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9"/>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9"/>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9"/>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9"/>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9"/>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9"/>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9"/>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9"/>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9"/>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9"/>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9"/>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9"/>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9"/>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9"/>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9"/>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9"/>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9"/>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9"/>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9"/>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9"/>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9"/>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9"/>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9"/>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9"/>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9"/>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9"/>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9"/>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9"/>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9"/>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9"/>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9"/>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9"/>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9"/>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9"/>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9"/>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9"/>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9"/>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9"/>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9"/>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9"/>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9"/>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9"/>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9"/>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9"/>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9"/>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9"/>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9"/>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9"/>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9"/>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9"/>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9"/>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9"/>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9"/>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9"/>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9"/>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9"/>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9"/>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9"/>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9"/>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9"/>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9"/>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9"/>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9"/>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9"/>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9"/>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9"/>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9"/>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9"/>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9"/>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9"/>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9"/>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9"/>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9"/>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9"/>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9"/>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9"/>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9"/>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9"/>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9"/>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9"/>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9"/>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9"/>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9"/>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9"/>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9"/>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9"/>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9"/>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9"/>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9"/>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9"/>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9"/>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9"/>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9"/>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9"/>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9"/>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9"/>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9"/>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9"/>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9"/>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9"/>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9"/>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9"/>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9"/>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9"/>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9"/>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9"/>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9"/>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9"/>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9"/>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9"/>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9"/>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9"/>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9"/>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9"/>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9"/>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9"/>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9"/>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9"/>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9"/>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9"/>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9"/>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9"/>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9"/>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9"/>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9"/>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9"/>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9"/>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9"/>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9"/>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9"/>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9"/>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9"/>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9"/>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9"/>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9"/>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9"/>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9"/>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9"/>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9"/>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9"/>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9"/>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9"/>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9"/>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9"/>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9"/>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9"/>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9"/>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9"/>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9"/>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9"/>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9"/>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9"/>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9"/>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9"/>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9"/>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9"/>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9"/>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9"/>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9"/>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9"/>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9"/>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9"/>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9"/>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9"/>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9"/>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9"/>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9"/>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9"/>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9"/>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9"/>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9"/>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9"/>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9"/>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9"/>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9"/>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9"/>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9"/>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9"/>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9"/>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9"/>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9"/>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9"/>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9"/>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9"/>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9"/>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9"/>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9"/>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9"/>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9"/>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9"/>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9"/>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9"/>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9"/>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9"/>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9"/>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9"/>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9"/>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9"/>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9"/>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9"/>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9"/>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9"/>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9"/>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9"/>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9"/>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9"/>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9"/>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9"/>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9"/>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9"/>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9"/>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9"/>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9"/>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9"/>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9"/>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9"/>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9"/>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9"/>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9"/>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9"/>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9"/>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9"/>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9"/>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9"/>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9"/>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9"/>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9"/>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9"/>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9"/>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9"/>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9"/>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9"/>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9"/>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9"/>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9"/>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9"/>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9"/>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9"/>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9"/>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9"/>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9"/>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9"/>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9"/>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9"/>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9"/>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9"/>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9"/>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9"/>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9"/>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9"/>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9"/>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9"/>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9"/>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9"/>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9"/>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9"/>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9"/>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9"/>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9"/>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9"/>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9"/>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9"/>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9"/>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9"/>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9"/>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9"/>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9"/>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9"/>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9"/>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9"/>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9"/>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9"/>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9"/>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9"/>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9"/>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9"/>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9"/>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9"/>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9"/>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9"/>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9"/>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9"/>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9"/>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9"/>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9"/>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9"/>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9"/>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9"/>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9"/>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9"/>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9"/>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9"/>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9"/>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9"/>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9"/>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9"/>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9"/>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9"/>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9"/>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9"/>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9"/>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9"/>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9"/>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9"/>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9"/>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9"/>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9"/>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9"/>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9"/>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9"/>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9"/>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9"/>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9"/>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9"/>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9"/>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9"/>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9"/>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9"/>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9"/>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9"/>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9"/>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9"/>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9"/>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9"/>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9"/>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9"/>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9"/>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9"/>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9"/>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9"/>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9"/>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9"/>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9"/>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9"/>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9"/>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9"/>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9"/>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9"/>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9"/>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9"/>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9"/>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9"/>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9"/>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9"/>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9"/>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9"/>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9"/>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9"/>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9"/>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9"/>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9"/>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9"/>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9"/>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9"/>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9"/>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9"/>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9"/>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9"/>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9"/>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9"/>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9"/>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9"/>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9"/>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9"/>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9"/>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9"/>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9"/>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9"/>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9"/>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9"/>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9"/>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9"/>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9"/>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9"/>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9"/>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9"/>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9"/>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9"/>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9"/>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9"/>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9"/>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9"/>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9"/>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9"/>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9"/>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9"/>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9"/>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9"/>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9"/>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9"/>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9"/>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9"/>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9"/>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9"/>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9"/>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9"/>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9"/>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9"/>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9"/>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9"/>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9"/>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9"/>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9"/>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9"/>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9"/>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9"/>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9"/>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9"/>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9"/>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9"/>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9"/>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9"/>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9"/>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9"/>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9"/>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9"/>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9"/>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9"/>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9"/>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9"/>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9"/>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9"/>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9"/>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9"/>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9"/>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9"/>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9"/>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9"/>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9"/>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9"/>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9"/>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9"/>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9"/>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9"/>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9"/>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9"/>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9"/>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9"/>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9"/>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9"/>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9"/>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9"/>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9"/>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9"/>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9"/>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9"/>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9"/>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9"/>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9"/>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9"/>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9"/>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9"/>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9"/>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9"/>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9"/>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9"/>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9"/>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9"/>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9"/>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9"/>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9"/>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9"/>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9"/>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9"/>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9"/>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9"/>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9"/>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9"/>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9"/>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9"/>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9"/>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9"/>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9"/>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9"/>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9"/>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9"/>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9"/>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9"/>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9"/>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9"/>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9"/>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9"/>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9"/>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9"/>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9"/>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9"/>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9"/>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9"/>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9"/>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9"/>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9"/>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9"/>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9"/>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9"/>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9"/>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9"/>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9"/>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9"/>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9"/>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9"/>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9"/>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9"/>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9"/>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9"/>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9"/>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9"/>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9"/>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9"/>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9"/>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9"/>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9"/>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9"/>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9"/>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9"/>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9"/>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9"/>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9"/>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9"/>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9"/>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9"/>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9"/>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9"/>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9"/>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9"/>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9"/>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9"/>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9"/>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9"/>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9"/>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9"/>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9"/>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9"/>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9"/>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9"/>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9"/>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9"/>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9"/>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9"/>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9"/>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9"/>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9"/>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9"/>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9"/>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9"/>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9"/>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9"/>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9"/>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4C6E7"/>
  </sheetPr>
  <dimension ref="A1:Z1000"/>
  <sheetViews>
    <sheetView workbookViewId="0">
      <selection activeCell="B8" sqref="B8"/>
    </sheetView>
  </sheetViews>
  <sheetFormatPr defaultColWidth="12.625" defaultRowHeight="15" customHeight="1"/>
  <cols>
    <col min="1" max="1" width="38.375" style="3" customWidth="1"/>
    <col min="2" max="2" width="38.75" style="3" bestFit="1" customWidth="1"/>
    <col min="3" max="3" width="50.375" style="3" customWidth="1"/>
    <col min="4" max="6" width="8" style="3" customWidth="1"/>
    <col min="7" max="26" width="7.625" style="3" customWidth="1"/>
    <col min="27" max="16384" width="12.625" style="3"/>
  </cols>
  <sheetData>
    <row r="1" spans="1:26" ht="12.75" customHeight="1">
      <c r="A1" s="10" t="s">
        <v>13</v>
      </c>
      <c r="B1" s="10" t="s">
        <v>1647</v>
      </c>
      <c r="C1" s="10" t="s">
        <v>14</v>
      </c>
      <c r="D1" s="11"/>
      <c r="E1" s="11"/>
      <c r="F1" s="11"/>
      <c r="G1" s="11"/>
      <c r="H1" s="11"/>
      <c r="I1" s="11"/>
      <c r="J1" s="11"/>
      <c r="K1" s="11"/>
      <c r="L1" s="11"/>
      <c r="M1" s="11"/>
      <c r="N1" s="11"/>
      <c r="O1" s="11"/>
      <c r="P1" s="11"/>
      <c r="Q1" s="11"/>
      <c r="R1" s="11"/>
      <c r="S1" s="11"/>
      <c r="T1" s="11"/>
      <c r="U1" s="11"/>
      <c r="V1" s="11"/>
      <c r="W1" s="11"/>
      <c r="X1" s="11"/>
      <c r="Y1" s="11"/>
      <c r="Z1" s="11"/>
    </row>
    <row r="2" spans="1:26" ht="22.5" customHeight="1">
      <c r="A2" s="12" t="s">
        <v>15</v>
      </c>
      <c r="B2" s="13" t="s">
        <v>16</v>
      </c>
      <c r="C2" s="14" t="s">
        <v>17</v>
      </c>
      <c r="D2" s="2"/>
      <c r="E2" s="2"/>
      <c r="F2" s="2"/>
      <c r="G2" s="2"/>
      <c r="H2" s="2"/>
      <c r="I2" s="2"/>
      <c r="J2" s="2"/>
      <c r="K2" s="2"/>
      <c r="L2" s="2"/>
      <c r="M2" s="2"/>
      <c r="N2" s="2"/>
      <c r="O2" s="2"/>
      <c r="P2" s="2"/>
      <c r="Q2" s="2"/>
      <c r="R2" s="2"/>
      <c r="S2" s="2"/>
      <c r="T2" s="2"/>
      <c r="U2" s="2"/>
      <c r="V2" s="2"/>
      <c r="W2" s="2"/>
      <c r="X2" s="2"/>
      <c r="Y2" s="2"/>
      <c r="Z2" s="2"/>
    </row>
    <row r="3" spans="1:26" ht="22.5" customHeight="1">
      <c r="A3" s="15" t="s">
        <v>18</v>
      </c>
      <c r="B3" s="16" t="s">
        <v>19</v>
      </c>
      <c r="C3" s="17" t="s">
        <v>20</v>
      </c>
      <c r="D3" s="2"/>
      <c r="E3" s="2"/>
      <c r="F3" s="2"/>
      <c r="G3" s="2"/>
      <c r="H3" s="2"/>
      <c r="I3" s="2"/>
      <c r="J3" s="2"/>
      <c r="K3" s="2"/>
      <c r="L3" s="2"/>
      <c r="M3" s="2"/>
      <c r="N3" s="2"/>
      <c r="O3" s="2"/>
      <c r="P3" s="2"/>
      <c r="Q3" s="2"/>
      <c r="R3" s="2"/>
      <c r="S3" s="2"/>
      <c r="T3" s="2"/>
      <c r="U3" s="2"/>
      <c r="V3" s="2"/>
      <c r="W3" s="2"/>
      <c r="X3" s="2"/>
      <c r="Y3" s="2"/>
      <c r="Z3" s="2"/>
    </row>
    <row r="4" spans="1:26" ht="22.5" customHeight="1">
      <c r="A4" s="12" t="s">
        <v>21</v>
      </c>
      <c r="B4" s="18" t="s">
        <v>22</v>
      </c>
      <c r="C4" s="19" t="s">
        <v>23</v>
      </c>
      <c r="D4" s="2"/>
      <c r="E4" s="2"/>
      <c r="F4" s="2"/>
      <c r="G4" s="2"/>
      <c r="H4" s="2"/>
      <c r="I4" s="2"/>
      <c r="J4" s="2"/>
      <c r="K4" s="2"/>
      <c r="L4" s="2"/>
      <c r="M4" s="2"/>
      <c r="N4" s="2"/>
      <c r="O4" s="2"/>
      <c r="P4" s="2"/>
      <c r="Q4" s="2"/>
      <c r="R4" s="2"/>
      <c r="S4" s="2"/>
      <c r="T4" s="2"/>
      <c r="U4" s="2"/>
      <c r="V4" s="2"/>
      <c r="W4" s="2"/>
      <c r="X4" s="2"/>
      <c r="Y4" s="2"/>
      <c r="Z4" s="2"/>
    </row>
    <row r="5" spans="1:26" ht="22.5" customHeight="1">
      <c r="A5" s="15" t="s">
        <v>24</v>
      </c>
      <c r="B5" s="16" t="s">
        <v>25</v>
      </c>
      <c r="C5" s="17" t="s">
        <v>26</v>
      </c>
      <c r="D5" s="2"/>
      <c r="E5" s="2"/>
      <c r="F5" s="2"/>
      <c r="G5" s="2"/>
      <c r="H5" s="2"/>
      <c r="I5" s="2"/>
      <c r="J5" s="2"/>
      <c r="K5" s="2"/>
      <c r="L5" s="2"/>
      <c r="M5" s="2"/>
      <c r="N5" s="2"/>
      <c r="O5" s="2"/>
      <c r="P5" s="2"/>
      <c r="Q5" s="2"/>
      <c r="R5" s="2"/>
      <c r="S5" s="2"/>
      <c r="T5" s="2"/>
      <c r="U5" s="2"/>
      <c r="V5" s="2"/>
      <c r="W5" s="2"/>
      <c r="X5" s="2"/>
      <c r="Y5" s="2"/>
      <c r="Z5" s="2"/>
    </row>
    <row r="6" spans="1:26" ht="22.5" customHeight="1">
      <c r="A6" s="12" t="s">
        <v>27</v>
      </c>
      <c r="B6" s="18" t="s">
        <v>28</v>
      </c>
      <c r="C6" s="19" t="s">
        <v>29</v>
      </c>
      <c r="D6" s="2"/>
      <c r="E6" s="2"/>
      <c r="F6" s="2"/>
      <c r="G6" s="2"/>
      <c r="H6" s="2"/>
      <c r="I6" s="2"/>
      <c r="J6" s="2"/>
      <c r="K6" s="2"/>
      <c r="L6" s="2"/>
      <c r="M6" s="2"/>
      <c r="N6" s="2"/>
      <c r="O6" s="2"/>
      <c r="P6" s="2"/>
      <c r="Q6" s="2"/>
      <c r="R6" s="2"/>
      <c r="S6" s="2"/>
      <c r="T6" s="2"/>
      <c r="U6" s="2"/>
      <c r="V6" s="2"/>
      <c r="W6" s="2"/>
      <c r="X6" s="2"/>
      <c r="Y6" s="2"/>
      <c r="Z6" s="2"/>
    </row>
    <row r="7" spans="1:26" ht="12.75" customHeight="1">
      <c r="A7" s="2"/>
      <c r="B7" s="20"/>
      <c r="C7" s="2"/>
      <c r="D7" s="2"/>
      <c r="E7" s="2"/>
      <c r="F7" s="2"/>
      <c r="G7" s="2"/>
      <c r="H7" s="2"/>
      <c r="I7" s="2"/>
      <c r="J7" s="2"/>
      <c r="K7" s="2"/>
      <c r="L7" s="2"/>
      <c r="M7" s="2"/>
      <c r="N7" s="2"/>
      <c r="O7" s="2"/>
      <c r="P7" s="2"/>
      <c r="Q7" s="2"/>
      <c r="R7" s="2"/>
      <c r="S7" s="2"/>
      <c r="T7" s="2"/>
      <c r="U7" s="2"/>
      <c r="V7" s="2"/>
      <c r="W7" s="2"/>
      <c r="X7" s="2"/>
      <c r="Y7" s="2"/>
      <c r="Z7" s="2"/>
    </row>
    <row r="8" spans="1:26" ht="12.75" customHeight="1">
      <c r="A8" s="2"/>
      <c r="B8" s="20"/>
      <c r="C8" s="2"/>
      <c r="D8" s="2"/>
      <c r="E8" s="2"/>
      <c r="F8" s="2"/>
      <c r="G8" s="2"/>
      <c r="H8" s="2"/>
      <c r="I8" s="2"/>
      <c r="J8" s="2"/>
      <c r="K8" s="2"/>
      <c r="L8" s="2"/>
      <c r="M8" s="2"/>
      <c r="N8" s="2"/>
      <c r="O8" s="2"/>
      <c r="P8" s="2"/>
      <c r="Q8" s="2"/>
      <c r="R8" s="2"/>
      <c r="S8" s="2"/>
      <c r="T8" s="2"/>
      <c r="U8" s="2"/>
      <c r="V8" s="2"/>
      <c r="W8" s="2"/>
      <c r="X8" s="2"/>
      <c r="Y8" s="2"/>
      <c r="Z8" s="2"/>
    </row>
    <row r="9" spans="1:26" ht="12.75" customHeight="1">
      <c r="A9" s="21"/>
      <c r="B9" s="20"/>
      <c r="C9" s="2"/>
      <c r="D9" s="2"/>
      <c r="E9" s="2"/>
      <c r="F9" s="2"/>
      <c r="G9" s="2"/>
      <c r="H9" s="2"/>
      <c r="I9" s="2"/>
      <c r="J9" s="2"/>
      <c r="K9" s="2"/>
      <c r="L9" s="2"/>
      <c r="M9" s="2"/>
      <c r="N9" s="2"/>
      <c r="O9" s="2"/>
      <c r="P9" s="2"/>
      <c r="Q9" s="2"/>
      <c r="R9" s="2"/>
      <c r="S9" s="2"/>
      <c r="T9" s="2"/>
      <c r="U9" s="2"/>
      <c r="V9" s="2"/>
      <c r="W9" s="2"/>
      <c r="X9" s="2"/>
      <c r="Y9" s="2"/>
      <c r="Z9" s="2"/>
    </row>
    <row r="10" spans="1:26" ht="12.75" customHeight="1">
      <c r="A10" s="21"/>
      <c r="B10" s="20"/>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1"/>
      <c r="B11" s="20"/>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21"/>
      <c r="B12" s="20"/>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0"/>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0"/>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0"/>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0"/>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0"/>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0"/>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0"/>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0"/>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0"/>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0"/>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0"/>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0"/>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0"/>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0"/>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0"/>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0"/>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0"/>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0"/>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0"/>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0"/>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0"/>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0"/>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0"/>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0"/>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0"/>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0"/>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0"/>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0"/>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0"/>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0"/>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0"/>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0"/>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0"/>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0"/>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0"/>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0"/>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0"/>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0"/>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0"/>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0"/>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0"/>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0"/>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0"/>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0"/>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0"/>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0"/>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0"/>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0"/>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0"/>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0"/>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0"/>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0"/>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0"/>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0"/>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0"/>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0"/>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0"/>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0"/>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0"/>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0"/>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0"/>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0"/>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0"/>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0"/>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0"/>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0"/>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0"/>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0"/>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0"/>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0"/>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0"/>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0"/>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0"/>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0"/>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0"/>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0"/>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0"/>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0"/>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0"/>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0"/>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0"/>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0"/>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0"/>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0"/>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0"/>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0"/>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0"/>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0"/>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0"/>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0"/>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0"/>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0"/>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0"/>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0"/>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0"/>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0"/>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0"/>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0"/>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0"/>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0"/>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0"/>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0"/>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0"/>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0"/>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0"/>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0"/>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0"/>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0"/>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0"/>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0"/>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0"/>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0"/>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0"/>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0"/>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0"/>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0"/>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0"/>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0"/>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0"/>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0"/>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0"/>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0"/>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0"/>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0"/>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0"/>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0"/>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0"/>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0"/>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0"/>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0"/>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0"/>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0"/>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0"/>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0"/>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0"/>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0"/>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0"/>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0"/>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0"/>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0"/>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0"/>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0"/>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0"/>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0"/>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0"/>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0"/>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0"/>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0"/>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0"/>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0"/>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0"/>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0"/>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0"/>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0"/>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0"/>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0"/>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0"/>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0"/>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0"/>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0"/>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0"/>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0"/>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0"/>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0"/>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0"/>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0"/>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0"/>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0"/>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0"/>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0"/>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0"/>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0"/>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0"/>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0"/>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0"/>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0"/>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0"/>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0"/>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0"/>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0"/>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0"/>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0"/>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0"/>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0"/>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0"/>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0"/>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0"/>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0"/>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0"/>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0"/>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0"/>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0"/>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0"/>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0"/>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0"/>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0"/>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0"/>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0"/>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0"/>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0"/>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0"/>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0"/>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0"/>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0"/>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0"/>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0"/>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0"/>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0"/>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0"/>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0"/>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0"/>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0"/>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0"/>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0"/>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0"/>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0"/>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0"/>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0"/>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0"/>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0"/>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0"/>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0"/>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0"/>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0"/>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0"/>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0"/>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0"/>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0"/>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0"/>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0"/>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0"/>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0"/>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0"/>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0"/>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0"/>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0"/>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0"/>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0"/>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0"/>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0"/>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0"/>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0"/>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0"/>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0"/>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0"/>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0"/>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0"/>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0"/>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0"/>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0"/>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0"/>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0"/>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0"/>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0"/>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0"/>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0"/>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0"/>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0"/>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0"/>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0"/>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0"/>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0"/>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0"/>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0"/>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0"/>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0"/>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0"/>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0"/>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0"/>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0"/>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0"/>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0"/>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0"/>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0"/>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0"/>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0"/>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0"/>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0"/>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0"/>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0"/>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0"/>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0"/>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0"/>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0"/>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0"/>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0"/>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0"/>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0"/>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0"/>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0"/>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0"/>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0"/>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0"/>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0"/>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0"/>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0"/>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0"/>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0"/>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0"/>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0"/>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0"/>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0"/>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0"/>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0"/>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0"/>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0"/>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0"/>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0"/>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0"/>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0"/>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0"/>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0"/>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0"/>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0"/>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0"/>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0"/>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0"/>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0"/>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0"/>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0"/>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0"/>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0"/>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0"/>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0"/>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0"/>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0"/>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0"/>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0"/>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0"/>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0"/>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0"/>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0"/>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0"/>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0"/>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0"/>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0"/>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0"/>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0"/>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0"/>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0"/>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0"/>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0"/>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0"/>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0"/>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0"/>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0"/>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0"/>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0"/>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0"/>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0"/>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0"/>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0"/>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0"/>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0"/>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0"/>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0"/>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0"/>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0"/>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0"/>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0"/>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0"/>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0"/>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0"/>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0"/>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0"/>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0"/>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0"/>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0"/>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0"/>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0"/>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0"/>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0"/>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0"/>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0"/>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0"/>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0"/>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0"/>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0"/>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0"/>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0"/>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0"/>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0"/>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0"/>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0"/>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0"/>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0"/>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0"/>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0"/>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0"/>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0"/>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0"/>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0"/>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0"/>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0"/>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0"/>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0"/>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0"/>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0"/>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0"/>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0"/>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0"/>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0"/>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0"/>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0"/>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0"/>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0"/>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0"/>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0"/>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0"/>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0"/>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0"/>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0"/>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0"/>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0"/>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0"/>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0"/>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0"/>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0"/>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0"/>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0"/>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0"/>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0"/>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0"/>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0"/>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0"/>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0"/>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0"/>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0"/>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0"/>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0"/>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0"/>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0"/>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0"/>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0"/>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0"/>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0"/>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0"/>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0"/>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0"/>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0"/>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0"/>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0"/>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0"/>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0"/>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0"/>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0"/>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0"/>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0"/>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0"/>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0"/>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0"/>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0"/>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0"/>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0"/>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0"/>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0"/>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0"/>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0"/>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0"/>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0"/>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0"/>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0"/>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0"/>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0"/>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0"/>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0"/>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0"/>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0"/>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0"/>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0"/>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0"/>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0"/>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0"/>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0"/>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0"/>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0"/>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0"/>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0"/>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0"/>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0"/>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0"/>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0"/>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0"/>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0"/>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0"/>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0"/>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0"/>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0"/>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0"/>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0"/>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0"/>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0"/>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0"/>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0"/>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0"/>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0"/>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0"/>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0"/>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0"/>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0"/>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0"/>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0"/>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0"/>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0"/>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0"/>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0"/>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0"/>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0"/>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0"/>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0"/>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0"/>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0"/>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0"/>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0"/>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0"/>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0"/>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0"/>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0"/>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0"/>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0"/>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0"/>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0"/>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0"/>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0"/>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0"/>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0"/>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0"/>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0"/>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0"/>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0"/>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0"/>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0"/>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0"/>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0"/>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0"/>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0"/>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0"/>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0"/>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0"/>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0"/>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0"/>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0"/>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0"/>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0"/>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0"/>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0"/>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0"/>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0"/>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0"/>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0"/>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0"/>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0"/>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0"/>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0"/>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0"/>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0"/>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0"/>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0"/>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0"/>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0"/>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0"/>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0"/>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0"/>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0"/>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0"/>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0"/>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0"/>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0"/>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0"/>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0"/>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0"/>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0"/>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0"/>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0"/>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0"/>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0"/>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0"/>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0"/>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0"/>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0"/>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0"/>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0"/>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0"/>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0"/>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0"/>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0"/>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0"/>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0"/>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0"/>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0"/>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0"/>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0"/>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0"/>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0"/>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0"/>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0"/>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0"/>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0"/>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0"/>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0"/>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0"/>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0"/>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0"/>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0"/>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0"/>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0"/>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0"/>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0"/>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0"/>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0"/>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0"/>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0"/>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0"/>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0"/>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0"/>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0"/>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0"/>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0"/>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0"/>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0"/>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0"/>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0"/>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0"/>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0"/>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0"/>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0"/>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0"/>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0"/>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0"/>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0"/>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0"/>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0"/>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0"/>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0"/>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0"/>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0"/>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0"/>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0"/>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0"/>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0"/>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0"/>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0"/>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0"/>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0"/>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0"/>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0"/>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0"/>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0"/>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0"/>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0"/>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0"/>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0"/>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0"/>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0"/>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0"/>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0"/>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0"/>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0"/>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0"/>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0"/>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0"/>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0"/>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0"/>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0"/>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0"/>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0"/>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0"/>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0"/>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0"/>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0"/>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0"/>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0"/>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0"/>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0"/>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0"/>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0"/>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0"/>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0"/>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0"/>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0"/>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0"/>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0"/>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0"/>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0"/>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0"/>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0"/>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0"/>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0"/>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0"/>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0"/>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0"/>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0"/>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0"/>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0"/>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0"/>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0"/>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0"/>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0"/>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0"/>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0"/>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0"/>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0"/>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0"/>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0"/>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0"/>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0"/>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0"/>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0"/>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0"/>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0"/>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0"/>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0"/>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0"/>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0"/>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0"/>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0"/>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0"/>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0"/>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0"/>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0"/>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0"/>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0"/>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0"/>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0"/>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0"/>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0"/>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0"/>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0"/>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0"/>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0"/>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0"/>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0"/>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0"/>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0"/>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0"/>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0"/>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0"/>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0"/>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0"/>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0"/>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0"/>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0"/>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0"/>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0"/>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0"/>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0"/>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0"/>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0"/>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0"/>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0"/>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0"/>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0"/>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0"/>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0"/>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0"/>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0"/>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0"/>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0"/>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0"/>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0"/>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0"/>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0"/>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0"/>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0"/>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0"/>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0"/>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0"/>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0"/>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0"/>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0"/>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0"/>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0"/>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0"/>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0"/>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0"/>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0"/>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0"/>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0"/>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0"/>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0"/>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0"/>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0"/>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0"/>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0"/>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0"/>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0"/>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0"/>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0"/>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0"/>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0"/>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0"/>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0"/>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0"/>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0"/>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0"/>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0"/>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0"/>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0"/>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0"/>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0"/>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0"/>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0"/>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0"/>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0"/>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0"/>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0"/>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0"/>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0"/>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0"/>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0"/>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0"/>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0"/>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0"/>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0"/>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0"/>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0"/>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0"/>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0"/>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0"/>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0"/>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0"/>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0"/>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0"/>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0"/>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0"/>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0"/>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0"/>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0"/>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0"/>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0"/>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0"/>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0"/>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0"/>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0"/>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0"/>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0"/>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0"/>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0"/>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0"/>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0"/>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0"/>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0"/>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0"/>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0"/>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0"/>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0"/>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0"/>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0"/>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0"/>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0"/>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0"/>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0"/>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0"/>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0"/>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0"/>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0"/>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0"/>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0"/>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0"/>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0"/>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0"/>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0"/>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0"/>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0"/>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0"/>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0"/>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0"/>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0"/>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0"/>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0"/>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0"/>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0"/>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0"/>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0"/>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0"/>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0"/>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0"/>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0"/>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0"/>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0"/>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0"/>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0"/>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0"/>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0"/>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0"/>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0"/>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0"/>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0"/>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0"/>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0"/>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0"/>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0"/>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0"/>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0"/>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0"/>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0"/>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0"/>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0"/>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0"/>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0"/>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0"/>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0"/>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0"/>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0"/>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0"/>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0"/>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0"/>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0"/>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0"/>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0"/>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0"/>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0"/>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0"/>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0"/>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0"/>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0"/>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0"/>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0"/>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0"/>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0"/>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0"/>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0"/>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0"/>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0"/>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0"/>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0"/>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0"/>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0"/>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0"/>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0"/>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0"/>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0"/>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0"/>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0"/>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0"/>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0"/>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0"/>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0"/>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0"/>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0"/>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0"/>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0"/>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0"/>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0"/>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0"/>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0"/>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0"/>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0"/>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0"/>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0"/>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0"/>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0"/>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0"/>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0"/>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0"/>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0"/>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0"/>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0"/>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0"/>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0"/>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0"/>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0"/>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0"/>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0"/>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0"/>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0"/>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0"/>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0"/>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0"/>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0"/>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0"/>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0"/>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0"/>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0"/>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0"/>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0"/>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0"/>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0"/>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0"/>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0"/>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0"/>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0"/>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0"/>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0"/>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0"/>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0"/>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0"/>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0"/>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Z985"/>
  <sheetViews>
    <sheetView workbookViewId="0">
      <pane xSplit="1" ySplit="4" topLeftCell="D10" activePane="bottomRight" state="frozen"/>
      <selection pane="topRight"/>
      <selection pane="bottomLeft"/>
      <selection pane="bottomRight" activeCell="F18" sqref="F18"/>
    </sheetView>
  </sheetViews>
  <sheetFormatPr defaultColWidth="12.625" defaultRowHeight="15" customHeight="1"/>
  <cols>
    <col min="1" max="1" width="12.75" style="3" customWidth="1"/>
    <col min="2" max="4" width="13.875" style="3" customWidth="1"/>
    <col min="5" max="7" width="13.75" style="3" customWidth="1"/>
    <col min="8" max="8" width="14.75" style="3" customWidth="1"/>
    <col min="9" max="9" width="13.625" style="3" customWidth="1"/>
    <col min="10" max="10" width="12.125" style="3" customWidth="1"/>
    <col min="11" max="15" width="13.75" style="3" customWidth="1"/>
    <col min="16" max="16" width="3.375" style="3" customWidth="1"/>
    <col min="17" max="17" width="13.75" style="3" customWidth="1"/>
    <col min="18" max="18" width="10.375" style="3" customWidth="1"/>
    <col min="19" max="26" width="7.625" style="3" customWidth="1"/>
    <col min="27" max="16384" width="12.625" style="3"/>
  </cols>
  <sheetData>
    <row r="1" spans="1:26" ht="18">
      <c r="A1" s="22" t="s">
        <v>30</v>
      </c>
    </row>
    <row r="3" spans="1:26">
      <c r="A3" s="96" t="s">
        <v>31</v>
      </c>
      <c r="B3" s="97"/>
      <c r="C3" s="97"/>
      <c r="D3" s="98"/>
      <c r="E3" s="99" t="s">
        <v>32</v>
      </c>
      <c r="F3" s="97"/>
      <c r="G3" s="97"/>
      <c r="H3" s="97"/>
      <c r="I3" s="97"/>
      <c r="J3" s="97"/>
      <c r="K3" s="97"/>
      <c r="L3" s="97"/>
      <c r="M3" s="100" t="s">
        <v>33</v>
      </c>
      <c r="N3" s="101"/>
      <c r="O3" s="101"/>
    </row>
    <row r="4" spans="1:26" ht="45">
      <c r="A4" s="23" t="s">
        <v>34</v>
      </c>
      <c r="B4" s="23" t="s">
        <v>35</v>
      </c>
      <c r="C4" s="23" t="s">
        <v>36</v>
      </c>
      <c r="D4" s="23" t="s">
        <v>37</v>
      </c>
      <c r="E4" s="24" t="s">
        <v>38</v>
      </c>
      <c r="F4" s="25" t="s">
        <v>39</v>
      </c>
      <c r="G4" s="25" t="s">
        <v>40</v>
      </c>
      <c r="H4" s="26" t="s">
        <v>41</v>
      </c>
      <c r="I4" s="25" t="s">
        <v>42</v>
      </c>
      <c r="J4" s="26" t="s">
        <v>43</v>
      </c>
      <c r="K4" s="25" t="s">
        <v>44</v>
      </c>
      <c r="L4" s="27" t="s">
        <v>45</v>
      </c>
      <c r="M4" s="28" t="s">
        <v>46</v>
      </c>
      <c r="N4" s="28" t="s">
        <v>47</v>
      </c>
      <c r="O4" s="28" t="s">
        <v>48</v>
      </c>
      <c r="P4" s="29"/>
      <c r="Q4" s="28" t="s">
        <v>49</v>
      </c>
      <c r="R4" s="28" t="s">
        <v>50</v>
      </c>
      <c r="S4" s="29"/>
      <c r="T4" s="29"/>
      <c r="U4" s="29"/>
      <c r="V4" s="29"/>
      <c r="W4" s="29"/>
      <c r="X4" s="29"/>
      <c r="Y4" s="29"/>
      <c r="Z4" s="29"/>
    </row>
    <row r="5" spans="1:26">
      <c r="A5" s="30" t="s">
        <v>51</v>
      </c>
      <c r="B5" s="31">
        <f t="shared" ref="B5:B14" si="0">SUM(E5,G5,(I5*8))</f>
        <v>871.39199999999994</v>
      </c>
      <c r="C5" s="32">
        <f t="shared" ref="C5:C15" si="1">B5/$B$15</f>
        <v>1.2373535503228287E-2</v>
      </c>
      <c r="D5" s="33">
        <f t="shared" ref="D5:D11" si="2">ROUND(C5*$D$15,0)</f>
        <v>7489</v>
      </c>
      <c r="E5" s="34">
        <v>74.742000000000004</v>
      </c>
      <c r="F5" s="33">
        <f>ROUND(E5*7.5,0)</f>
        <v>561</v>
      </c>
      <c r="G5" s="34">
        <v>252.64999999999995</v>
      </c>
      <c r="H5" s="33">
        <f>ROUND(G5*13.33,0)</f>
        <v>3368</v>
      </c>
      <c r="I5" s="34">
        <v>68</v>
      </c>
      <c r="J5" s="33">
        <f>ROUND(I5*50,0)</f>
        <v>3400</v>
      </c>
      <c r="K5" s="33">
        <f>I5*9</f>
        <v>612</v>
      </c>
      <c r="L5" s="33">
        <f>SUM(F5,H5,J5,K5)</f>
        <v>7941</v>
      </c>
      <c r="M5" s="35">
        <f t="shared" ref="M5:M14" si="3">D5+L5</f>
        <v>15430</v>
      </c>
      <c r="N5" s="33">
        <f t="shared" ref="N5:N15" si="4">M5-M25</f>
        <v>2256</v>
      </c>
      <c r="O5" s="36">
        <f t="shared" ref="O5:O15" si="5">N5/M25</f>
        <v>0.17124639441323819</v>
      </c>
      <c r="Q5" s="37">
        <f t="shared" ref="Q5:Q14" si="6">D5+((E5*7.5)+(G5*8.25)+(I5*50)+(I5*9))</f>
        <v>14145.9275</v>
      </c>
      <c r="R5" s="38">
        <f t="shared" ref="R5:R14" si="7">M5-Q5</f>
        <v>1284.0725000000002</v>
      </c>
    </row>
    <row r="6" spans="1:26">
      <c r="A6" s="39" t="s">
        <v>52</v>
      </c>
      <c r="B6" s="40">
        <f t="shared" si="0"/>
        <v>1408.2180000000003</v>
      </c>
      <c r="C6" s="41">
        <f t="shared" si="1"/>
        <v>1.9996322457958231E-2</v>
      </c>
      <c r="D6" s="42">
        <f t="shared" si="2"/>
        <v>12103</v>
      </c>
      <c r="E6" s="43">
        <v>1376.2180000000003</v>
      </c>
      <c r="F6" s="42">
        <f t="shared" ref="F6:F14" si="8">ROUND(E6*7.5,0)</f>
        <v>10322</v>
      </c>
      <c r="G6" s="43">
        <v>0</v>
      </c>
      <c r="H6" s="42">
        <f t="shared" ref="H6:H14" si="9">ROUND(G6*13.33,0)</f>
        <v>0</v>
      </c>
      <c r="I6" s="40">
        <v>4</v>
      </c>
      <c r="J6" s="42">
        <f t="shared" ref="J6:J14" si="10">ROUND(I6*50,0)</f>
        <v>200</v>
      </c>
      <c r="K6" s="42">
        <f t="shared" ref="K6:K14" si="11">I6*9</f>
        <v>36</v>
      </c>
      <c r="L6" s="42">
        <f t="shared" ref="L6:L14" si="12">SUM(F6,H6,J6,K6)</f>
        <v>10558</v>
      </c>
      <c r="M6" s="44">
        <f t="shared" si="3"/>
        <v>22661</v>
      </c>
      <c r="N6" s="42">
        <f t="shared" si="4"/>
        <v>-8049</v>
      </c>
      <c r="O6" s="45">
        <f t="shared" si="5"/>
        <v>-0.26209703679583196</v>
      </c>
      <c r="Q6" s="46">
        <f t="shared" si="6"/>
        <v>22660.635000000002</v>
      </c>
      <c r="R6" s="47">
        <f t="shared" si="7"/>
        <v>0.36499999999796273</v>
      </c>
    </row>
    <row r="7" spans="1:26">
      <c r="A7" s="30" t="s">
        <v>53</v>
      </c>
      <c r="B7" s="31">
        <f t="shared" si="0"/>
        <v>40408.684666666682</v>
      </c>
      <c r="C7" s="32">
        <f t="shared" si="1"/>
        <v>0.57379261499044831</v>
      </c>
      <c r="D7" s="33">
        <f t="shared" si="2"/>
        <v>347305</v>
      </c>
      <c r="E7" s="34">
        <v>92.194000000000003</v>
      </c>
      <c r="F7" s="33">
        <f t="shared" si="8"/>
        <v>691</v>
      </c>
      <c r="G7" s="34">
        <v>20348.490666666679</v>
      </c>
      <c r="H7" s="33">
        <f t="shared" si="9"/>
        <v>271245</v>
      </c>
      <c r="I7" s="31">
        <v>2496</v>
      </c>
      <c r="J7" s="33">
        <f t="shared" si="10"/>
        <v>124800</v>
      </c>
      <c r="K7" s="33">
        <f t="shared" si="11"/>
        <v>22464</v>
      </c>
      <c r="L7" s="33">
        <f t="shared" si="12"/>
        <v>419200</v>
      </c>
      <c r="M7" s="35">
        <f t="shared" si="3"/>
        <v>766505</v>
      </c>
      <c r="N7" s="33">
        <f t="shared" si="4"/>
        <v>210324</v>
      </c>
      <c r="O7" s="36">
        <f t="shared" si="5"/>
        <v>0.37815747031991387</v>
      </c>
      <c r="Q7" s="48">
        <f t="shared" si="6"/>
        <v>663135.50300000003</v>
      </c>
      <c r="R7" s="49">
        <f t="shared" si="7"/>
        <v>103369.49699999997</v>
      </c>
    </row>
    <row r="8" spans="1:26">
      <c r="A8" s="39" t="s">
        <v>54</v>
      </c>
      <c r="B8" s="40">
        <f t="shared" si="0"/>
        <v>798.05133333333333</v>
      </c>
      <c r="C8" s="41">
        <f t="shared" si="1"/>
        <v>1.1332117469977546E-2</v>
      </c>
      <c r="D8" s="42">
        <f t="shared" si="2"/>
        <v>6859</v>
      </c>
      <c r="E8" s="43">
        <v>798.05133333333333</v>
      </c>
      <c r="F8" s="42">
        <f t="shared" si="8"/>
        <v>5985</v>
      </c>
      <c r="G8" s="43">
        <v>0</v>
      </c>
      <c r="H8" s="42">
        <f t="shared" si="9"/>
        <v>0</v>
      </c>
      <c r="I8" s="40">
        <v>0</v>
      </c>
      <c r="J8" s="42">
        <f t="shared" si="10"/>
        <v>0</v>
      </c>
      <c r="K8" s="42">
        <f t="shared" si="11"/>
        <v>0</v>
      </c>
      <c r="L8" s="42">
        <f t="shared" si="12"/>
        <v>5985</v>
      </c>
      <c r="M8" s="44">
        <f t="shared" si="3"/>
        <v>12844</v>
      </c>
      <c r="N8" s="42">
        <f t="shared" si="4"/>
        <v>-6786</v>
      </c>
      <c r="O8" s="45">
        <f t="shared" si="5"/>
        <v>-0.34569536423841057</v>
      </c>
      <c r="Q8" s="46">
        <f t="shared" si="6"/>
        <v>12844.385</v>
      </c>
      <c r="R8" s="47">
        <f t="shared" si="7"/>
        <v>-0.38500000000021828</v>
      </c>
    </row>
    <row r="9" spans="1:26">
      <c r="A9" s="30" t="s">
        <v>55</v>
      </c>
      <c r="B9" s="31">
        <f t="shared" si="0"/>
        <v>2109.5706666666665</v>
      </c>
      <c r="C9" s="32">
        <f t="shared" si="1"/>
        <v>2.9955344483962403E-2</v>
      </c>
      <c r="D9" s="33">
        <f t="shared" si="2"/>
        <v>18131</v>
      </c>
      <c r="E9" s="34">
        <v>2077.5706666666665</v>
      </c>
      <c r="F9" s="33">
        <f t="shared" si="8"/>
        <v>15582</v>
      </c>
      <c r="G9" s="34">
        <v>0</v>
      </c>
      <c r="H9" s="33">
        <f t="shared" si="9"/>
        <v>0</v>
      </c>
      <c r="I9" s="31">
        <v>4</v>
      </c>
      <c r="J9" s="33">
        <f t="shared" si="10"/>
        <v>200</v>
      </c>
      <c r="K9" s="33">
        <f t="shared" si="11"/>
        <v>36</v>
      </c>
      <c r="L9" s="33">
        <f t="shared" si="12"/>
        <v>15818</v>
      </c>
      <c r="M9" s="35">
        <f t="shared" si="3"/>
        <v>33949</v>
      </c>
      <c r="N9" s="33">
        <f t="shared" si="4"/>
        <v>2853</v>
      </c>
      <c r="O9" s="36">
        <f t="shared" si="5"/>
        <v>9.1748134808335477E-2</v>
      </c>
      <c r="Q9" s="48">
        <f t="shared" si="6"/>
        <v>33948.78</v>
      </c>
      <c r="R9" s="49">
        <f t="shared" si="7"/>
        <v>0.22000000000116415</v>
      </c>
    </row>
    <row r="10" spans="1:26">
      <c r="A10" s="39" t="s">
        <v>56</v>
      </c>
      <c r="B10" s="40">
        <f t="shared" si="0"/>
        <v>2600.4006666666664</v>
      </c>
      <c r="C10" s="41">
        <f t="shared" si="1"/>
        <v>3.6925000426465363E-2</v>
      </c>
      <c r="D10" s="42">
        <f t="shared" si="2"/>
        <v>22350</v>
      </c>
      <c r="E10" s="43">
        <v>1203.2339999999999</v>
      </c>
      <c r="F10" s="42">
        <f t="shared" si="8"/>
        <v>9024</v>
      </c>
      <c r="G10" s="43">
        <v>5.1666666666666661</v>
      </c>
      <c r="H10" s="42">
        <f t="shared" si="9"/>
        <v>69</v>
      </c>
      <c r="I10" s="40">
        <v>174</v>
      </c>
      <c r="J10" s="42">
        <f t="shared" si="10"/>
        <v>8700</v>
      </c>
      <c r="K10" s="42">
        <f t="shared" si="11"/>
        <v>1566</v>
      </c>
      <c r="L10" s="42">
        <f t="shared" si="12"/>
        <v>19359</v>
      </c>
      <c r="M10" s="44">
        <f t="shared" si="3"/>
        <v>41709</v>
      </c>
      <c r="N10" s="42">
        <f t="shared" si="4"/>
        <v>4924</v>
      </c>
      <c r="O10" s="45">
        <f t="shared" si="5"/>
        <v>0.13385890988174529</v>
      </c>
      <c r="Q10" s="46">
        <f t="shared" si="6"/>
        <v>41682.879999999997</v>
      </c>
      <c r="R10" s="47">
        <f t="shared" si="7"/>
        <v>26.120000000002619</v>
      </c>
    </row>
    <row r="11" spans="1:26">
      <c r="A11" s="30" t="s">
        <v>57</v>
      </c>
      <c r="B11" s="31">
        <f t="shared" si="0"/>
        <v>19810.276666666658</v>
      </c>
      <c r="C11" s="32">
        <f t="shared" si="1"/>
        <v>0.28130067944596099</v>
      </c>
      <c r="D11" s="33">
        <f t="shared" si="2"/>
        <v>170266</v>
      </c>
      <c r="E11" s="34">
        <v>621.68133333333344</v>
      </c>
      <c r="F11" s="33">
        <f t="shared" si="8"/>
        <v>4663</v>
      </c>
      <c r="G11" s="34">
        <v>10060.595333333325</v>
      </c>
      <c r="H11" s="33">
        <f>ROUND(G11*13.33,0)</f>
        <v>134108</v>
      </c>
      <c r="I11" s="31">
        <v>1141</v>
      </c>
      <c r="J11" s="33">
        <f t="shared" si="10"/>
        <v>57050</v>
      </c>
      <c r="K11" s="33">
        <f t="shared" si="11"/>
        <v>10269</v>
      </c>
      <c r="L11" s="33">
        <f t="shared" si="12"/>
        <v>206090</v>
      </c>
      <c r="M11" s="35">
        <f t="shared" si="3"/>
        <v>376356</v>
      </c>
      <c r="N11" s="33">
        <f t="shared" si="4"/>
        <v>126464</v>
      </c>
      <c r="O11" s="36">
        <f t="shared" si="5"/>
        <v>0.50607462423767069</v>
      </c>
      <c r="Q11" s="48">
        <f t="shared" si="6"/>
        <v>325247.52149999992</v>
      </c>
      <c r="R11" s="49">
        <f t="shared" si="7"/>
        <v>51108.478500000085</v>
      </c>
    </row>
    <row r="12" spans="1:26">
      <c r="A12" s="39" t="s">
        <v>58</v>
      </c>
      <c r="B12" s="40">
        <f t="shared" si="0"/>
        <v>131.834</v>
      </c>
      <c r="C12" s="41">
        <f t="shared" si="1"/>
        <v>1.872007867334791E-3</v>
      </c>
      <c r="D12" s="42">
        <f>ROUNDUP(C12*$D$15,0)</f>
        <v>1134</v>
      </c>
      <c r="E12" s="43">
        <v>101.48399999999999</v>
      </c>
      <c r="F12" s="42">
        <f t="shared" si="8"/>
        <v>761</v>
      </c>
      <c r="G12" s="43">
        <v>6.35</v>
      </c>
      <c r="H12" s="42">
        <f t="shared" si="9"/>
        <v>85</v>
      </c>
      <c r="I12" s="40">
        <v>3</v>
      </c>
      <c r="J12" s="42">
        <f t="shared" si="10"/>
        <v>150</v>
      </c>
      <c r="K12" s="42">
        <f t="shared" si="11"/>
        <v>27</v>
      </c>
      <c r="L12" s="42">
        <f t="shared" si="12"/>
        <v>1023</v>
      </c>
      <c r="M12" s="44">
        <f t="shared" si="3"/>
        <v>2157</v>
      </c>
      <c r="N12" s="42">
        <f t="shared" si="4"/>
        <v>143</v>
      </c>
      <c r="O12" s="45">
        <f t="shared" si="5"/>
        <v>7.1002979145978154E-2</v>
      </c>
      <c r="Q12" s="46">
        <f t="shared" si="6"/>
        <v>2124.5174999999999</v>
      </c>
      <c r="R12" s="47">
        <f t="shared" si="7"/>
        <v>32.482500000000073</v>
      </c>
    </row>
    <row r="13" spans="1:26">
      <c r="A13" s="30" t="s">
        <v>59</v>
      </c>
      <c r="B13" s="31">
        <f t="shared" si="0"/>
        <v>40.833333333333329</v>
      </c>
      <c r="C13" s="32">
        <f t="shared" si="1"/>
        <v>5.7982251353599185E-4</v>
      </c>
      <c r="D13" s="33">
        <f t="shared" ref="D13:D14" si="13">ROUND(C13*$D$15,0)</f>
        <v>351</v>
      </c>
      <c r="E13" s="34">
        <v>40.833333333333329</v>
      </c>
      <c r="F13" s="33">
        <f t="shared" si="8"/>
        <v>306</v>
      </c>
      <c r="G13" s="34">
        <v>0</v>
      </c>
      <c r="H13" s="33">
        <f t="shared" si="9"/>
        <v>0</v>
      </c>
      <c r="I13" s="31">
        <v>0</v>
      </c>
      <c r="J13" s="33">
        <f t="shared" si="10"/>
        <v>0</v>
      </c>
      <c r="K13" s="33">
        <f t="shared" si="11"/>
        <v>0</v>
      </c>
      <c r="L13" s="33">
        <f t="shared" si="12"/>
        <v>306</v>
      </c>
      <c r="M13" s="35">
        <f t="shared" si="3"/>
        <v>657</v>
      </c>
      <c r="N13" s="33">
        <f t="shared" si="4"/>
        <v>-2951</v>
      </c>
      <c r="O13" s="36">
        <f t="shared" si="5"/>
        <v>-0.81790465631929044</v>
      </c>
      <c r="Q13" s="48">
        <f t="shared" si="6"/>
        <v>657.25</v>
      </c>
      <c r="R13" s="49">
        <f t="shared" si="7"/>
        <v>-0.25</v>
      </c>
    </row>
    <row r="14" spans="1:26">
      <c r="A14" s="39" t="s">
        <v>60</v>
      </c>
      <c r="B14" s="40">
        <f t="shared" si="0"/>
        <v>2244.5880000000016</v>
      </c>
      <c r="C14" s="41">
        <f t="shared" si="1"/>
        <v>3.1872554841127984E-2</v>
      </c>
      <c r="D14" s="42">
        <f t="shared" si="13"/>
        <v>19292</v>
      </c>
      <c r="E14" s="43">
        <v>2127.5546666666683</v>
      </c>
      <c r="F14" s="42">
        <f t="shared" si="8"/>
        <v>15957</v>
      </c>
      <c r="G14" s="43">
        <v>13.033333333333335</v>
      </c>
      <c r="H14" s="42">
        <f t="shared" si="9"/>
        <v>174</v>
      </c>
      <c r="I14" s="40">
        <v>13</v>
      </c>
      <c r="J14" s="42">
        <f t="shared" si="10"/>
        <v>650</v>
      </c>
      <c r="K14" s="42">
        <f t="shared" si="11"/>
        <v>117</v>
      </c>
      <c r="L14" s="42">
        <f t="shared" si="12"/>
        <v>16898</v>
      </c>
      <c r="M14" s="44">
        <f t="shared" si="3"/>
        <v>36190</v>
      </c>
      <c r="N14" s="42">
        <f t="shared" si="4"/>
        <v>4873</v>
      </c>
      <c r="O14" s="45">
        <f t="shared" si="5"/>
        <v>0.15560238847910079</v>
      </c>
      <c r="Q14" s="50">
        <f t="shared" si="6"/>
        <v>36123.185000000012</v>
      </c>
      <c r="R14" s="51">
        <f t="shared" si="7"/>
        <v>66.814999999987776</v>
      </c>
    </row>
    <row r="15" spans="1:26" ht="15.75" thickBot="1">
      <c r="A15" s="52" t="s">
        <v>46</v>
      </c>
      <c r="B15" s="52">
        <f>SUM(B5:B14)</f>
        <v>70423.849333333346</v>
      </c>
      <c r="C15" s="53">
        <f t="shared" si="1"/>
        <v>1</v>
      </c>
      <c r="D15" s="54">
        <v>605280</v>
      </c>
      <c r="E15" s="52">
        <f t="shared" ref="E15:M15" si="14">SUM(E5:E14)</f>
        <v>8513.5633333333353</v>
      </c>
      <c r="F15" s="54">
        <f t="shared" si="14"/>
        <v>63852</v>
      </c>
      <c r="G15" s="52">
        <f t="shared" si="14"/>
        <v>30686.286000000007</v>
      </c>
      <c r="H15" s="54">
        <f t="shared" si="14"/>
        <v>409049</v>
      </c>
      <c r="I15" s="52">
        <f t="shared" si="14"/>
        <v>3903</v>
      </c>
      <c r="J15" s="54">
        <f t="shared" si="14"/>
        <v>195150</v>
      </c>
      <c r="K15" s="54">
        <f t="shared" si="14"/>
        <v>35127</v>
      </c>
      <c r="L15" s="54">
        <f t="shared" si="14"/>
        <v>703178</v>
      </c>
      <c r="M15" s="54">
        <f t="shared" si="14"/>
        <v>1308458</v>
      </c>
      <c r="N15" s="54">
        <f t="shared" si="4"/>
        <v>334051</v>
      </c>
      <c r="O15" s="55">
        <f t="shared" si="5"/>
        <v>0.34282491812969323</v>
      </c>
      <c r="Q15" s="54">
        <v>1080170</v>
      </c>
      <c r="R15" s="54">
        <v>105763</v>
      </c>
    </row>
    <row r="16" spans="1:26" ht="15" customHeight="1" thickTop="1">
      <c r="A16" s="56"/>
    </row>
    <row r="17" spans="1:26" ht="15" customHeight="1">
      <c r="A17" s="56" t="s">
        <v>61</v>
      </c>
    </row>
    <row r="18" spans="1:26" ht="15" customHeight="1">
      <c r="A18" s="56"/>
    </row>
    <row r="19" spans="1:26" ht="15" customHeight="1">
      <c r="A19" s="56"/>
    </row>
    <row r="20" spans="1:26">
      <c r="A20" s="56"/>
      <c r="B20" s="56"/>
      <c r="C20" s="56"/>
      <c r="D20" s="56"/>
      <c r="E20" s="56"/>
    </row>
    <row r="21" spans="1:26" ht="15.75" customHeight="1">
      <c r="A21" s="57" t="s">
        <v>62</v>
      </c>
      <c r="B21" s="58"/>
      <c r="C21" s="58"/>
      <c r="D21" s="58"/>
      <c r="E21" s="58"/>
    </row>
    <row r="22" spans="1:26" ht="15.75" customHeight="1">
      <c r="A22" s="59" t="s">
        <v>63</v>
      </c>
      <c r="B22" s="58"/>
      <c r="C22" s="58"/>
      <c r="D22" s="60">
        <v>367704</v>
      </c>
      <c r="E22" s="58"/>
    </row>
    <row r="23" spans="1:26" ht="30">
      <c r="A23" s="102" t="s">
        <v>64</v>
      </c>
      <c r="B23" s="97"/>
      <c r="C23" s="97"/>
      <c r="D23" s="98"/>
      <c r="E23" s="103" t="s">
        <v>65</v>
      </c>
      <c r="F23" s="104"/>
      <c r="G23" s="104"/>
      <c r="H23" s="104"/>
      <c r="I23" s="104"/>
      <c r="J23" s="104"/>
      <c r="K23" s="104"/>
      <c r="L23" s="104"/>
      <c r="M23" s="61" t="s">
        <v>33</v>
      </c>
      <c r="N23" s="56"/>
      <c r="O23" s="56"/>
      <c r="P23" s="56"/>
      <c r="Q23" s="56"/>
      <c r="R23" s="56"/>
      <c r="S23" s="56"/>
      <c r="T23" s="56"/>
      <c r="U23" s="56"/>
      <c r="V23" s="56"/>
      <c r="W23" s="56"/>
      <c r="X23" s="56"/>
      <c r="Y23" s="56"/>
      <c r="Z23" s="56"/>
    </row>
    <row r="24" spans="1:26" ht="45">
      <c r="A24" s="62" t="s">
        <v>66</v>
      </c>
      <c r="B24" s="62" t="s">
        <v>67</v>
      </c>
      <c r="C24" s="62" t="s">
        <v>68</v>
      </c>
      <c r="D24" s="62" t="s">
        <v>69</v>
      </c>
      <c r="E24" s="63" t="s">
        <v>70</v>
      </c>
      <c r="F24" s="63" t="s">
        <v>71</v>
      </c>
      <c r="G24" s="63" t="s">
        <v>72</v>
      </c>
      <c r="H24" s="63" t="s">
        <v>73</v>
      </c>
      <c r="I24" s="63" t="s">
        <v>74</v>
      </c>
      <c r="J24" s="64" t="s">
        <v>75</v>
      </c>
      <c r="K24" s="64" t="s">
        <v>76</v>
      </c>
      <c r="L24" s="65" t="s">
        <v>77</v>
      </c>
      <c r="M24" s="66" t="s">
        <v>46</v>
      </c>
      <c r="N24" s="56"/>
      <c r="O24" s="56"/>
      <c r="P24" s="56"/>
      <c r="Q24" s="56"/>
      <c r="R24" s="56"/>
      <c r="S24" s="56"/>
      <c r="T24" s="56"/>
      <c r="U24" s="56"/>
      <c r="V24" s="56"/>
      <c r="W24" s="56"/>
      <c r="X24" s="56"/>
      <c r="Y24" s="56"/>
      <c r="Z24" s="56"/>
    </row>
    <row r="25" spans="1:26" ht="15.75" customHeight="1">
      <c r="A25" s="67" t="s">
        <v>51</v>
      </c>
      <c r="B25" s="31">
        <v>1041.9960000000001</v>
      </c>
      <c r="C25" s="32">
        <v>1.3739609611096789E-2</v>
      </c>
      <c r="D25" s="33">
        <v>6006</v>
      </c>
      <c r="E25" s="34">
        <v>144.25199999999998</v>
      </c>
      <c r="F25" s="33">
        <v>1082</v>
      </c>
      <c r="G25" s="31">
        <v>481.74400000000003</v>
      </c>
      <c r="H25" s="33">
        <v>3974</v>
      </c>
      <c r="I25" s="31">
        <v>52</v>
      </c>
      <c r="J25" s="33">
        <v>1644</v>
      </c>
      <c r="K25" s="33">
        <v>468</v>
      </c>
      <c r="L25" s="33">
        <v>7168</v>
      </c>
      <c r="M25" s="35">
        <v>13174</v>
      </c>
      <c r="N25" s="56"/>
      <c r="O25" s="56"/>
      <c r="P25" s="56"/>
      <c r="Q25" s="56"/>
      <c r="R25" s="56"/>
      <c r="S25" s="56"/>
      <c r="T25" s="56"/>
      <c r="U25" s="56"/>
      <c r="V25" s="56"/>
      <c r="W25" s="56"/>
      <c r="X25" s="56"/>
      <c r="Y25" s="56"/>
      <c r="Z25" s="56"/>
    </row>
    <row r="26" spans="1:26" ht="15.75" customHeight="1">
      <c r="A26" s="68" t="s">
        <v>52</v>
      </c>
      <c r="B26" s="40">
        <v>2322.4480000000035</v>
      </c>
      <c r="C26" s="41">
        <v>3.0623465792644657E-2</v>
      </c>
      <c r="D26" s="42">
        <v>13283</v>
      </c>
      <c r="E26" s="43">
        <v>2311.11466666667</v>
      </c>
      <c r="F26" s="42">
        <v>17333</v>
      </c>
      <c r="G26" s="40">
        <v>11.333333333333334</v>
      </c>
      <c r="H26" s="42">
        <v>94</v>
      </c>
      <c r="I26" s="40">
        <v>0</v>
      </c>
      <c r="J26" s="42">
        <v>0</v>
      </c>
      <c r="K26" s="42">
        <v>0</v>
      </c>
      <c r="L26" s="42">
        <v>17427</v>
      </c>
      <c r="M26" s="44">
        <v>30710</v>
      </c>
      <c r="N26" s="56"/>
      <c r="O26" s="56"/>
      <c r="P26" s="56"/>
      <c r="Q26" s="56"/>
      <c r="R26" s="56"/>
      <c r="S26" s="56"/>
      <c r="T26" s="56"/>
      <c r="U26" s="56"/>
      <c r="V26" s="56"/>
      <c r="W26" s="56"/>
      <c r="X26" s="56"/>
      <c r="Y26" s="56"/>
      <c r="Z26" s="56"/>
    </row>
    <row r="27" spans="1:26" ht="15.75" customHeight="1">
      <c r="A27" s="67" t="s">
        <v>53</v>
      </c>
      <c r="B27" s="31">
        <v>43291.753333333814</v>
      </c>
      <c r="C27" s="32">
        <v>0.57083884216436975</v>
      </c>
      <c r="D27" s="33">
        <v>249538</v>
      </c>
      <c r="E27" s="34">
        <v>254.50533333333331</v>
      </c>
      <c r="F27" s="33">
        <v>1909</v>
      </c>
      <c r="G27" s="31">
        <v>27181.24800000048</v>
      </c>
      <c r="H27" s="33">
        <v>224245</v>
      </c>
      <c r="I27" s="31">
        <v>1982</v>
      </c>
      <c r="J27" s="33">
        <v>62651</v>
      </c>
      <c r="K27" s="33">
        <v>17838</v>
      </c>
      <c r="L27" s="33">
        <v>306643</v>
      </c>
      <c r="M27" s="35">
        <v>556181</v>
      </c>
      <c r="N27" s="56"/>
      <c r="O27" s="56"/>
      <c r="P27" s="56"/>
      <c r="Q27" s="56"/>
      <c r="R27" s="56"/>
      <c r="S27" s="56"/>
      <c r="T27" s="56"/>
      <c r="U27" s="56"/>
      <c r="V27" s="56"/>
      <c r="W27" s="56"/>
      <c r="X27" s="56"/>
      <c r="Y27" s="56"/>
      <c r="Z27" s="56"/>
    </row>
    <row r="28" spans="1:26" ht="15.75" customHeight="1">
      <c r="A28" s="68" t="s">
        <v>54</v>
      </c>
      <c r="B28" s="40">
        <v>1494.5559999999998</v>
      </c>
      <c r="C28" s="41">
        <v>1.9707000777279729E-2</v>
      </c>
      <c r="D28" s="42">
        <v>8615</v>
      </c>
      <c r="E28" s="43">
        <v>1414.5559999999998</v>
      </c>
      <c r="F28" s="42">
        <v>10609</v>
      </c>
      <c r="G28" s="40">
        <v>0</v>
      </c>
      <c r="H28" s="42">
        <v>0</v>
      </c>
      <c r="I28" s="40">
        <v>10</v>
      </c>
      <c r="J28" s="42">
        <v>316</v>
      </c>
      <c r="K28" s="42">
        <v>90</v>
      </c>
      <c r="L28" s="42">
        <v>11015</v>
      </c>
      <c r="M28" s="44">
        <v>19630</v>
      </c>
      <c r="N28" s="56"/>
      <c r="O28" s="56"/>
      <c r="P28" s="56"/>
      <c r="Q28" s="56"/>
      <c r="R28" s="56"/>
      <c r="S28" s="56"/>
      <c r="T28" s="56"/>
      <c r="U28" s="56"/>
      <c r="V28" s="56"/>
      <c r="W28" s="56"/>
      <c r="X28" s="56"/>
      <c r="Y28" s="56"/>
      <c r="Z28" s="56"/>
    </row>
    <row r="29" spans="1:26" ht="15.75" customHeight="1">
      <c r="A29" s="67" t="s">
        <v>55</v>
      </c>
      <c r="B29" s="31">
        <v>2344.3666666666672</v>
      </c>
      <c r="C29" s="32">
        <v>3.0912482183490415E-2</v>
      </c>
      <c r="D29" s="33">
        <v>13513</v>
      </c>
      <c r="E29" s="34">
        <v>2344.3666666666672</v>
      </c>
      <c r="F29" s="33">
        <v>17583</v>
      </c>
      <c r="G29" s="31">
        <v>0</v>
      </c>
      <c r="H29" s="33">
        <v>0</v>
      </c>
      <c r="I29" s="31"/>
      <c r="J29" s="33">
        <v>0</v>
      </c>
      <c r="K29" s="33">
        <v>0</v>
      </c>
      <c r="L29" s="33">
        <v>17583</v>
      </c>
      <c r="M29" s="35">
        <v>31096</v>
      </c>
      <c r="N29" s="56"/>
      <c r="O29" s="56"/>
      <c r="P29" s="56"/>
      <c r="Q29" s="56"/>
      <c r="R29" s="56"/>
      <c r="S29" s="56"/>
      <c r="T29" s="56"/>
      <c r="U29" s="56"/>
      <c r="V29" s="56"/>
      <c r="W29" s="56"/>
      <c r="X29" s="56"/>
      <c r="Y29" s="56"/>
      <c r="Z29" s="56"/>
    </row>
    <row r="30" spans="1:26" ht="15.75" customHeight="1">
      <c r="A30" s="68" t="s">
        <v>56</v>
      </c>
      <c r="B30" s="40">
        <v>3034.828</v>
      </c>
      <c r="C30" s="41">
        <v>4.0016806165115451E-2</v>
      </c>
      <c r="D30" s="42">
        <v>17493</v>
      </c>
      <c r="E30" s="43">
        <v>1600.328</v>
      </c>
      <c r="F30" s="42">
        <v>12002</v>
      </c>
      <c r="G30" s="40">
        <v>2.5</v>
      </c>
      <c r="H30" s="42">
        <v>21</v>
      </c>
      <c r="I30" s="40">
        <v>179</v>
      </c>
      <c r="J30" s="42">
        <v>5658</v>
      </c>
      <c r="K30" s="42">
        <v>1611</v>
      </c>
      <c r="L30" s="42">
        <v>19292</v>
      </c>
      <c r="M30" s="44">
        <v>36785</v>
      </c>
      <c r="N30" s="56"/>
      <c r="O30" s="56"/>
      <c r="P30" s="56"/>
      <c r="Q30" s="56"/>
      <c r="R30" s="56"/>
      <c r="S30" s="56"/>
      <c r="T30" s="56"/>
      <c r="U30" s="56"/>
      <c r="V30" s="56"/>
      <c r="W30" s="56"/>
      <c r="X30" s="56"/>
      <c r="Y30" s="56"/>
      <c r="Z30" s="56"/>
    </row>
    <row r="31" spans="1:26" ht="15.75" customHeight="1">
      <c r="A31" s="67" t="s">
        <v>57</v>
      </c>
      <c r="B31" s="31">
        <v>19522.573333333359</v>
      </c>
      <c r="C31" s="32">
        <v>0.25742184826430126</v>
      </c>
      <c r="D31" s="33">
        <v>112530</v>
      </c>
      <c r="E31" s="34">
        <v>2147.04</v>
      </c>
      <c r="F31" s="33">
        <v>16103</v>
      </c>
      <c r="G31" s="31">
        <v>10415.533333333358</v>
      </c>
      <c r="H31" s="33">
        <v>85928</v>
      </c>
      <c r="I31" s="31">
        <v>870</v>
      </c>
      <c r="J31" s="33">
        <v>27501</v>
      </c>
      <c r="K31" s="33">
        <v>7830</v>
      </c>
      <c r="L31" s="33">
        <v>137362</v>
      </c>
      <c r="M31" s="35">
        <v>249892</v>
      </c>
      <c r="N31" s="56"/>
      <c r="O31" s="56"/>
      <c r="P31" s="56"/>
      <c r="Q31" s="56"/>
      <c r="R31" s="56"/>
      <c r="S31" s="56"/>
      <c r="T31" s="56"/>
      <c r="U31" s="56"/>
      <c r="V31" s="56"/>
      <c r="W31" s="56"/>
      <c r="X31" s="56"/>
      <c r="Y31" s="56"/>
      <c r="Z31" s="56"/>
    </row>
    <row r="32" spans="1:26" ht="15.75" customHeight="1">
      <c r="A32" s="68" t="s">
        <v>58</v>
      </c>
      <c r="B32" s="40">
        <v>156.69199999999995</v>
      </c>
      <c r="C32" s="41">
        <v>2.0661182088817782E-3</v>
      </c>
      <c r="D32" s="42">
        <v>903</v>
      </c>
      <c r="E32" s="43">
        <v>105.75733333333329</v>
      </c>
      <c r="F32" s="42">
        <v>793</v>
      </c>
      <c r="G32" s="40">
        <v>18.934666666666665</v>
      </c>
      <c r="H32" s="42">
        <v>156</v>
      </c>
      <c r="I32" s="40">
        <v>4</v>
      </c>
      <c r="J32" s="42">
        <v>126</v>
      </c>
      <c r="K32" s="42">
        <v>36</v>
      </c>
      <c r="L32" s="42">
        <v>1111</v>
      </c>
      <c r="M32" s="44">
        <v>2014</v>
      </c>
      <c r="N32" s="56"/>
      <c r="O32" s="56"/>
      <c r="P32" s="56"/>
      <c r="Q32" s="56"/>
      <c r="R32" s="56"/>
      <c r="S32" s="56"/>
      <c r="T32" s="56"/>
      <c r="U32" s="56"/>
      <c r="V32" s="56"/>
      <c r="W32" s="56"/>
      <c r="X32" s="56"/>
      <c r="Y32" s="56"/>
      <c r="Z32" s="56"/>
    </row>
    <row r="33" spans="1:26" ht="15.75" customHeight="1">
      <c r="A33" s="67" t="s">
        <v>59</v>
      </c>
      <c r="B33" s="31">
        <v>272</v>
      </c>
      <c r="C33" s="32">
        <v>3.5865529370730084E-3</v>
      </c>
      <c r="D33" s="33">
        <v>1568</v>
      </c>
      <c r="E33" s="34">
        <v>272</v>
      </c>
      <c r="F33" s="33">
        <v>2040</v>
      </c>
      <c r="G33" s="31">
        <v>0</v>
      </c>
      <c r="H33" s="33">
        <v>0</v>
      </c>
      <c r="I33" s="31">
        <v>0</v>
      </c>
      <c r="J33" s="33">
        <v>0</v>
      </c>
      <c r="K33" s="33">
        <v>0</v>
      </c>
      <c r="L33" s="33">
        <v>2040</v>
      </c>
      <c r="M33" s="35">
        <v>3608</v>
      </c>
      <c r="N33" s="56"/>
      <c r="O33" s="56"/>
      <c r="P33" s="56"/>
      <c r="Q33" s="56"/>
      <c r="R33" s="56"/>
      <c r="S33" s="56"/>
      <c r="T33" s="56"/>
      <c r="U33" s="56"/>
      <c r="V33" s="56"/>
      <c r="W33" s="56"/>
      <c r="X33" s="56"/>
      <c r="Y33" s="56"/>
      <c r="Z33" s="56"/>
    </row>
    <row r="34" spans="1:26" ht="15.75" customHeight="1">
      <c r="A34" s="68" t="s">
        <v>60</v>
      </c>
      <c r="B34" s="40">
        <v>2357.6226666666662</v>
      </c>
      <c r="C34" s="41">
        <v>3.1087273895747166E-2</v>
      </c>
      <c r="D34" s="42">
        <v>13590</v>
      </c>
      <c r="E34" s="43">
        <v>2297.6226666666662</v>
      </c>
      <c r="F34" s="42">
        <v>17232</v>
      </c>
      <c r="G34" s="40">
        <v>60</v>
      </c>
      <c r="H34" s="42">
        <v>495</v>
      </c>
      <c r="I34" s="40">
        <v>0</v>
      </c>
      <c r="J34" s="42">
        <v>0</v>
      </c>
      <c r="K34" s="42">
        <v>0</v>
      </c>
      <c r="L34" s="42">
        <v>17727</v>
      </c>
      <c r="M34" s="44">
        <v>31317</v>
      </c>
      <c r="N34" s="56"/>
      <c r="O34" s="56"/>
      <c r="P34" s="56"/>
      <c r="Q34" s="56"/>
      <c r="R34" s="56"/>
      <c r="S34" s="56"/>
      <c r="T34" s="56"/>
      <c r="U34" s="56"/>
      <c r="V34" s="56"/>
      <c r="W34" s="56"/>
      <c r="X34" s="56"/>
      <c r="Y34" s="56"/>
      <c r="Z34" s="56"/>
    </row>
    <row r="35" spans="1:26" ht="15.75" customHeight="1" thickBot="1">
      <c r="A35" s="69" t="s">
        <v>46</v>
      </c>
      <c r="B35" s="52">
        <v>75838.836000000505</v>
      </c>
      <c r="C35" s="53">
        <v>1</v>
      </c>
      <c r="D35" s="52">
        <v>437039</v>
      </c>
      <c r="E35" s="52">
        <v>12891.54266666667</v>
      </c>
      <c r="F35" s="54">
        <v>96686</v>
      </c>
      <c r="G35" s="52">
        <v>38171.293333333844</v>
      </c>
      <c r="H35" s="54">
        <v>314913</v>
      </c>
      <c r="I35" s="52">
        <v>3097</v>
      </c>
      <c r="J35" s="54">
        <v>97896</v>
      </c>
      <c r="K35" s="54">
        <v>27873</v>
      </c>
      <c r="L35" s="54">
        <v>537368</v>
      </c>
      <c r="M35" s="54">
        <v>974407</v>
      </c>
      <c r="N35" s="56"/>
      <c r="O35" s="56"/>
      <c r="P35" s="56"/>
      <c r="Q35" s="56"/>
      <c r="R35" s="56"/>
      <c r="S35" s="56"/>
      <c r="T35" s="56"/>
      <c r="U35" s="56"/>
      <c r="V35" s="56"/>
      <c r="W35" s="56"/>
      <c r="X35" s="56"/>
      <c r="Y35" s="56"/>
      <c r="Z35" s="56"/>
    </row>
    <row r="36" spans="1:26" ht="15.75" customHeight="1" thickTop="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5">
    <mergeCell ref="A3:D3"/>
    <mergeCell ref="E3:L3"/>
    <mergeCell ref="M3:O3"/>
    <mergeCell ref="A23:D23"/>
    <mergeCell ref="E23:L23"/>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8"/>
  <sheetViews>
    <sheetView workbookViewId="0">
      <pane ySplit="2" topLeftCell="A3" activePane="bottomLeft" state="frozen"/>
      <selection pane="bottomLeft" activeCell="D393" sqref="D393"/>
    </sheetView>
  </sheetViews>
  <sheetFormatPr defaultRowHeight="14.25" outlineLevelRow="2"/>
  <cols>
    <col min="1" max="1" width="10.25" style="73" bestFit="1" customWidth="1"/>
    <col min="2" max="2" width="24" style="73" bestFit="1" customWidth="1"/>
    <col min="3" max="3" width="21.75" style="73" bestFit="1" customWidth="1"/>
    <col min="4" max="4" width="10.875" style="91" bestFit="1" customWidth="1"/>
    <col min="5" max="16384" width="9" style="73"/>
  </cols>
  <sheetData>
    <row r="1" spans="1:4" ht="15">
      <c r="A1" s="70" t="s">
        <v>78</v>
      </c>
      <c r="B1" s="71"/>
      <c r="C1" s="71"/>
      <c r="D1" s="72"/>
    </row>
    <row r="2" spans="1:4">
      <c r="A2" s="74" t="s">
        <v>79</v>
      </c>
      <c r="B2" s="74" t="s">
        <v>80</v>
      </c>
      <c r="C2" s="74" t="s">
        <v>81</v>
      </c>
      <c r="D2" s="75" t="s">
        <v>46</v>
      </c>
    </row>
    <row r="3" spans="1:4" hidden="1" outlineLevel="2">
      <c r="A3" s="76" t="s">
        <v>51</v>
      </c>
      <c r="B3" s="77" t="s">
        <v>82</v>
      </c>
      <c r="C3" s="78" t="s">
        <v>83</v>
      </c>
      <c r="D3" s="79">
        <v>5.6666666666666696</v>
      </c>
    </row>
    <row r="4" spans="1:4" outlineLevel="1" collapsed="1">
      <c r="A4" s="76"/>
      <c r="B4" s="80" t="s">
        <v>84</v>
      </c>
      <c r="C4" s="80"/>
      <c r="D4" s="81">
        <v>5.6666666666666696</v>
      </c>
    </row>
    <row r="5" spans="1:4" hidden="1" outlineLevel="2">
      <c r="A5" s="76"/>
      <c r="B5" s="77" t="s">
        <v>85</v>
      </c>
      <c r="C5" s="78" t="s">
        <v>86</v>
      </c>
      <c r="D5" s="79">
        <v>17.992000000000001</v>
      </c>
    </row>
    <row r="6" spans="1:4" outlineLevel="1" collapsed="1">
      <c r="A6" s="76"/>
      <c r="B6" s="80" t="s">
        <v>87</v>
      </c>
      <c r="C6" s="80"/>
      <c r="D6" s="81">
        <v>17.992000000000001</v>
      </c>
    </row>
    <row r="7" spans="1:4" hidden="1" outlineLevel="2">
      <c r="A7" s="76"/>
      <c r="B7" s="77" t="s">
        <v>88</v>
      </c>
      <c r="C7" s="78" t="s">
        <v>89</v>
      </c>
      <c r="D7" s="79">
        <v>16</v>
      </c>
    </row>
    <row r="8" spans="1:4" hidden="1" outlineLevel="2">
      <c r="A8" s="76"/>
      <c r="B8" s="77"/>
      <c r="C8" s="78" t="s">
        <v>90</v>
      </c>
      <c r="D8" s="79">
        <v>7.4999999999999982</v>
      </c>
    </row>
    <row r="9" spans="1:4" hidden="1" outlineLevel="2">
      <c r="A9" s="76"/>
      <c r="B9" s="77"/>
      <c r="C9" s="78" t="s">
        <v>91</v>
      </c>
      <c r="D9" s="79">
        <v>1.8333333333333321</v>
      </c>
    </row>
    <row r="10" spans="1:4" hidden="1" outlineLevel="2">
      <c r="A10" s="76"/>
      <c r="B10" s="77"/>
      <c r="C10" s="78" t="s">
        <v>92</v>
      </c>
      <c r="D10" s="79">
        <v>3.2500000000000004</v>
      </c>
    </row>
    <row r="11" spans="1:4" hidden="1" outlineLevel="2">
      <c r="A11" s="76"/>
      <c r="B11" s="77"/>
      <c r="C11" s="78" t="s">
        <v>93</v>
      </c>
      <c r="D11" s="79">
        <v>22.499999999999996</v>
      </c>
    </row>
    <row r="12" spans="1:4" outlineLevel="1" collapsed="1">
      <c r="A12" s="82"/>
      <c r="B12" s="80" t="s">
        <v>94</v>
      </c>
      <c r="C12" s="80"/>
      <c r="D12" s="81">
        <v>51.083333333333329</v>
      </c>
    </row>
    <row r="13" spans="1:4">
      <c r="A13" s="83" t="s">
        <v>95</v>
      </c>
      <c r="B13" s="84"/>
      <c r="C13" s="83"/>
      <c r="D13" s="85">
        <v>74.742000000000004</v>
      </c>
    </row>
    <row r="14" spans="1:4" hidden="1" outlineLevel="2">
      <c r="A14" s="76" t="s">
        <v>52</v>
      </c>
      <c r="B14" s="77">
        <v>709120</v>
      </c>
      <c r="C14" s="78" t="s">
        <v>96</v>
      </c>
      <c r="D14" s="79">
        <v>2.5000000000000004</v>
      </c>
    </row>
    <row r="15" spans="1:4" hidden="1" outlineLevel="1" collapsed="1">
      <c r="A15" s="76"/>
      <c r="B15" s="80" t="s">
        <v>97</v>
      </c>
      <c r="C15" s="80"/>
      <c r="D15" s="81">
        <v>2.5000000000000004</v>
      </c>
    </row>
    <row r="16" spans="1:4" hidden="1" outlineLevel="2">
      <c r="A16" s="76"/>
      <c r="B16" s="77">
        <v>709124</v>
      </c>
      <c r="C16" s="78" t="s">
        <v>98</v>
      </c>
      <c r="D16" s="79">
        <v>5.2500000000000018</v>
      </c>
    </row>
    <row r="17" spans="1:4" hidden="1" outlineLevel="1" collapsed="1">
      <c r="A17" s="76"/>
      <c r="B17" s="80" t="s">
        <v>99</v>
      </c>
      <c r="C17" s="80"/>
      <c r="D17" s="81">
        <v>5.2500000000000018</v>
      </c>
    </row>
    <row r="18" spans="1:4" hidden="1" outlineLevel="2">
      <c r="A18" s="76"/>
      <c r="B18" s="77">
        <v>709609</v>
      </c>
      <c r="C18" s="78"/>
      <c r="D18" s="79">
        <v>4.5833333333333321</v>
      </c>
    </row>
    <row r="19" spans="1:4" hidden="1" outlineLevel="1" collapsed="1">
      <c r="A19" s="76"/>
      <c r="B19" s="80" t="s">
        <v>100</v>
      </c>
      <c r="C19" s="80"/>
      <c r="D19" s="81">
        <v>4.5833333333333321</v>
      </c>
    </row>
    <row r="20" spans="1:4" hidden="1" outlineLevel="2">
      <c r="A20" s="76"/>
      <c r="B20" s="77" t="s">
        <v>101</v>
      </c>
      <c r="C20" s="78" t="s">
        <v>102</v>
      </c>
      <c r="D20" s="79">
        <v>3</v>
      </c>
    </row>
    <row r="21" spans="1:4" hidden="1" outlineLevel="2">
      <c r="A21" s="76"/>
      <c r="B21" s="77"/>
      <c r="C21" s="78" t="s">
        <v>103</v>
      </c>
      <c r="D21" s="79">
        <v>2.0000000000000009</v>
      </c>
    </row>
    <row r="22" spans="1:4" hidden="1" outlineLevel="2">
      <c r="A22" s="76"/>
      <c r="B22" s="77"/>
      <c r="C22" s="78" t="s">
        <v>104</v>
      </c>
      <c r="D22" s="79">
        <v>1.0833333333333335</v>
      </c>
    </row>
    <row r="23" spans="1:4" hidden="1" outlineLevel="1" collapsed="1">
      <c r="A23" s="76"/>
      <c r="B23" s="80" t="s">
        <v>105</v>
      </c>
      <c r="C23" s="80"/>
      <c r="D23" s="81">
        <v>6.0833333333333339</v>
      </c>
    </row>
    <row r="24" spans="1:4" hidden="1" outlineLevel="2">
      <c r="A24" s="76"/>
      <c r="B24" s="77" t="s">
        <v>106</v>
      </c>
      <c r="C24" s="78" t="s">
        <v>107</v>
      </c>
      <c r="D24" s="79">
        <v>8.9166666666666661</v>
      </c>
    </row>
    <row r="25" spans="1:4" hidden="1" outlineLevel="1" collapsed="1">
      <c r="A25" s="76"/>
      <c r="B25" s="80" t="s">
        <v>108</v>
      </c>
      <c r="C25" s="80"/>
      <c r="D25" s="81">
        <v>8.9166666666666661</v>
      </c>
    </row>
    <row r="26" spans="1:4" hidden="1" outlineLevel="2">
      <c r="A26" s="76"/>
      <c r="B26" s="77" t="s">
        <v>109</v>
      </c>
      <c r="C26" s="78" t="s">
        <v>110</v>
      </c>
      <c r="D26" s="79">
        <v>14.833333333333337</v>
      </c>
    </row>
    <row r="27" spans="1:4" hidden="1" outlineLevel="2">
      <c r="A27" s="76"/>
      <c r="B27" s="77"/>
      <c r="C27" s="78" t="s">
        <v>111</v>
      </c>
      <c r="D27" s="79">
        <v>17.916666666666668</v>
      </c>
    </row>
    <row r="28" spans="1:4" hidden="1" outlineLevel="1" collapsed="1">
      <c r="A28" s="76"/>
      <c r="B28" s="80" t="s">
        <v>112</v>
      </c>
      <c r="C28" s="80"/>
      <c r="D28" s="81">
        <v>32.750000000000007</v>
      </c>
    </row>
    <row r="29" spans="1:4" hidden="1" outlineLevel="2">
      <c r="A29" s="76"/>
      <c r="B29" s="77" t="s">
        <v>113</v>
      </c>
      <c r="C29" s="78"/>
      <c r="D29" s="79">
        <v>138.66666666666666</v>
      </c>
    </row>
    <row r="30" spans="1:4" hidden="1" outlineLevel="2">
      <c r="A30" s="76"/>
      <c r="B30" s="77"/>
      <c r="C30" s="78" t="s">
        <v>114</v>
      </c>
      <c r="D30" s="79">
        <v>2.25</v>
      </c>
    </row>
    <row r="31" spans="1:4" hidden="1" outlineLevel="2">
      <c r="A31" s="76"/>
      <c r="B31" s="77"/>
      <c r="C31" s="78" t="s">
        <v>115</v>
      </c>
      <c r="D31" s="79">
        <v>7.5</v>
      </c>
    </row>
    <row r="32" spans="1:4" hidden="1" outlineLevel="2">
      <c r="A32" s="76"/>
      <c r="B32" s="77"/>
      <c r="C32" s="78" t="s">
        <v>116</v>
      </c>
      <c r="D32" s="79">
        <v>87.166666666666657</v>
      </c>
    </row>
    <row r="33" spans="1:4" hidden="1" outlineLevel="2">
      <c r="A33" s="76"/>
      <c r="B33" s="77"/>
      <c r="C33" s="78" t="s">
        <v>117</v>
      </c>
      <c r="D33" s="79">
        <v>105.91666666666666</v>
      </c>
    </row>
    <row r="34" spans="1:4" hidden="1" outlineLevel="2">
      <c r="A34" s="76"/>
      <c r="B34" s="77"/>
      <c r="C34" s="78" t="s">
        <v>118</v>
      </c>
      <c r="D34" s="79">
        <v>1.1666666666666665</v>
      </c>
    </row>
    <row r="35" spans="1:4" hidden="1" outlineLevel="2">
      <c r="A35" s="76"/>
      <c r="B35" s="77"/>
      <c r="C35" s="78" t="s">
        <v>119</v>
      </c>
      <c r="D35" s="79">
        <v>6.25</v>
      </c>
    </row>
    <row r="36" spans="1:4" hidden="1" outlineLevel="2">
      <c r="A36" s="76"/>
      <c r="B36" s="77"/>
      <c r="C36" s="78" t="s">
        <v>120</v>
      </c>
      <c r="D36" s="79">
        <v>11.083333333333329</v>
      </c>
    </row>
    <row r="37" spans="1:4" hidden="1" outlineLevel="2">
      <c r="A37" s="76"/>
      <c r="B37" s="77"/>
      <c r="C37" s="78" t="s">
        <v>121</v>
      </c>
      <c r="D37" s="79">
        <v>3.083333333333333</v>
      </c>
    </row>
    <row r="38" spans="1:4" hidden="1" outlineLevel="2">
      <c r="A38" s="76"/>
      <c r="B38" s="77"/>
      <c r="C38" s="78" t="s">
        <v>122</v>
      </c>
      <c r="D38" s="79">
        <v>63.083333333333343</v>
      </c>
    </row>
    <row r="39" spans="1:4" hidden="1" outlineLevel="2">
      <c r="A39" s="76"/>
      <c r="B39" s="77"/>
      <c r="C39" s="78" t="s">
        <v>123</v>
      </c>
      <c r="D39" s="79">
        <v>54</v>
      </c>
    </row>
    <row r="40" spans="1:4" hidden="1" outlineLevel="2">
      <c r="A40" s="76"/>
      <c r="B40" s="77"/>
      <c r="C40" s="78" t="s">
        <v>124</v>
      </c>
      <c r="D40" s="79">
        <v>73.083333333333329</v>
      </c>
    </row>
    <row r="41" spans="1:4" hidden="1" outlineLevel="2">
      <c r="A41" s="76"/>
      <c r="B41" s="77"/>
      <c r="C41" s="78" t="s">
        <v>125</v>
      </c>
      <c r="D41" s="79">
        <v>185.41666666666666</v>
      </c>
    </row>
    <row r="42" spans="1:4" hidden="1" outlineLevel="2">
      <c r="A42" s="76"/>
      <c r="B42" s="77"/>
      <c r="C42" s="78" t="s">
        <v>126</v>
      </c>
      <c r="D42" s="79">
        <v>140.08333333333334</v>
      </c>
    </row>
    <row r="43" spans="1:4" hidden="1" outlineLevel="2">
      <c r="A43" s="76"/>
      <c r="B43" s="77"/>
      <c r="C43" s="78" t="s">
        <v>127</v>
      </c>
      <c r="D43" s="79">
        <v>10.5</v>
      </c>
    </row>
    <row r="44" spans="1:4" hidden="1" outlineLevel="2">
      <c r="A44" s="76"/>
      <c r="B44" s="77"/>
      <c r="C44" s="78" t="s">
        <v>128</v>
      </c>
      <c r="D44" s="79">
        <v>2.1666666666666736</v>
      </c>
    </row>
    <row r="45" spans="1:4" hidden="1" outlineLevel="2">
      <c r="A45" s="76"/>
      <c r="B45" s="77"/>
      <c r="C45" s="78" t="s">
        <v>129</v>
      </c>
      <c r="D45" s="79">
        <v>6.9166666666666687</v>
      </c>
    </row>
    <row r="46" spans="1:4" hidden="1" outlineLevel="2">
      <c r="A46" s="76"/>
      <c r="B46" s="77"/>
      <c r="C46" s="78" t="s">
        <v>130</v>
      </c>
      <c r="D46" s="79">
        <v>9.4166666666666643</v>
      </c>
    </row>
    <row r="47" spans="1:4" hidden="1" outlineLevel="2">
      <c r="A47" s="76"/>
      <c r="B47" s="77"/>
      <c r="C47" s="78" t="s">
        <v>131</v>
      </c>
      <c r="D47" s="79">
        <v>12.25</v>
      </c>
    </row>
    <row r="48" spans="1:4" hidden="1" outlineLevel="2">
      <c r="A48" s="76"/>
      <c r="B48" s="77"/>
      <c r="C48" s="78" t="s">
        <v>132</v>
      </c>
      <c r="D48" s="79">
        <v>0.91666666666666607</v>
      </c>
    </row>
    <row r="49" spans="1:4" hidden="1" outlineLevel="2">
      <c r="A49" s="76"/>
      <c r="B49" s="77"/>
      <c r="C49" s="78" t="s">
        <v>133</v>
      </c>
      <c r="D49" s="79">
        <v>2.6666666666666665</v>
      </c>
    </row>
    <row r="50" spans="1:4" hidden="1" outlineLevel="2">
      <c r="A50" s="76"/>
      <c r="B50" s="77"/>
      <c r="C50" s="78" t="s">
        <v>134</v>
      </c>
      <c r="D50" s="79">
        <v>5.8333333333333339</v>
      </c>
    </row>
    <row r="51" spans="1:4" hidden="1" outlineLevel="1" collapsed="1">
      <c r="A51" s="76"/>
      <c r="B51" s="80" t="s">
        <v>135</v>
      </c>
      <c r="C51" s="80"/>
      <c r="D51" s="81">
        <v>929.41666666666652</v>
      </c>
    </row>
    <row r="52" spans="1:4" hidden="1" outlineLevel="2">
      <c r="A52" s="76"/>
      <c r="B52" s="77" t="s">
        <v>136</v>
      </c>
      <c r="C52" s="78"/>
      <c r="D52" s="79">
        <v>103.08333333333333</v>
      </c>
    </row>
    <row r="53" spans="1:4" hidden="1" outlineLevel="2">
      <c r="A53" s="76"/>
      <c r="B53" s="77"/>
      <c r="C53" s="78" t="s">
        <v>137</v>
      </c>
      <c r="D53" s="79">
        <v>51.583333333333336</v>
      </c>
    </row>
    <row r="54" spans="1:4" hidden="1" outlineLevel="2">
      <c r="A54" s="76"/>
      <c r="B54" s="77"/>
      <c r="C54" s="78" t="s">
        <v>138</v>
      </c>
      <c r="D54" s="79">
        <v>6.25</v>
      </c>
    </row>
    <row r="55" spans="1:4" hidden="1" outlineLevel="1" collapsed="1">
      <c r="A55" s="76"/>
      <c r="B55" s="80" t="s">
        <v>139</v>
      </c>
      <c r="C55" s="80"/>
      <c r="D55" s="81">
        <v>160.91666666666666</v>
      </c>
    </row>
    <row r="56" spans="1:4" hidden="1" outlineLevel="2">
      <c r="A56" s="76"/>
      <c r="B56" s="77" t="s">
        <v>140</v>
      </c>
      <c r="C56" s="78"/>
      <c r="D56" s="79">
        <v>21.166666666666668</v>
      </c>
    </row>
    <row r="57" spans="1:4" hidden="1" outlineLevel="2">
      <c r="A57" s="76"/>
      <c r="B57" s="77"/>
      <c r="C57" s="78" t="s">
        <v>141</v>
      </c>
      <c r="D57" s="79">
        <v>2.5833333333333308</v>
      </c>
    </row>
    <row r="58" spans="1:4" hidden="1" outlineLevel="2">
      <c r="A58" s="76"/>
      <c r="B58" s="77"/>
      <c r="C58" s="78" t="s">
        <v>142</v>
      </c>
      <c r="D58" s="79">
        <v>11.166666666666664</v>
      </c>
    </row>
    <row r="59" spans="1:4" hidden="1" outlineLevel="1" collapsed="1">
      <c r="A59" s="76"/>
      <c r="B59" s="80" t="s">
        <v>143</v>
      </c>
      <c r="C59" s="80"/>
      <c r="D59" s="81">
        <v>34.916666666666664</v>
      </c>
    </row>
    <row r="60" spans="1:4" hidden="1" outlineLevel="2">
      <c r="A60" s="76"/>
      <c r="B60" s="77" t="s">
        <v>144</v>
      </c>
      <c r="C60" s="78"/>
      <c r="D60" s="79">
        <v>15.91666666666667</v>
      </c>
    </row>
    <row r="61" spans="1:4" hidden="1" outlineLevel="2">
      <c r="A61" s="76"/>
      <c r="B61" s="77"/>
      <c r="C61" s="78" t="s">
        <v>145</v>
      </c>
      <c r="D61" s="79">
        <v>14</v>
      </c>
    </row>
    <row r="62" spans="1:4" hidden="1" outlineLevel="2">
      <c r="A62" s="76"/>
      <c r="B62" s="77"/>
      <c r="C62" s="78" t="s">
        <v>146</v>
      </c>
      <c r="D62" s="79">
        <v>1.7499999999999991</v>
      </c>
    </row>
    <row r="63" spans="1:4" hidden="1" outlineLevel="2">
      <c r="A63" s="76"/>
      <c r="B63" s="77"/>
      <c r="C63" s="78" t="s">
        <v>147</v>
      </c>
      <c r="D63" s="79">
        <v>2.5833333333333321</v>
      </c>
    </row>
    <row r="64" spans="1:4" hidden="1" outlineLevel="1" collapsed="1">
      <c r="A64" s="76"/>
      <c r="B64" s="80" t="s">
        <v>148</v>
      </c>
      <c r="C64" s="80"/>
      <c r="D64" s="81">
        <v>34.25</v>
      </c>
    </row>
    <row r="65" spans="1:4" hidden="1" outlineLevel="2">
      <c r="A65" s="76"/>
      <c r="B65" s="77" t="s">
        <v>149</v>
      </c>
      <c r="C65" s="78"/>
      <c r="D65" s="79">
        <v>7.916666666666667</v>
      </c>
    </row>
    <row r="66" spans="1:4" hidden="1" outlineLevel="2">
      <c r="A66" s="76"/>
      <c r="B66" s="77"/>
      <c r="C66" s="78" t="s">
        <v>150</v>
      </c>
      <c r="D66" s="79">
        <v>9.1666666666666661</v>
      </c>
    </row>
    <row r="67" spans="1:4" hidden="1" outlineLevel="1" collapsed="1">
      <c r="A67" s="76"/>
      <c r="B67" s="80" t="s">
        <v>151</v>
      </c>
      <c r="C67" s="80"/>
      <c r="D67" s="81">
        <v>17.083333333333332</v>
      </c>
    </row>
    <row r="68" spans="1:4" hidden="1" outlineLevel="2">
      <c r="A68" s="76"/>
      <c r="B68" s="77" t="s">
        <v>152</v>
      </c>
      <c r="C68" s="78" t="s">
        <v>153</v>
      </c>
      <c r="D68" s="79">
        <v>16.742000000000001</v>
      </c>
    </row>
    <row r="69" spans="1:4" hidden="1" outlineLevel="1" collapsed="1">
      <c r="A69" s="76"/>
      <c r="B69" s="80" t="s">
        <v>154</v>
      </c>
      <c r="C69" s="80"/>
      <c r="D69" s="81">
        <v>16.742000000000001</v>
      </c>
    </row>
    <row r="70" spans="1:4" hidden="1" outlineLevel="2">
      <c r="A70" s="76"/>
      <c r="B70" s="77" t="s">
        <v>155</v>
      </c>
      <c r="C70" s="78"/>
      <c r="D70" s="79">
        <v>6.5000000000000009</v>
      </c>
    </row>
    <row r="71" spans="1:4" hidden="1" outlineLevel="2">
      <c r="A71" s="76"/>
      <c r="B71" s="77"/>
      <c r="C71" s="78" t="s">
        <v>156</v>
      </c>
      <c r="D71" s="79">
        <v>6.9166666666666696</v>
      </c>
    </row>
    <row r="72" spans="1:4" hidden="1" outlineLevel="1" collapsed="1">
      <c r="A72" s="76"/>
      <c r="B72" s="80" t="s">
        <v>157</v>
      </c>
      <c r="C72" s="80"/>
      <c r="D72" s="81">
        <v>13.416666666666671</v>
      </c>
    </row>
    <row r="73" spans="1:4" hidden="1" outlineLevel="2">
      <c r="A73" s="76"/>
      <c r="B73" s="77" t="s">
        <v>158</v>
      </c>
      <c r="C73" s="78" t="s">
        <v>159</v>
      </c>
      <c r="D73" s="79">
        <v>10.5</v>
      </c>
    </row>
    <row r="74" spans="1:4" hidden="1" outlineLevel="1" collapsed="1">
      <c r="A74" s="76"/>
      <c r="B74" s="80" t="s">
        <v>160</v>
      </c>
      <c r="C74" s="80"/>
      <c r="D74" s="81">
        <v>10.5</v>
      </c>
    </row>
    <row r="75" spans="1:4" hidden="1" outlineLevel="2">
      <c r="A75" s="76"/>
      <c r="B75" s="77" t="s">
        <v>161</v>
      </c>
      <c r="C75" s="78" t="s">
        <v>90</v>
      </c>
      <c r="D75" s="79">
        <v>20.083333333333332</v>
      </c>
    </row>
    <row r="76" spans="1:4" hidden="1" outlineLevel="2">
      <c r="A76" s="76"/>
      <c r="B76" s="77"/>
      <c r="C76" s="78" t="s">
        <v>126</v>
      </c>
      <c r="D76" s="79">
        <v>4.5000000000000018</v>
      </c>
    </row>
    <row r="77" spans="1:4" hidden="1" outlineLevel="1" collapsed="1">
      <c r="A77" s="76"/>
      <c r="B77" s="80" t="s">
        <v>162</v>
      </c>
      <c r="C77" s="80"/>
      <c r="D77" s="81">
        <v>24.583333333333336</v>
      </c>
    </row>
    <row r="78" spans="1:4" hidden="1" outlineLevel="2">
      <c r="A78" s="76"/>
      <c r="B78" s="77" t="s">
        <v>163</v>
      </c>
      <c r="C78" s="78" t="s">
        <v>164</v>
      </c>
      <c r="D78" s="79">
        <v>1.7500000000000004</v>
      </c>
    </row>
    <row r="79" spans="1:4" hidden="1" outlineLevel="1" collapsed="1">
      <c r="A79" s="76"/>
      <c r="B79" s="80" t="s">
        <v>165</v>
      </c>
      <c r="C79" s="80"/>
      <c r="D79" s="81">
        <v>1.7500000000000004</v>
      </c>
    </row>
    <row r="80" spans="1:4" hidden="1" outlineLevel="2">
      <c r="A80" s="76"/>
      <c r="B80" s="77" t="s">
        <v>166</v>
      </c>
      <c r="C80" s="78" t="s">
        <v>167</v>
      </c>
      <c r="D80" s="79">
        <v>4.8333333333333321</v>
      </c>
    </row>
    <row r="81" spans="1:4" hidden="1" outlineLevel="2">
      <c r="A81" s="76"/>
      <c r="B81" s="77"/>
      <c r="C81" s="78" t="s">
        <v>168</v>
      </c>
      <c r="D81" s="79">
        <v>2.7500000000000009</v>
      </c>
    </row>
    <row r="82" spans="1:4" hidden="1" outlineLevel="1" collapsed="1">
      <c r="A82" s="76"/>
      <c r="B82" s="80" t="s">
        <v>169</v>
      </c>
      <c r="C82" s="80"/>
      <c r="D82" s="81">
        <v>7.583333333333333</v>
      </c>
    </row>
    <row r="83" spans="1:4" hidden="1" outlineLevel="2">
      <c r="A83" s="76"/>
      <c r="B83" s="77" t="s">
        <v>170</v>
      </c>
      <c r="C83" s="78" t="s">
        <v>171</v>
      </c>
      <c r="D83" s="79">
        <v>8.6666666666666661</v>
      </c>
    </row>
    <row r="84" spans="1:4" hidden="1" outlineLevel="1" collapsed="1">
      <c r="A84" s="76"/>
      <c r="B84" s="80" t="s">
        <v>172</v>
      </c>
      <c r="C84" s="80"/>
      <c r="D84" s="81">
        <v>8.6666666666666661</v>
      </c>
    </row>
    <row r="85" spans="1:4" hidden="1" outlineLevel="2">
      <c r="A85" s="76"/>
      <c r="B85" s="77" t="s">
        <v>173</v>
      </c>
      <c r="C85" s="78" t="s">
        <v>174</v>
      </c>
      <c r="D85" s="79">
        <v>14.500000000000002</v>
      </c>
    </row>
    <row r="86" spans="1:4" hidden="1" outlineLevel="2">
      <c r="A86" s="76"/>
      <c r="B86" s="77"/>
      <c r="C86" s="78" t="s">
        <v>175</v>
      </c>
      <c r="D86" s="79">
        <v>2.8333333333333326</v>
      </c>
    </row>
    <row r="87" spans="1:4" hidden="1" outlineLevel="2">
      <c r="A87" s="76"/>
      <c r="B87" s="77"/>
      <c r="C87" s="78" t="s">
        <v>176</v>
      </c>
      <c r="D87" s="79">
        <v>38.975999999999999</v>
      </c>
    </row>
    <row r="88" spans="1:4" hidden="1" outlineLevel="1" collapsed="1">
      <c r="A88" s="82"/>
      <c r="B88" s="80" t="s">
        <v>177</v>
      </c>
      <c r="C88" s="80"/>
      <c r="D88" s="81">
        <v>56.309333333333335</v>
      </c>
    </row>
    <row r="89" spans="1:4" collapsed="1">
      <c r="A89" s="83" t="s">
        <v>178</v>
      </c>
      <c r="B89" s="84"/>
      <c r="C89" s="83"/>
      <c r="D89" s="85">
        <v>1376.2179999999998</v>
      </c>
    </row>
    <row r="90" spans="1:4" hidden="1" outlineLevel="2">
      <c r="A90" s="86" t="s">
        <v>53</v>
      </c>
      <c r="B90" s="77" t="s">
        <v>179</v>
      </c>
      <c r="C90" s="78" t="s">
        <v>174</v>
      </c>
      <c r="D90" s="79">
        <v>6.0833333333333321</v>
      </c>
    </row>
    <row r="91" spans="1:4" hidden="1" outlineLevel="2">
      <c r="A91" s="86"/>
      <c r="B91" s="77"/>
      <c r="C91" s="78" t="s">
        <v>180</v>
      </c>
      <c r="D91" s="79">
        <v>2.5833333333333348</v>
      </c>
    </row>
    <row r="92" spans="1:4" hidden="1" outlineLevel="1" collapsed="1">
      <c r="A92" s="86"/>
      <c r="B92" s="80" t="s">
        <v>181</v>
      </c>
      <c r="C92" s="80"/>
      <c r="D92" s="81">
        <v>8.6666666666666679</v>
      </c>
    </row>
    <row r="93" spans="1:4" hidden="1" outlineLevel="2">
      <c r="A93" s="86"/>
      <c r="B93" s="77" t="s">
        <v>182</v>
      </c>
      <c r="C93" s="78" t="s">
        <v>183</v>
      </c>
      <c r="D93" s="79">
        <v>8.1666666666666661</v>
      </c>
    </row>
    <row r="94" spans="1:4" hidden="1" outlineLevel="1" collapsed="1">
      <c r="A94" s="86"/>
      <c r="B94" s="80" t="s">
        <v>184</v>
      </c>
      <c r="C94" s="80"/>
      <c r="D94" s="81">
        <v>8.1666666666666661</v>
      </c>
    </row>
    <row r="95" spans="1:4" hidden="1" outlineLevel="2">
      <c r="A95" s="86"/>
      <c r="B95" s="77" t="s">
        <v>185</v>
      </c>
      <c r="C95" s="78" t="s">
        <v>186</v>
      </c>
      <c r="D95" s="79">
        <v>21.817333333333337</v>
      </c>
    </row>
    <row r="96" spans="1:4" hidden="1" outlineLevel="1" collapsed="1">
      <c r="A96" s="86"/>
      <c r="B96" s="80" t="s">
        <v>187</v>
      </c>
      <c r="C96" s="80"/>
      <c r="D96" s="81">
        <v>21.817333333333337</v>
      </c>
    </row>
    <row r="97" spans="1:4" hidden="1" outlineLevel="2">
      <c r="A97" s="86"/>
      <c r="B97" s="77" t="s">
        <v>188</v>
      </c>
      <c r="C97" s="78" t="s">
        <v>189</v>
      </c>
      <c r="D97" s="79">
        <v>1.2499999999999996</v>
      </c>
    </row>
    <row r="98" spans="1:4" hidden="1" outlineLevel="1" collapsed="1">
      <c r="A98" s="86"/>
      <c r="B98" s="80" t="s">
        <v>190</v>
      </c>
      <c r="C98" s="80"/>
      <c r="D98" s="81">
        <v>1.2499999999999996</v>
      </c>
    </row>
    <row r="99" spans="1:4" hidden="1" outlineLevel="2">
      <c r="A99" s="86"/>
      <c r="B99" s="77" t="s">
        <v>191</v>
      </c>
      <c r="C99" s="78" t="s">
        <v>192</v>
      </c>
      <c r="D99" s="79">
        <v>2.1666666666666643</v>
      </c>
    </row>
    <row r="100" spans="1:4" hidden="1" outlineLevel="2">
      <c r="A100" s="86"/>
      <c r="B100" s="77"/>
      <c r="C100" s="78" t="s">
        <v>193</v>
      </c>
      <c r="D100" s="79">
        <v>2.5833333333333335</v>
      </c>
    </row>
    <row r="101" spans="1:4" hidden="1" outlineLevel="1" collapsed="1">
      <c r="A101" s="86"/>
      <c r="B101" s="80" t="s">
        <v>194</v>
      </c>
      <c r="C101" s="80"/>
      <c r="D101" s="81">
        <v>4.7499999999999982</v>
      </c>
    </row>
    <row r="102" spans="1:4" hidden="1" outlineLevel="2">
      <c r="A102" s="86"/>
      <c r="B102" s="77" t="s">
        <v>195</v>
      </c>
      <c r="C102" s="78" t="s">
        <v>196</v>
      </c>
      <c r="D102" s="79">
        <v>28.059333333333335</v>
      </c>
    </row>
    <row r="103" spans="1:4" hidden="1" outlineLevel="1" collapsed="1">
      <c r="A103" s="86"/>
      <c r="B103" s="80" t="s">
        <v>197</v>
      </c>
      <c r="C103" s="80"/>
      <c r="D103" s="81">
        <v>28.059333333333335</v>
      </c>
    </row>
    <row r="104" spans="1:4" hidden="1" outlineLevel="2">
      <c r="A104" s="86"/>
      <c r="B104" s="77" t="s">
        <v>198</v>
      </c>
      <c r="C104" s="78" t="s">
        <v>186</v>
      </c>
      <c r="D104" s="79">
        <v>19.484000000000002</v>
      </c>
    </row>
    <row r="105" spans="1:4" hidden="1" outlineLevel="1" collapsed="1">
      <c r="A105" s="82"/>
      <c r="B105" s="80" t="s">
        <v>199</v>
      </c>
      <c r="C105" s="80"/>
      <c r="D105" s="81">
        <v>19.484000000000002</v>
      </c>
    </row>
    <row r="106" spans="1:4" collapsed="1">
      <c r="A106" s="83" t="s">
        <v>200</v>
      </c>
      <c r="B106" s="84"/>
      <c r="C106" s="83"/>
      <c r="D106" s="85">
        <v>92.194000000000017</v>
      </c>
    </row>
    <row r="107" spans="1:4" hidden="1" outlineLevel="2">
      <c r="A107" s="86" t="s">
        <v>54</v>
      </c>
      <c r="B107" s="77">
        <v>500002</v>
      </c>
      <c r="C107" s="78" t="s">
        <v>201</v>
      </c>
      <c r="D107" s="79">
        <v>1.3333333333333313</v>
      </c>
    </row>
    <row r="108" spans="1:4" hidden="1" outlineLevel="1" collapsed="1">
      <c r="A108" s="86"/>
      <c r="B108" s="80" t="s">
        <v>202</v>
      </c>
      <c r="C108" s="80"/>
      <c r="D108" s="81">
        <v>1.3333333333333313</v>
      </c>
    </row>
    <row r="109" spans="1:4" hidden="1" outlineLevel="2">
      <c r="A109" s="86"/>
      <c r="B109" s="77">
        <v>503000</v>
      </c>
      <c r="C109" s="78" t="s">
        <v>203</v>
      </c>
      <c r="D109" s="79">
        <v>9.0000000000000018</v>
      </c>
    </row>
    <row r="110" spans="1:4" hidden="1" outlineLevel="1" collapsed="1">
      <c r="A110" s="86"/>
      <c r="B110" s="80" t="s">
        <v>204</v>
      </c>
      <c r="C110" s="80"/>
      <c r="D110" s="81">
        <v>9.0000000000000018</v>
      </c>
    </row>
    <row r="111" spans="1:4" hidden="1" outlineLevel="2">
      <c r="A111" s="86"/>
      <c r="B111" s="77">
        <v>503302</v>
      </c>
      <c r="C111" s="78" t="s">
        <v>205</v>
      </c>
      <c r="D111" s="79">
        <v>4.25</v>
      </c>
    </row>
    <row r="112" spans="1:4" hidden="1" outlineLevel="1" collapsed="1">
      <c r="A112" s="86"/>
      <c r="B112" s="80" t="s">
        <v>206</v>
      </c>
      <c r="C112" s="80"/>
      <c r="D112" s="81">
        <v>4.25</v>
      </c>
    </row>
    <row r="113" spans="1:4" hidden="1" outlineLevel="2">
      <c r="A113" s="86"/>
      <c r="B113" s="77">
        <v>509420</v>
      </c>
      <c r="C113" s="78" t="s">
        <v>207</v>
      </c>
      <c r="D113" s="79">
        <v>9.5</v>
      </c>
    </row>
    <row r="114" spans="1:4" hidden="1" outlineLevel="1" collapsed="1">
      <c r="A114" s="86"/>
      <c r="B114" s="80" t="s">
        <v>208</v>
      </c>
      <c r="C114" s="80"/>
      <c r="D114" s="81">
        <v>9.5</v>
      </c>
    </row>
    <row r="115" spans="1:4" hidden="1" outlineLevel="2">
      <c r="A115" s="86"/>
      <c r="B115" s="77" t="s">
        <v>209</v>
      </c>
      <c r="C115" s="78" t="s">
        <v>210</v>
      </c>
      <c r="D115" s="79">
        <v>5</v>
      </c>
    </row>
    <row r="116" spans="1:4" hidden="1" outlineLevel="2">
      <c r="A116" s="86"/>
      <c r="B116" s="77"/>
      <c r="C116" s="78" t="s">
        <v>211</v>
      </c>
      <c r="D116" s="79">
        <v>5.6666666666666661</v>
      </c>
    </row>
    <row r="117" spans="1:4" hidden="1" outlineLevel="2">
      <c r="A117" s="86"/>
      <c r="B117" s="77"/>
      <c r="C117" s="78" t="s">
        <v>212</v>
      </c>
      <c r="D117" s="79">
        <v>1.416666666666667</v>
      </c>
    </row>
    <row r="118" spans="1:4" hidden="1" outlineLevel="1" collapsed="1">
      <c r="A118" s="86"/>
      <c r="B118" s="80" t="s">
        <v>213</v>
      </c>
      <c r="C118" s="80"/>
      <c r="D118" s="81">
        <v>12.083333333333332</v>
      </c>
    </row>
    <row r="119" spans="1:4" hidden="1" outlineLevel="2">
      <c r="A119" s="86"/>
      <c r="B119" s="77" t="s">
        <v>214</v>
      </c>
      <c r="C119" s="78" t="s">
        <v>215</v>
      </c>
      <c r="D119" s="79">
        <v>13.000000000000002</v>
      </c>
    </row>
    <row r="120" spans="1:4" hidden="1" outlineLevel="2">
      <c r="A120" s="86"/>
      <c r="B120" s="77"/>
      <c r="C120" s="78" t="s">
        <v>201</v>
      </c>
      <c r="D120" s="79">
        <v>2.8333333333333339</v>
      </c>
    </row>
    <row r="121" spans="1:4" hidden="1" outlineLevel="2">
      <c r="A121" s="86"/>
      <c r="B121" s="77"/>
      <c r="C121" s="78" t="s">
        <v>216</v>
      </c>
      <c r="D121" s="79">
        <v>45.916666666666671</v>
      </c>
    </row>
    <row r="122" spans="1:4" hidden="1" outlineLevel="2">
      <c r="A122" s="86"/>
      <c r="B122" s="77"/>
      <c r="C122" s="78" t="s">
        <v>217</v>
      </c>
      <c r="D122" s="79">
        <v>15.250000000000002</v>
      </c>
    </row>
    <row r="123" spans="1:4" hidden="1" outlineLevel="2">
      <c r="A123" s="86"/>
      <c r="B123" s="77"/>
      <c r="C123" s="78" t="s">
        <v>218</v>
      </c>
      <c r="D123" s="79">
        <v>5.6666666666666696</v>
      </c>
    </row>
    <row r="124" spans="1:4" hidden="1" outlineLevel="2">
      <c r="A124" s="86"/>
      <c r="B124" s="77"/>
      <c r="C124" s="78" t="s">
        <v>219</v>
      </c>
      <c r="D124" s="79">
        <v>13.916666666666666</v>
      </c>
    </row>
    <row r="125" spans="1:4" hidden="1" outlineLevel="1" collapsed="1">
      <c r="A125" s="86"/>
      <c r="B125" s="80" t="s">
        <v>220</v>
      </c>
      <c r="C125" s="80"/>
      <c r="D125" s="81">
        <v>96.583333333333357</v>
      </c>
    </row>
    <row r="126" spans="1:4" hidden="1" outlineLevel="2">
      <c r="A126" s="86"/>
      <c r="B126" s="77" t="s">
        <v>221</v>
      </c>
      <c r="C126" s="78" t="s">
        <v>222</v>
      </c>
      <c r="D126" s="79">
        <v>7.4166666666666661</v>
      </c>
    </row>
    <row r="127" spans="1:4" hidden="1" outlineLevel="2">
      <c r="A127" s="86"/>
      <c r="B127" s="77"/>
      <c r="C127" s="78" t="s">
        <v>223</v>
      </c>
      <c r="D127" s="79">
        <v>2.9999999999999987</v>
      </c>
    </row>
    <row r="128" spans="1:4" hidden="1" outlineLevel="1" collapsed="1">
      <c r="A128" s="86"/>
      <c r="B128" s="80" t="s">
        <v>224</v>
      </c>
      <c r="C128" s="80"/>
      <c r="D128" s="81">
        <v>10.416666666666664</v>
      </c>
    </row>
    <row r="129" spans="1:4" hidden="1" outlineLevel="2">
      <c r="A129" s="86"/>
      <c r="B129" s="77" t="s">
        <v>225</v>
      </c>
      <c r="C129" s="78" t="s">
        <v>226</v>
      </c>
      <c r="D129" s="79">
        <v>23.333333333333332</v>
      </c>
    </row>
    <row r="130" spans="1:4" hidden="1" outlineLevel="2">
      <c r="A130" s="86"/>
      <c r="B130" s="77"/>
      <c r="C130" s="78" t="s">
        <v>227</v>
      </c>
      <c r="D130" s="79">
        <v>2.333333333333333</v>
      </c>
    </row>
    <row r="131" spans="1:4" hidden="1" outlineLevel="2">
      <c r="A131" s="86"/>
      <c r="B131" s="77"/>
      <c r="C131" s="78" t="s">
        <v>228</v>
      </c>
      <c r="D131" s="79">
        <v>14.583333333333332</v>
      </c>
    </row>
    <row r="132" spans="1:4" hidden="1" outlineLevel="2">
      <c r="A132" s="86"/>
      <c r="B132" s="77"/>
      <c r="C132" s="78" t="s">
        <v>229</v>
      </c>
      <c r="D132" s="79">
        <v>32.416666666666671</v>
      </c>
    </row>
    <row r="133" spans="1:4" hidden="1" outlineLevel="2">
      <c r="A133" s="86"/>
      <c r="B133" s="77"/>
      <c r="C133" s="78" t="s">
        <v>230</v>
      </c>
      <c r="D133" s="79">
        <v>5.4166666666666661</v>
      </c>
    </row>
    <row r="134" spans="1:4" hidden="1" outlineLevel="2">
      <c r="A134" s="86"/>
      <c r="B134" s="77"/>
      <c r="C134" s="78" t="s">
        <v>231</v>
      </c>
      <c r="D134" s="79">
        <v>45.083333333333336</v>
      </c>
    </row>
    <row r="135" spans="1:4" hidden="1" outlineLevel="2">
      <c r="A135" s="86"/>
      <c r="B135" s="77"/>
      <c r="C135" s="78" t="s">
        <v>232</v>
      </c>
      <c r="D135" s="79">
        <v>2.4999999999999991</v>
      </c>
    </row>
    <row r="136" spans="1:4" hidden="1" outlineLevel="2">
      <c r="A136" s="86"/>
      <c r="B136" s="77"/>
      <c r="C136" s="78" t="s">
        <v>233</v>
      </c>
      <c r="D136" s="79">
        <v>25.583333333333332</v>
      </c>
    </row>
    <row r="137" spans="1:4" hidden="1" outlineLevel="2">
      <c r="A137" s="86"/>
      <c r="B137" s="77"/>
      <c r="C137" s="78" t="s">
        <v>234</v>
      </c>
      <c r="D137" s="79">
        <v>63.666666666666671</v>
      </c>
    </row>
    <row r="138" spans="1:4" hidden="1" outlineLevel="2">
      <c r="A138" s="86"/>
      <c r="B138" s="77"/>
      <c r="C138" s="78" t="s">
        <v>235</v>
      </c>
      <c r="D138" s="79">
        <v>53.75</v>
      </c>
    </row>
    <row r="139" spans="1:4" hidden="1" outlineLevel="2">
      <c r="A139" s="86"/>
      <c r="B139" s="77"/>
      <c r="C139" s="78" t="s">
        <v>236</v>
      </c>
      <c r="D139" s="79">
        <v>56.666666666666671</v>
      </c>
    </row>
    <row r="140" spans="1:4" hidden="1" outlineLevel="2">
      <c r="A140" s="86"/>
      <c r="B140" s="77"/>
      <c r="C140" s="78" t="s">
        <v>237</v>
      </c>
      <c r="D140" s="79">
        <v>24.658666666666665</v>
      </c>
    </row>
    <row r="141" spans="1:4" hidden="1" outlineLevel="2">
      <c r="A141" s="86"/>
      <c r="B141" s="77"/>
      <c r="C141" s="78" t="s">
        <v>238</v>
      </c>
      <c r="D141" s="79">
        <v>15.583333333333334</v>
      </c>
    </row>
    <row r="142" spans="1:4" hidden="1" outlineLevel="2">
      <c r="A142" s="86"/>
      <c r="B142" s="77"/>
      <c r="C142" s="78" t="s">
        <v>239</v>
      </c>
      <c r="D142" s="79">
        <v>2.0000000000000009</v>
      </c>
    </row>
    <row r="143" spans="1:4" hidden="1" outlineLevel="2">
      <c r="A143" s="86"/>
      <c r="B143" s="77"/>
      <c r="C143" s="78" t="s">
        <v>240</v>
      </c>
      <c r="D143" s="79">
        <v>8.8333333333333321</v>
      </c>
    </row>
    <row r="144" spans="1:4" hidden="1" outlineLevel="2">
      <c r="A144" s="86"/>
      <c r="B144" s="77"/>
      <c r="C144" s="78" t="s">
        <v>241</v>
      </c>
      <c r="D144" s="79">
        <v>3.833333333333333</v>
      </c>
    </row>
    <row r="145" spans="1:4" hidden="1" outlineLevel="2">
      <c r="A145" s="86"/>
      <c r="B145" s="77"/>
      <c r="C145" s="78" t="s">
        <v>242</v>
      </c>
      <c r="D145" s="79">
        <v>20.666666666666668</v>
      </c>
    </row>
    <row r="146" spans="1:4" hidden="1" outlineLevel="2">
      <c r="A146" s="86"/>
      <c r="B146" s="77"/>
      <c r="C146" s="78" t="s">
        <v>243</v>
      </c>
      <c r="D146" s="79">
        <v>13.749999999999996</v>
      </c>
    </row>
    <row r="147" spans="1:4" hidden="1" outlineLevel="2">
      <c r="A147" s="86"/>
      <c r="B147" s="77"/>
      <c r="C147" s="78" t="s">
        <v>244</v>
      </c>
      <c r="D147" s="79">
        <v>7.8333333333333357</v>
      </c>
    </row>
    <row r="148" spans="1:4" hidden="1" outlineLevel="1" collapsed="1">
      <c r="A148" s="86"/>
      <c r="B148" s="80" t="s">
        <v>245</v>
      </c>
      <c r="C148" s="80"/>
      <c r="D148" s="81">
        <v>422.49199999999996</v>
      </c>
    </row>
    <row r="149" spans="1:4" hidden="1" outlineLevel="2">
      <c r="A149" s="86"/>
      <c r="B149" s="77" t="s">
        <v>246</v>
      </c>
      <c r="C149" s="78" t="s">
        <v>203</v>
      </c>
      <c r="D149" s="79">
        <v>10.249999999999998</v>
      </c>
    </row>
    <row r="150" spans="1:4" hidden="1" outlineLevel="2">
      <c r="A150" s="86"/>
      <c r="B150" s="77"/>
      <c r="C150" s="78" t="s">
        <v>247</v>
      </c>
      <c r="D150" s="79">
        <v>8.9166666666666679</v>
      </c>
    </row>
    <row r="151" spans="1:4" hidden="1" outlineLevel="1" collapsed="1">
      <c r="A151" s="86"/>
      <c r="B151" s="80" t="s">
        <v>248</v>
      </c>
      <c r="C151" s="80"/>
      <c r="D151" s="81">
        <v>19.166666666666664</v>
      </c>
    </row>
    <row r="152" spans="1:4" hidden="1" outlineLevel="2">
      <c r="A152" s="86"/>
      <c r="B152" s="77" t="s">
        <v>249</v>
      </c>
      <c r="C152" s="78" t="s">
        <v>211</v>
      </c>
      <c r="D152" s="79">
        <v>9.5</v>
      </c>
    </row>
    <row r="153" spans="1:4" hidden="1" outlineLevel="2">
      <c r="A153" s="86"/>
      <c r="B153" s="77"/>
      <c r="C153" s="78" t="s">
        <v>250</v>
      </c>
      <c r="D153" s="79">
        <v>0.50000000000000089</v>
      </c>
    </row>
    <row r="154" spans="1:4" hidden="1" outlineLevel="2">
      <c r="A154" s="86"/>
      <c r="B154" s="77"/>
      <c r="C154" s="78" t="s">
        <v>251</v>
      </c>
      <c r="D154" s="79">
        <v>32.500000000000007</v>
      </c>
    </row>
    <row r="155" spans="1:4" hidden="1" outlineLevel="2">
      <c r="A155" s="86"/>
      <c r="B155" s="77"/>
      <c r="C155" s="78" t="s">
        <v>252</v>
      </c>
      <c r="D155" s="79">
        <v>63.067333333333337</v>
      </c>
    </row>
    <row r="156" spans="1:4" hidden="1" outlineLevel="2">
      <c r="A156" s="86"/>
      <c r="B156" s="77"/>
      <c r="C156" s="78" t="s">
        <v>212</v>
      </c>
      <c r="D156" s="79">
        <v>45.57533333333334</v>
      </c>
    </row>
    <row r="157" spans="1:4" hidden="1" outlineLevel="1" collapsed="1">
      <c r="A157" s="86"/>
      <c r="B157" s="80" t="s">
        <v>253</v>
      </c>
      <c r="C157" s="80"/>
      <c r="D157" s="81">
        <v>151.14266666666668</v>
      </c>
    </row>
    <row r="158" spans="1:4" hidden="1" outlineLevel="2">
      <c r="A158" s="86"/>
      <c r="B158" s="77" t="s">
        <v>254</v>
      </c>
      <c r="C158" s="78" t="s">
        <v>255</v>
      </c>
      <c r="D158" s="79">
        <v>9.5</v>
      </c>
    </row>
    <row r="159" spans="1:4" hidden="1" outlineLevel="2">
      <c r="A159" s="86"/>
      <c r="B159" s="77"/>
      <c r="C159" s="78" t="s">
        <v>256</v>
      </c>
      <c r="D159" s="79">
        <v>9.5</v>
      </c>
    </row>
    <row r="160" spans="1:4" hidden="1" outlineLevel="2">
      <c r="A160" s="86"/>
      <c r="B160" s="77"/>
      <c r="C160" s="78" t="s">
        <v>257</v>
      </c>
      <c r="D160" s="79">
        <v>9.5</v>
      </c>
    </row>
    <row r="161" spans="1:4" hidden="1" outlineLevel="1" collapsed="1">
      <c r="A161" s="86"/>
      <c r="B161" s="80" t="s">
        <v>258</v>
      </c>
      <c r="C161" s="80"/>
      <c r="D161" s="81">
        <v>28.5</v>
      </c>
    </row>
    <row r="162" spans="1:4" hidden="1" outlineLevel="2">
      <c r="A162" s="86"/>
      <c r="B162" s="77" t="s">
        <v>259</v>
      </c>
      <c r="C162" s="78" t="s">
        <v>260</v>
      </c>
      <c r="D162" s="79">
        <v>3</v>
      </c>
    </row>
    <row r="163" spans="1:4" hidden="1" outlineLevel="2">
      <c r="A163" s="86"/>
      <c r="B163" s="77"/>
      <c r="C163" s="78" t="s">
        <v>261</v>
      </c>
      <c r="D163" s="79">
        <v>2.4166666666666687</v>
      </c>
    </row>
    <row r="164" spans="1:4" hidden="1" outlineLevel="2">
      <c r="A164" s="86"/>
      <c r="B164" s="77"/>
      <c r="C164" s="78" t="s">
        <v>262</v>
      </c>
      <c r="D164" s="79">
        <v>1.3333333333333339</v>
      </c>
    </row>
    <row r="165" spans="1:4" hidden="1" outlineLevel="2">
      <c r="A165" s="86"/>
      <c r="B165" s="77"/>
      <c r="C165" s="78" t="s">
        <v>263</v>
      </c>
      <c r="D165" s="79">
        <v>2.1666666666666656</v>
      </c>
    </row>
    <row r="166" spans="1:4" hidden="1" outlineLevel="1" collapsed="1">
      <c r="A166" s="86"/>
      <c r="B166" s="80" t="s">
        <v>264</v>
      </c>
      <c r="C166" s="80"/>
      <c r="D166" s="81">
        <v>8.9166666666666679</v>
      </c>
    </row>
    <row r="167" spans="1:4" hidden="1" outlineLevel="2">
      <c r="A167" s="86"/>
      <c r="B167" s="77" t="s">
        <v>265</v>
      </c>
      <c r="C167" s="78" t="s">
        <v>266</v>
      </c>
      <c r="D167" s="79">
        <v>9.7499999999999964</v>
      </c>
    </row>
    <row r="168" spans="1:4" hidden="1" outlineLevel="1" collapsed="1">
      <c r="A168" s="86"/>
      <c r="B168" s="80" t="s">
        <v>267</v>
      </c>
      <c r="C168" s="80"/>
      <c r="D168" s="81">
        <v>9.7499999999999964</v>
      </c>
    </row>
    <row r="169" spans="1:4" hidden="1" outlineLevel="2">
      <c r="A169" s="86"/>
      <c r="B169" s="77" t="s">
        <v>268</v>
      </c>
      <c r="C169" s="78" t="s">
        <v>269</v>
      </c>
      <c r="D169" s="79">
        <v>0.50000000000000089</v>
      </c>
    </row>
    <row r="170" spans="1:4" hidden="1" outlineLevel="1" collapsed="1">
      <c r="A170" s="86"/>
      <c r="B170" s="80" t="s">
        <v>204</v>
      </c>
      <c r="C170" s="80"/>
      <c r="D170" s="81">
        <v>0.50000000000000089</v>
      </c>
    </row>
    <row r="171" spans="1:4" hidden="1" outlineLevel="2">
      <c r="A171" s="86"/>
      <c r="B171" s="77" t="s">
        <v>270</v>
      </c>
      <c r="C171" s="78" t="s">
        <v>271</v>
      </c>
      <c r="D171" s="79">
        <v>2.9166666666666656</v>
      </c>
    </row>
    <row r="172" spans="1:4" hidden="1" outlineLevel="1" collapsed="1">
      <c r="A172" s="82"/>
      <c r="B172" s="80" t="s">
        <v>208</v>
      </c>
      <c r="C172" s="80"/>
      <c r="D172" s="81">
        <v>2.9166666666666656</v>
      </c>
    </row>
    <row r="173" spans="1:4" collapsed="1">
      <c r="A173" s="83" t="s">
        <v>272</v>
      </c>
      <c r="B173" s="84"/>
      <c r="C173" s="83"/>
      <c r="D173" s="85">
        <v>786.55133333333322</v>
      </c>
    </row>
    <row r="174" spans="1:4" hidden="1" outlineLevel="2">
      <c r="A174" s="86" t="s">
        <v>55</v>
      </c>
      <c r="B174" s="77">
        <v>706209</v>
      </c>
      <c r="C174" s="78" t="s">
        <v>273</v>
      </c>
      <c r="D174" s="79">
        <v>12.416666666666664</v>
      </c>
    </row>
    <row r="175" spans="1:4" hidden="1" outlineLevel="2">
      <c r="A175" s="86"/>
      <c r="B175" s="77"/>
      <c r="C175" s="78" t="s">
        <v>274</v>
      </c>
      <c r="D175" s="79">
        <v>4.3333333333333321</v>
      </c>
    </row>
    <row r="176" spans="1:4" hidden="1" outlineLevel="2">
      <c r="A176" s="86"/>
      <c r="B176" s="77"/>
      <c r="C176" s="78" t="s">
        <v>275</v>
      </c>
      <c r="D176" s="79">
        <v>5.5</v>
      </c>
    </row>
    <row r="177" spans="1:4" hidden="1" outlineLevel="2">
      <c r="A177" s="86"/>
      <c r="B177" s="77"/>
      <c r="C177" s="78" t="s">
        <v>276</v>
      </c>
      <c r="D177" s="79">
        <v>12</v>
      </c>
    </row>
    <row r="178" spans="1:4" hidden="1" outlineLevel="2">
      <c r="A178" s="86"/>
      <c r="B178" s="77"/>
      <c r="C178" s="78" t="s">
        <v>277</v>
      </c>
      <c r="D178" s="79">
        <v>11.833333333333336</v>
      </c>
    </row>
    <row r="179" spans="1:4" hidden="1" outlineLevel="2">
      <c r="A179" s="86"/>
      <c r="B179" s="77"/>
      <c r="C179" s="78" t="s">
        <v>278</v>
      </c>
      <c r="D179" s="79">
        <v>6.9999999999999982</v>
      </c>
    </row>
    <row r="180" spans="1:4" hidden="1" outlineLevel="1" collapsed="1">
      <c r="A180" s="86"/>
      <c r="B180" s="80" t="s">
        <v>279</v>
      </c>
      <c r="C180" s="80"/>
      <c r="D180" s="81">
        <v>53.083333333333336</v>
      </c>
    </row>
    <row r="181" spans="1:4" hidden="1" outlineLevel="2">
      <c r="A181" s="86"/>
      <c r="B181" s="77" t="s">
        <v>280</v>
      </c>
      <c r="C181" s="78" t="s">
        <v>281</v>
      </c>
      <c r="D181" s="79">
        <v>4</v>
      </c>
    </row>
    <row r="182" spans="1:4" hidden="1" outlineLevel="2">
      <c r="A182" s="86"/>
      <c r="B182" s="77"/>
      <c r="C182" s="78" t="s">
        <v>282</v>
      </c>
      <c r="D182" s="79">
        <v>17.5</v>
      </c>
    </row>
    <row r="183" spans="1:4" hidden="1" outlineLevel="2">
      <c r="A183" s="86"/>
      <c r="B183" s="77"/>
      <c r="C183" s="78" t="s">
        <v>283</v>
      </c>
      <c r="D183" s="79">
        <v>9.5</v>
      </c>
    </row>
    <row r="184" spans="1:4" hidden="1" outlineLevel="2">
      <c r="A184" s="86"/>
      <c r="B184" s="77"/>
      <c r="C184" s="78" t="s">
        <v>284</v>
      </c>
      <c r="D184" s="79">
        <v>7</v>
      </c>
    </row>
    <row r="185" spans="1:4" hidden="1" outlineLevel="2">
      <c r="A185" s="86"/>
      <c r="B185" s="77"/>
      <c r="C185" s="78" t="s">
        <v>285</v>
      </c>
      <c r="D185" s="79">
        <v>4.5833333333333357</v>
      </c>
    </row>
    <row r="186" spans="1:4" hidden="1" outlineLevel="2">
      <c r="A186" s="86"/>
      <c r="B186" s="77"/>
      <c r="C186" s="78" t="s">
        <v>286</v>
      </c>
      <c r="D186" s="79">
        <v>30.833333333333339</v>
      </c>
    </row>
    <row r="187" spans="1:4" hidden="1" outlineLevel="2">
      <c r="A187" s="86"/>
      <c r="B187" s="77"/>
      <c r="C187" s="78" t="s">
        <v>287</v>
      </c>
      <c r="D187" s="79">
        <v>26.25</v>
      </c>
    </row>
    <row r="188" spans="1:4" hidden="1" outlineLevel="2">
      <c r="A188" s="86"/>
      <c r="B188" s="77"/>
      <c r="C188" s="78" t="s">
        <v>288</v>
      </c>
      <c r="D188" s="79">
        <v>4.4166666666666643</v>
      </c>
    </row>
    <row r="189" spans="1:4" hidden="1" outlineLevel="1" collapsed="1">
      <c r="A189" s="86"/>
      <c r="B189" s="80" t="s">
        <v>289</v>
      </c>
      <c r="C189" s="80"/>
      <c r="D189" s="81">
        <v>104.08333333333334</v>
      </c>
    </row>
    <row r="190" spans="1:4" hidden="1" outlineLevel="2">
      <c r="A190" s="86"/>
      <c r="B190" s="77" t="s">
        <v>290</v>
      </c>
      <c r="C190" s="78" t="s">
        <v>291</v>
      </c>
      <c r="D190" s="79">
        <v>5.7499999999999991</v>
      </c>
    </row>
    <row r="191" spans="1:4" hidden="1" outlineLevel="2">
      <c r="A191" s="86"/>
      <c r="B191" s="77"/>
      <c r="C191" s="78" t="s">
        <v>292</v>
      </c>
      <c r="D191" s="79">
        <v>2.0000000000000009</v>
      </c>
    </row>
    <row r="192" spans="1:4" hidden="1" outlineLevel="1" collapsed="1">
      <c r="A192" s="86"/>
      <c r="B192" s="80" t="s">
        <v>293</v>
      </c>
      <c r="C192" s="80"/>
      <c r="D192" s="81">
        <v>7.75</v>
      </c>
    </row>
    <row r="193" spans="1:4" hidden="1" outlineLevel="2">
      <c r="A193" s="86"/>
      <c r="B193" s="77" t="s">
        <v>294</v>
      </c>
      <c r="C193" s="78" t="s">
        <v>295</v>
      </c>
      <c r="D193" s="79">
        <v>3.3333333333333348</v>
      </c>
    </row>
    <row r="194" spans="1:4" hidden="1" outlineLevel="2">
      <c r="A194" s="86"/>
      <c r="B194" s="77"/>
      <c r="C194" s="78" t="s">
        <v>296</v>
      </c>
      <c r="D194" s="79">
        <v>2.333333333333333</v>
      </c>
    </row>
    <row r="195" spans="1:4" hidden="1" outlineLevel="2">
      <c r="A195" s="86"/>
      <c r="B195" s="77"/>
      <c r="C195" s="78" t="s">
        <v>297</v>
      </c>
      <c r="D195" s="79">
        <v>2.25</v>
      </c>
    </row>
    <row r="196" spans="1:4" hidden="1" outlineLevel="2">
      <c r="A196" s="86"/>
      <c r="B196" s="77"/>
      <c r="C196" s="78" t="s">
        <v>298</v>
      </c>
      <c r="D196" s="79">
        <v>2.5833333333333335</v>
      </c>
    </row>
    <row r="197" spans="1:4" hidden="1" outlineLevel="2">
      <c r="A197" s="86"/>
      <c r="B197" s="77"/>
      <c r="C197" s="78" t="s">
        <v>299</v>
      </c>
      <c r="D197" s="79">
        <v>3.0833333333333344</v>
      </c>
    </row>
    <row r="198" spans="1:4" hidden="1" outlineLevel="2">
      <c r="A198" s="86"/>
      <c r="B198" s="77"/>
      <c r="C198" s="78" t="s">
        <v>300</v>
      </c>
      <c r="D198" s="79">
        <v>26.333333333333336</v>
      </c>
    </row>
    <row r="199" spans="1:4" hidden="1" outlineLevel="2">
      <c r="A199" s="86"/>
      <c r="B199" s="77"/>
      <c r="C199" s="78" t="s">
        <v>301</v>
      </c>
      <c r="D199" s="79">
        <v>25.583333333333336</v>
      </c>
    </row>
    <row r="200" spans="1:4" hidden="1" outlineLevel="2">
      <c r="A200" s="86"/>
      <c r="B200" s="77"/>
      <c r="C200" s="78" t="s">
        <v>286</v>
      </c>
      <c r="D200" s="79">
        <v>3.4999999999999996</v>
      </c>
    </row>
    <row r="201" spans="1:4" hidden="1" outlineLevel="2">
      <c r="A201" s="86"/>
      <c r="B201" s="77"/>
      <c r="C201" s="78" t="s">
        <v>302</v>
      </c>
      <c r="D201" s="79">
        <v>73.825333333333347</v>
      </c>
    </row>
    <row r="202" spans="1:4" hidden="1" outlineLevel="2">
      <c r="A202" s="86"/>
      <c r="B202" s="77"/>
      <c r="C202" s="78" t="s">
        <v>287</v>
      </c>
      <c r="D202" s="79">
        <v>22.333333333333336</v>
      </c>
    </row>
    <row r="203" spans="1:4" hidden="1" outlineLevel="2">
      <c r="A203" s="86"/>
      <c r="B203" s="77"/>
      <c r="C203" s="78" t="s">
        <v>303</v>
      </c>
      <c r="D203" s="79">
        <v>4.4166666666666661</v>
      </c>
    </row>
    <row r="204" spans="1:4" hidden="1" outlineLevel="2">
      <c r="A204" s="86"/>
      <c r="B204" s="77"/>
      <c r="C204" s="78" t="s">
        <v>304</v>
      </c>
      <c r="D204" s="79">
        <v>5.1666666666666661</v>
      </c>
    </row>
    <row r="205" spans="1:4" hidden="1" outlineLevel="2">
      <c r="A205" s="86"/>
      <c r="B205" s="77"/>
      <c r="C205" s="78" t="s">
        <v>305</v>
      </c>
      <c r="D205" s="79">
        <v>8.825333333333333</v>
      </c>
    </row>
    <row r="206" spans="1:4" hidden="1" outlineLevel="2">
      <c r="A206" s="86"/>
      <c r="B206" s="77"/>
      <c r="C206" s="78" t="s">
        <v>306</v>
      </c>
      <c r="D206" s="79">
        <v>11.666666666666666</v>
      </c>
    </row>
    <row r="207" spans="1:4" hidden="1" outlineLevel="2">
      <c r="A207" s="86"/>
      <c r="B207" s="77"/>
      <c r="C207" s="78" t="s">
        <v>307</v>
      </c>
      <c r="D207" s="79">
        <v>2.6666666666666665</v>
      </c>
    </row>
    <row r="208" spans="1:4" hidden="1" outlineLevel="2">
      <c r="A208" s="86"/>
      <c r="B208" s="77"/>
      <c r="C208" s="78" t="s">
        <v>308</v>
      </c>
      <c r="D208" s="79">
        <v>12.583333333333334</v>
      </c>
    </row>
    <row r="209" spans="1:4" hidden="1" outlineLevel="2">
      <c r="A209" s="86"/>
      <c r="B209" s="77"/>
      <c r="C209" s="78" t="s">
        <v>309</v>
      </c>
      <c r="D209" s="79">
        <v>28.075333333333333</v>
      </c>
    </row>
    <row r="210" spans="1:4" hidden="1" outlineLevel="2">
      <c r="A210" s="86"/>
      <c r="B210" s="77"/>
      <c r="C210" s="78" t="s">
        <v>310</v>
      </c>
      <c r="D210" s="79">
        <v>6.1666666666666643</v>
      </c>
    </row>
    <row r="211" spans="1:4" hidden="1" outlineLevel="1" collapsed="1">
      <c r="A211" s="86"/>
      <c r="B211" s="80" t="s">
        <v>311</v>
      </c>
      <c r="C211" s="80"/>
      <c r="D211" s="81">
        <v>244.72599999999997</v>
      </c>
    </row>
    <row r="212" spans="1:4" hidden="1" outlineLevel="2">
      <c r="A212" s="86"/>
      <c r="B212" s="77" t="s">
        <v>312</v>
      </c>
      <c r="C212" s="78" t="s">
        <v>313</v>
      </c>
      <c r="D212" s="79">
        <v>5.1666666666666679</v>
      </c>
    </row>
    <row r="213" spans="1:4" hidden="1" outlineLevel="2">
      <c r="A213" s="86"/>
      <c r="B213" s="77"/>
      <c r="C213" s="78" t="s">
        <v>314</v>
      </c>
      <c r="D213" s="79">
        <v>4.3333333333333357</v>
      </c>
    </row>
    <row r="214" spans="1:4" hidden="1" outlineLevel="1" collapsed="1">
      <c r="A214" s="86"/>
      <c r="B214" s="80" t="s">
        <v>315</v>
      </c>
      <c r="C214" s="80"/>
      <c r="D214" s="81">
        <v>9.5000000000000036</v>
      </c>
    </row>
    <row r="215" spans="1:4" hidden="1" outlineLevel="2">
      <c r="A215" s="86"/>
      <c r="B215" s="77" t="s">
        <v>316</v>
      </c>
      <c r="C215" s="78" t="s">
        <v>317</v>
      </c>
      <c r="D215" s="79">
        <v>2.4166666666666661</v>
      </c>
    </row>
    <row r="216" spans="1:4" hidden="1" outlineLevel="2">
      <c r="A216" s="86"/>
      <c r="B216" s="77"/>
      <c r="C216" s="78" t="s">
        <v>318</v>
      </c>
      <c r="D216" s="79">
        <v>88.416666666666657</v>
      </c>
    </row>
    <row r="217" spans="1:4" hidden="1" outlineLevel="2">
      <c r="A217" s="86"/>
      <c r="B217" s="77"/>
      <c r="C217" s="78" t="s">
        <v>319</v>
      </c>
      <c r="D217" s="79">
        <v>7</v>
      </c>
    </row>
    <row r="218" spans="1:4" hidden="1" outlineLevel="2">
      <c r="A218" s="86"/>
      <c r="B218" s="77"/>
      <c r="C218" s="78" t="s">
        <v>320</v>
      </c>
      <c r="D218" s="79">
        <v>3.2499999999999991</v>
      </c>
    </row>
    <row r="219" spans="1:4" hidden="1" outlineLevel="2">
      <c r="A219" s="86"/>
      <c r="B219" s="77"/>
      <c r="C219" s="78" t="s">
        <v>321</v>
      </c>
      <c r="D219" s="79">
        <v>60.000000000000014</v>
      </c>
    </row>
    <row r="220" spans="1:4" hidden="1" outlineLevel="2">
      <c r="A220" s="86"/>
      <c r="B220" s="77"/>
      <c r="C220" s="78" t="s">
        <v>322</v>
      </c>
      <c r="D220" s="79">
        <v>10.000000000000007</v>
      </c>
    </row>
    <row r="221" spans="1:4" hidden="1" outlineLevel="1" collapsed="1">
      <c r="A221" s="86"/>
      <c r="B221" s="80" t="s">
        <v>323</v>
      </c>
      <c r="C221" s="80"/>
      <c r="D221" s="81">
        <v>171.08333333333334</v>
      </c>
    </row>
    <row r="222" spans="1:4" hidden="1" outlineLevel="2">
      <c r="A222" s="86"/>
      <c r="B222" s="77" t="s">
        <v>324</v>
      </c>
      <c r="C222" s="78" t="s">
        <v>313</v>
      </c>
      <c r="D222" s="79">
        <v>1.4999999999999987</v>
      </c>
    </row>
    <row r="223" spans="1:4" hidden="1" outlineLevel="2">
      <c r="A223" s="86"/>
      <c r="B223" s="77"/>
      <c r="C223" s="78" t="s">
        <v>325</v>
      </c>
      <c r="D223" s="79">
        <v>3.3333333333333321</v>
      </c>
    </row>
    <row r="224" spans="1:4" hidden="1" outlineLevel="2">
      <c r="A224" s="86"/>
      <c r="B224" s="77"/>
      <c r="C224" s="78" t="s">
        <v>326</v>
      </c>
      <c r="D224" s="79">
        <v>1.5</v>
      </c>
    </row>
    <row r="225" spans="1:4" hidden="1" outlineLevel="1" collapsed="1">
      <c r="A225" s="86"/>
      <c r="B225" s="80" t="s">
        <v>327</v>
      </c>
      <c r="C225" s="80"/>
      <c r="D225" s="81">
        <v>6.3333333333333304</v>
      </c>
    </row>
    <row r="226" spans="1:4" hidden="1" outlineLevel="2">
      <c r="A226" s="86"/>
      <c r="B226" s="77" t="s">
        <v>328</v>
      </c>
      <c r="C226" s="78" t="s">
        <v>329</v>
      </c>
      <c r="D226" s="79">
        <v>57.833333333333343</v>
      </c>
    </row>
    <row r="227" spans="1:4" hidden="1" outlineLevel="2">
      <c r="A227" s="86"/>
      <c r="B227" s="77"/>
      <c r="C227" s="78" t="s">
        <v>330</v>
      </c>
      <c r="D227" s="79">
        <v>3.4166666666666665</v>
      </c>
    </row>
    <row r="228" spans="1:4" hidden="1" outlineLevel="2">
      <c r="A228" s="86"/>
      <c r="B228" s="77"/>
      <c r="C228" s="78" t="s">
        <v>331</v>
      </c>
      <c r="D228" s="79">
        <v>1.583333333333333</v>
      </c>
    </row>
    <row r="229" spans="1:4" hidden="1" outlineLevel="2">
      <c r="A229" s="86"/>
      <c r="B229" s="77"/>
      <c r="C229" s="78" t="s">
        <v>332</v>
      </c>
      <c r="D229" s="79">
        <v>28.916666666666668</v>
      </c>
    </row>
    <row r="230" spans="1:4" hidden="1" outlineLevel="1" collapsed="1">
      <c r="A230" s="86"/>
      <c r="B230" s="80" t="s">
        <v>333</v>
      </c>
      <c r="C230" s="80"/>
      <c r="D230" s="81">
        <v>91.750000000000014</v>
      </c>
    </row>
    <row r="231" spans="1:4" hidden="1" outlineLevel="2">
      <c r="A231" s="86"/>
      <c r="B231" s="77" t="s">
        <v>334</v>
      </c>
      <c r="C231" s="78" t="s">
        <v>329</v>
      </c>
      <c r="D231" s="79">
        <v>2.5833333333333335</v>
      </c>
    </row>
    <row r="232" spans="1:4" hidden="1" outlineLevel="2">
      <c r="A232" s="86"/>
      <c r="B232" s="77"/>
      <c r="C232" s="78" t="s">
        <v>335</v>
      </c>
      <c r="D232" s="79">
        <v>3.5833333333333326</v>
      </c>
    </row>
    <row r="233" spans="1:4" hidden="1" outlineLevel="2">
      <c r="A233" s="86"/>
      <c r="B233" s="77"/>
      <c r="C233" s="78" t="s">
        <v>336</v>
      </c>
      <c r="D233" s="79">
        <v>79.416666666666671</v>
      </c>
    </row>
    <row r="234" spans="1:4" hidden="1" outlineLevel="2">
      <c r="A234" s="86"/>
      <c r="B234" s="77"/>
      <c r="C234" s="78" t="s">
        <v>337</v>
      </c>
      <c r="D234" s="79">
        <v>165.33333333333334</v>
      </c>
    </row>
    <row r="235" spans="1:4" hidden="1" outlineLevel="2">
      <c r="A235" s="86"/>
      <c r="B235" s="77"/>
      <c r="C235" s="78" t="s">
        <v>338</v>
      </c>
      <c r="D235" s="79">
        <v>4.0833333333333339</v>
      </c>
    </row>
    <row r="236" spans="1:4" hidden="1" outlineLevel="1" collapsed="1">
      <c r="A236" s="86"/>
      <c r="B236" s="80" t="s">
        <v>339</v>
      </c>
      <c r="C236" s="80"/>
      <c r="D236" s="81">
        <v>255.00000000000003</v>
      </c>
    </row>
    <row r="237" spans="1:4" hidden="1" outlineLevel="2">
      <c r="A237" s="86"/>
      <c r="B237" s="77" t="s">
        <v>340</v>
      </c>
      <c r="C237" s="78" t="s">
        <v>341</v>
      </c>
      <c r="D237" s="79">
        <v>324.83333333333337</v>
      </c>
    </row>
    <row r="238" spans="1:4" hidden="1" outlineLevel="2">
      <c r="A238" s="86"/>
      <c r="B238" s="77"/>
      <c r="C238" s="78" t="s">
        <v>342</v>
      </c>
      <c r="D238" s="79">
        <v>370.178</v>
      </c>
    </row>
    <row r="239" spans="1:4" hidden="1" outlineLevel="2">
      <c r="A239" s="86"/>
      <c r="B239" s="77"/>
      <c r="C239" s="78" t="s">
        <v>332</v>
      </c>
      <c r="D239" s="79">
        <v>6.5833333333333313</v>
      </c>
    </row>
    <row r="240" spans="1:4" hidden="1" outlineLevel="1" collapsed="1">
      <c r="A240" s="86"/>
      <c r="B240" s="80" t="s">
        <v>343</v>
      </c>
      <c r="C240" s="80"/>
      <c r="D240" s="81">
        <v>701.59466666666674</v>
      </c>
    </row>
    <row r="241" spans="1:4" hidden="1" outlineLevel="2">
      <c r="A241" s="86"/>
      <c r="B241" s="77" t="s">
        <v>344</v>
      </c>
      <c r="C241" s="78" t="s">
        <v>345</v>
      </c>
      <c r="D241" s="79">
        <v>11.166666666666664</v>
      </c>
    </row>
    <row r="242" spans="1:4" hidden="1" outlineLevel="2">
      <c r="A242" s="86"/>
      <c r="B242" s="77"/>
      <c r="C242" s="78" t="s">
        <v>346</v>
      </c>
      <c r="D242" s="79">
        <v>10.5</v>
      </c>
    </row>
    <row r="243" spans="1:4" hidden="1" outlineLevel="2">
      <c r="A243" s="86"/>
      <c r="B243" s="77"/>
      <c r="C243" s="78" t="s">
        <v>347</v>
      </c>
      <c r="D243" s="79">
        <v>2.0833333333333339</v>
      </c>
    </row>
    <row r="244" spans="1:4" hidden="1" outlineLevel="1" collapsed="1">
      <c r="A244" s="86"/>
      <c r="B244" s="80" t="s">
        <v>348</v>
      </c>
      <c r="C244" s="80"/>
      <c r="D244" s="81">
        <v>23.75</v>
      </c>
    </row>
    <row r="245" spans="1:4" hidden="1" outlineLevel="2">
      <c r="A245" s="86"/>
      <c r="B245" s="77" t="s">
        <v>349</v>
      </c>
      <c r="C245" s="78" t="s">
        <v>350</v>
      </c>
      <c r="D245" s="79">
        <v>22.583333333333325</v>
      </c>
    </row>
    <row r="246" spans="1:4" hidden="1" outlineLevel="2">
      <c r="A246" s="86"/>
      <c r="B246" s="77"/>
      <c r="C246" s="78" t="s">
        <v>351</v>
      </c>
      <c r="D246" s="79">
        <v>9.8333333333333321</v>
      </c>
    </row>
    <row r="247" spans="1:4" hidden="1" outlineLevel="2">
      <c r="A247" s="86"/>
      <c r="B247" s="77"/>
      <c r="C247" s="78" t="s">
        <v>352</v>
      </c>
      <c r="D247" s="79">
        <v>34.333333333333336</v>
      </c>
    </row>
    <row r="248" spans="1:4" hidden="1" outlineLevel="2">
      <c r="A248" s="86"/>
      <c r="B248" s="77"/>
      <c r="C248" s="78" t="s">
        <v>353</v>
      </c>
      <c r="D248" s="79">
        <v>104.24999999999996</v>
      </c>
    </row>
    <row r="249" spans="1:4" hidden="1" outlineLevel="2">
      <c r="A249" s="86"/>
      <c r="B249" s="77"/>
      <c r="C249" s="78" t="s">
        <v>354</v>
      </c>
      <c r="D249" s="79">
        <v>146.83333333333334</v>
      </c>
    </row>
    <row r="250" spans="1:4" hidden="1" outlineLevel="2">
      <c r="A250" s="86"/>
      <c r="B250" s="77"/>
      <c r="C250" s="78" t="s">
        <v>355</v>
      </c>
      <c r="D250" s="79">
        <v>22.916666666666664</v>
      </c>
    </row>
    <row r="251" spans="1:4" hidden="1" outlineLevel="2">
      <c r="A251" s="86"/>
      <c r="B251" s="77"/>
      <c r="C251" s="78" t="s">
        <v>356</v>
      </c>
      <c r="D251" s="79">
        <v>25</v>
      </c>
    </row>
    <row r="252" spans="1:4" hidden="1" outlineLevel="2">
      <c r="A252" s="86"/>
      <c r="B252" s="77"/>
      <c r="C252" s="78" t="s">
        <v>357</v>
      </c>
      <c r="D252" s="79">
        <v>18.25</v>
      </c>
    </row>
    <row r="253" spans="1:4" hidden="1" outlineLevel="1" collapsed="1">
      <c r="A253" s="86"/>
      <c r="B253" s="80" t="s">
        <v>358</v>
      </c>
      <c r="C253" s="80"/>
      <c r="D253" s="81">
        <v>383.99999999999994</v>
      </c>
    </row>
    <row r="254" spans="1:4" hidden="1" outlineLevel="2">
      <c r="A254" s="86"/>
      <c r="B254" s="77" t="s">
        <v>359</v>
      </c>
      <c r="C254" s="78" t="s">
        <v>360</v>
      </c>
      <c r="D254" s="79">
        <v>1.2500000000000009</v>
      </c>
    </row>
    <row r="255" spans="1:4" hidden="1" outlineLevel="1" collapsed="1">
      <c r="A255" s="86"/>
      <c r="B255" s="80" t="s">
        <v>361</v>
      </c>
      <c r="C255" s="80"/>
      <c r="D255" s="81">
        <v>1.2500000000000009</v>
      </c>
    </row>
    <row r="256" spans="1:4" hidden="1" outlineLevel="2">
      <c r="A256" s="86"/>
      <c r="B256" s="77" t="s">
        <v>362</v>
      </c>
      <c r="C256" s="78" t="s">
        <v>363</v>
      </c>
      <c r="D256" s="79">
        <v>10.666666666666668</v>
      </c>
    </row>
    <row r="257" spans="1:4" hidden="1" outlineLevel="1" collapsed="1">
      <c r="A257" s="86"/>
      <c r="B257" s="80" t="s">
        <v>364</v>
      </c>
      <c r="C257" s="80"/>
      <c r="D257" s="81">
        <v>10.666666666666668</v>
      </c>
    </row>
    <row r="258" spans="1:4" hidden="1" outlineLevel="2">
      <c r="A258" s="86"/>
      <c r="B258" s="77" t="s">
        <v>365</v>
      </c>
      <c r="C258" s="78" t="s">
        <v>366</v>
      </c>
      <c r="D258" s="79">
        <v>2.4166666666666661</v>
      </c>
    </row>
    <row r="259" spans="1:4" hidden="1" outlineLevel="1" collapsed="1">
      <c r="A259" s="86"/>
      <c r="B259" s="80" t="s">
        <v>367</v>
      </c>
      <c r="C259" s="80"/>
      <c r="D259" s="81">
        <v>2.4166666666666661</v>
      </c>
    </row>
    <row r="260" spans="1:4" hidden="1" outlineLevel="2">
      <c r="A260" s="86"/>
      <c r="B260" s="77" t="s">
        <v>368</v>
      </c>
      <c r="C260" s="78" t="s">
        <v>347</v>
      </c>
      <c r="D260" s="79">
        <v>3</v>
      </c>
    </row>
    <row r="261" spans="1:4" hidden="1" outlineLevel="1" collapsed="1">
      <c r="A261" s="86"/>
      <c r="B261" s="80" t="s">
        <v>369</v>
      </c>
      <c r="C261" s="80"/>
      <c r="D261" s="81">
        <v>3</v>
      </c>
    </row>
    <row r="262" spans="1:4" hidden="1" outlineLevel="2">
      <c r="A262" s="86"/>
      <c r="B262" s="77" t="s">
        <v>370</v>
      </c>
      <c r="C262" s="78" t="s">
        <v>355</v>
      </c>
      <c r="D262" s="79">
        <v>2.7500000000000009</v>
      </c>
    </row>
    <row r="263" spans="1:4" hidden="1" outlineLevel="1" collapsed="1">
      <c r="A263" s="86"/>
      <c r="B263" s="80" t="s">
        <v>371</v>
      </c>
      <c r="C263" s="80"/>
      <c r="D263" s="81">
        <v>2.7500000000000009</v>
      </c>
    </row>
    <row r="264" spans="1:4" hidden="1" outlineLevel="2">
      <c r="A264" s="86"/>
      <c r="B264" s="77" t="s">
        <v>372</v>
      </c>
      <c r="C264" s="78" t="s">
        <v>287</v>
      </c>
      <c r="D264" s="79">
        <v>3.5833333333333326</v>
      </c>
    </row>
    <row r="265" spans="1:4" hidden="1" outlineLevel="1" collapsed="1">
      <c r="A265" s="86"/>
      <c r="B265" s="80" t="s">
        <v>373</v>
      </c>
      <c r="C265" s="80"/>
      <c r="D265" s="81">
        <v>3.5833333333333326</v>
      </c>
    </row>
    <row r="266" spans="1:4" hidden="1" outlineLevel="2">
      <c r="A266" s="86"/>
      <c r="B266" s="77" t="s">
        <v>374</v>
      </c>
      <c r="C266" s="78" t="s">
        <v>346</v>
      </c>
      <c r="D266" s="79">
        <v>1.2499999999999982</v>
      </c>
    </row>
    <row r="267" spans="1:4" hidden="1" outlineLevel="1" collapsed="1">
      <c r="A267" s="82"/>
      <c r="B267" s="80" t="s">
        <v>375</v>
      </c>
      <c r="C267" s="80"/>
      <c r="D267" s="81">
        <v>1.2499999999999982</v>
      </c>
    </row>
    <row r="268" spans="1:4" collapsed="1">
      <c r="A268" s="83" t="s">
        <v>376</v>
      </c>
      <c r="B268" s="84"/>
      <c r="C268" s="83"/>
      <c r="D268" s="85">
        <v>2077.5706666666665</v>
      </c>
    </row>
    <row r="269" spans="1:4" hidden="1" outlineLevel="2">
      <c r="A269" s="86" t="s">
        <v>56</v>
      </c>
      <c r="B269" s="77" t="s">
        <v>377</v>
      </c>
      <c r="C269" s="78" t="s">
        <v>378</v>
      </c>
      <c r="D269" s="79">
        <v>0.99999999999999911</v>
      </c>
    </row>
    <row r="270" spans="1:4" hidden="1" outlineLevel="2">
      <c r="A270" s="86"/>
      <c r="B270" s="77"/>
      <c r="C270" s="78" t="s">
        <v>379</v>
      </c>
      <c r="D270" s="79">
        <v>12.916666666666666</v>
      </c>
    </row>
    <row r="271" spans="1:4" hidden="1" outlineLevel="2">
      <c r="A271" s="86"/>
      <c r="B271" s="77"/>
      <c r="C271" s="78" t="s">
        <v>380</v>
      </c>
      <c r="D271" s="79">
        <v>14.583333333333336</v>
      </c>
    </row>
    <row r="272" spans="1:4" hidden="1" outlineLevel="1" collapsed="1">
      <c r="A272" s="86"/>
      <c r="B272" s="80" t="s">
        <v>381</v>
      </c>
      <c r="C272" s="80"/>
      <c r="D272" s="81">
        <v>28.5</v>
      </c>
    </row>
    <row r="273" spans="1:4" hidden="1" outlineLevel="2">
      <c r="A273" s="86"/>
      <c r="B273" s="77" t="s">
        <v>382</v>
      </c>
      <c r="C273" s="78"/>
      <c r="D273" s="79">
        <v>47.166666666666671</v>
      </c>
    </row>
    <row r="274" spans="1:4" hidden="1" outlineLevel="1" collapsed="1">
      <c r="A274" s="86"/>
      <c r="B274" s="80" t="s">
        <v>383</v>
      </c>
      <c r="C274" s="80"/>
      <c r="D274" s="81">
        <v>47.166666666666671</v>
      </c>
    </row>
    <row r="275" spans="1:4" hidden="1" outlineLevel="2">
      <c r="A275" s="86"/>
      <c r="B275" s="77" t="s">
        <v>384</v>
      </c>
      <c r="C275" s="78" t="s">
        <v>385</v>
      </c>
      <c r="D275" s="79">
        <v>2.0833333333333339</v>
      </c>
    </row>
    <row r="276" spans="1:4" hidden="1" outlineLevel="2">
      <c r="A276" s="86"/>
      <c r="B276" s="77"/>
      <c r="C276" s="78" t="s">
        <v>386</v>
      </c>
      <c r="D276" s="79">
        <v>32.416666666666671</v>
      </c>
    </row>
    <row r="277" spans="1:4" hidden="1" outlineLevel="2">
      <c r="A277" s="86"/>
      <c r="B277" s="77"/>
      <c r="C277" s="78" t="s">
        <v>387</v>
      </c>
      <c r="D277" s="79">
        <v>5.9999999999999982</v>
      </c>
    </row>
    <row r="278" spans="1:4" hidden="1" outlineLevel="1" collapsed="1">
      <c r="A278" s="86"/>
      <c r="B278" s="80" t="s">
        <v>388</v>
      </c>
      <c r="C278" s="80"/>
      <c r="D278" s="81">
        <v>40.500000000000007</v>
      </c>
    </row>
    <row r="279" spans="1:4" hidden="1" outlineLevel="2">
      <c r="A279" s="86"/>
      <c r="B279" s="77" t="s">
        <v>389</v>
      </c>
      <c r="C279" s="78"/>
      <c r="D279" s="79">
        <v>31.25</v>
      </c>
    </row>
    <row r="280" spans="1:4" hidden="1" outlineLevel="2">
      <c r="A280" s="86"/>
      <c r="B280" s="77"/>
      <c r="C280" s="78" t="s">
        <v>390</v>
      </c>
      <c r="D280" s="79">
        <v>9.6666666666666661</v>
      </c>
    </row>
    <row r="281" spans="1:4" hidden="1" outlineLevel="2">
      <c r="A281" s="86"/>
      <c r="B281" s="77"/>
      <c r="C281" s="78" t="s">
        <v>391</v>
      </c>
      <c r="D281" s="79">
        <v>13.666666666666671</v>
      </c>
    </row>
    <row r="282" spans="1:4" hidden="1" outlineLevel="1" collapsed="1">
      <c r="A282" s="86"/>
      <c r="B282" s="80" t="s">
        <v>392</v>
      </c>
      <c r="C282" s="80"/>
      <c r="D282" s="81">
        <v>54.583333333333336</v>
      </c>
    </row>
    <row r="283" spans="1:4" hidden="1" outlineLevel="2">
      <c r="A283" s="86"/>
      <c r="B283" s="77" t="s">
        <v>393</v>
      </c>
      <c r="C283" s="87"/>
      <c r="D283" s="79">
        <v>8.9166666666666661</v>
      </c>
    </row>
    <row r="284" spans="1:4" hidden="1" outlineLevel="1" collapsed="1">
      <c r="A284" s="86"/>
      <c r="B284" s="80" t="s">
        <v>394</v>
      </c>
      <c r="C284" s="80"/>
      <c r="D284" s="81">
        <v>8.9166666666666661</v>
      </c>
    </row>
    <row r="285" spans="1:4" hidden="1" outlineLevel="2">
      <c r="A285" s="86"/>
      <c r="B285" s="77" t="s">
        <v>395</v>
      </c>
      <c r="C285" s="78"/>
      <c r="D285" s="79">
        <v>51.083333333333343</v>
      </c>
    </row>
    <row r="286" spans="1:4" hidden="1" outlineLevel="1" collapsed="1">
      <c r="A286" s="86"/>
      <c r="B286" s="80" t="s">
        <v>396</v>
      </c>
      <c r="C286" s="80"/>
      <c r="D286" s="81">
        <v>51.083333333333343</v>
      </c>
    </row>
    <row r="287" spans="1:4" hidden="1" outlineLevel="2">
      <c r="A287" s="86"/>
      <c r="B287" s="77" t="s">
        <v>397</v>
      </c>
      <c r="C287" s="78"/>
      <c r="D287" s="79">
        <v>15.75</v>
      </c>
    </row>
    <row r="288" spans="1:4" hidden="1" outlineLevel="1" collapsed="1">
      <c r="A288" s="86"/>
      <c r="B288" s="80" t="s">
        <v>398</v>
      </c>
      <c r="C288" s="80"/>
      <c r="D288" s="81">
        <v>15.75</v>
      </c>
    </row>
    <row r="289" spans="1:4" hidden="1" outlineLevel="2">
      <c r="A289" s="86"/>
      <c r="B289" s="77" t="s">
        <v>399</v>
      </c>
      <c r="C289" s="78"/>
      <c r="D289" s="79">
        <v>29.249999999999996</v>
      </c>
    </row>
    <row r="290" spans="1:4" hidden="1" outlineLevel="1" collapsed="1">
      <c r="A290" s="86"/>
      <c r="B290" s="80" t="s">
        <v>400</v>
      </c>
      <c r="C290" s="80"/>
      <c r="D290" s="81">
        <v>29.249999999999996</v>
      </c>
    </row>
    <row r="291" spans="1:4" hidden="1" outlineLevel="2">
      <c r="A291" s="86"/>
      <c r="B291" s="77" t="s">
        <v>401</v>
      </c>
      <c r="C291" s="78"/>
      <c r="D291" s="79">
        <v>2.25</v>
      </c>
    </row>
    <row r="292" spans="1:4" hidden="1" outlineLevel="1" collapsed="1">
      <c r="A292" s="86"/>
      <c r="B292" s="80" t="s">
        <v>402</v>
      </c>
      <c r="C292" s="80"/>
      <c r="D292" s="81">
        <v>2.25</v>
      </c>
    </row>
    <row r="293" spans="1:4" hidden="1" outlineLevel="2">
      <c r="A293" s="86"/>
      <c r="B293" s="77" t="s">
        <v>403</v>
      </c>
      <c r="C293" s="78"/>
      <c r="D293" s="79">
        <v>36.333333333333336</v>
      </c>
    </row>
    <row r="294" spans="1:4" hidden="1" outlineLevel="2">
      <c r="A294" s="86"/>
      <c r="B294" s="77"/>
      <c r="C294" s="78" t="s">
        <v>175</v>
      </c>
      <c r="D294" s="79">
        <v>6.1666666666666679</v>
      </c>
    </row>
    <row r="295" spans="1:4" hidden="1" outlineLevel="2">
      <c r="A295" s="86"/>
      <c r="B295" s="77"/>
      <c r="C295" s="78" t="s">
        <v>92</v>
      </c>
      <c r="D295" s="79">
        <v>37.000000000000007</v>
      </c>
    </row>
    <row r="296" spans="1:4" hidden="1" outlineLevel="2">
      <c r="A296" s="86"/>
      <c r="B296" s="77"/>
      <c r="C296" s="78" t="s">
        <v>404</v>
      </c>
      <c r="D296" s="79">
        <v>1.2500000000000009</v>
      </c>
    </row>
    <row r="297" spans="1:4" hidden="1" outlineLevel="2">
      <c r="A297" s="86"/>
      <c r="B297" s="77"/>
      <c r="C297" s="78" t="s">
        <v>405</v>
      </c>
      <c r="D297" s="79">
        <v>4.2500000000000009</v>
      </c>
    </row>
    <row r="298" spans="1:4" hidden="1" outlineLevel="1" collapsed="1">
      <c r="A298" s="86"/>
      <c r="B298" s="80" t="s">
        <v>406</v>
      </c>
      <c r="C298" s="80"/>
      <c r="D298" s="81">
        <v>85</v>
      </c>
    </row>
    <row r="299" spans="1:4" hidden="1" outlineLevel="2">
      <c r="A299" s="86"/>
      <c r="B299" s="77" t="s">
        <v>407</v>
      </c>
      <c r="C299" s="78" t="s">
        <v>408</v>
      </c>
      <c r="D299" s="79">
        <v>2.5833333333333321</v>
      </c>
    </row>
    <row r="300" spans="1:4" hidden="1" outlineLevel="1" collapsed="1">
      <c r="A300" s="86"/>
      <c r="B300" s="80" t="s">
        <v>409</v>
      </c>
      <c r="C300" s="80"/>
      <c r="D300" s="81">
        <v>2.5833333333333321</v>
      </c>
    </row>
    <row r="301" spans="1:4" hidden="1" outlineLevel="2">
      <c r="A301" s="86"/>
      <c r="B301" s="77" t="s">
        <v>410</v>
      </c>
      <c r="C301" s="78"/>
      <c r="D301" s="79">
        <v>12.833333333333336</v>
      </c>
    </row>
    <row r="302" spans="1:4" hidden="1" outlineLevel="1" collapsed="1">
      <c r="A302" s="86"/>
      <c r="B302" s="80" t="s">
        <v>411</v>
      </c>
      <c r="C302" s="80"/>
      <c r="D302" s="81">
        <v>12.833333333333336</v>
      </c>
    </row>
    <row r="303" spans="1:4" hidden="1" outlineLevel="2">
      <c r="A303" s="86"/>
      <c r="B303" s="77" t="s">
        <v>412</v>
      </c>
      <c r="C303" s="78"/>
      <c r="D303" s="79">
        <v>5</v>
      </c>
    </row>
    <row r="304" spans="1:4" hidden="1" outlineLevel="1" collapsed="1">
      <c r="A304" s="86"/>
      <c r="B304" s="80" t="s">
        <v>413</v>
      </c>
      <c r="C304" s="80"/>
      <c r="D304" s="81">
        <v>5</v>
      </c>
    </row>
    <row r="305" spans="1:4" hidden="1" outlineLevel="2">
      <c r="A305" s="86"/>
      <c r="B305" s="77" t="s">
        <v>414</v>
      </c>
      <c r="C305" s="78" t="s">
        <v>90</v>
      </c>
      <c r="D305" s="79">
        <v>1.9999999999999996</v>
      </c>
    </row>
    <row r="306" spans="1:4" hidden="1" outlineLevel="1" collapsed="1">
      <c r="A306" s="86"/>
      <c r="B306" s="80" t="s">
        <v>415</v>
      </c>
      <c r="C306" s="80"/>
      <c r="D306" s="81">
        <v>1.9999999999999996</v>
      </c>
    </row>
    <row r="307" spans="1:4" hidden="1" outlineLevel="2">
      <c r="A307" s="86"/>
      <c r="B307" s="77" t="s">
        <v>416</v>
      </c>
      <c r="C307" s="78" t="s">
        <v>417</v>
      </c>
      <c r="D307" s="79">
        <v>3.083333333333333</v>
      </c>
    </row>
    <row r="308" spans="1:4" hidden="1" outlineLevel="1" collapsed="1">
      <c r="A308" s="86"/>
      <c r="B308" s="80" t="s">
        <v>418</v>
      </c>
      <c r="C308" s="80"/>
      <c r="D308" s="81">
        <v>3.083333333333333</v>
      </c>
    </row>
    <row r="309" spans="1:4" hidden="1" outlineLevel="2">
      <c r="A309" s="86"/>
      <c r="B309" s="77" t="s">
        <v>419</v>
      </c>
      <c r="C309" s="78"/>
      <c r="D309" s="79">
        <v>14.333333333333336</v>
      </c>
    </row>
    <row r="310" spans="1:4" hidden="1" outlineLevel="1" collapsed="1">
      <c r="A310" s="86"/>
      <c r="B310" s="80" t="s">
        <v>420</v>
      </c>
      <c r="C310" s="80"/>
      <c r="D310" s="81">
        <v>14.333333333333336</v>
      </c>
    </row>
    <row r="311" spans="1:4" hidden="1" outlineLevel="2">
      <c r="A311" s="86"/>
      <c r="B311" s="77" t="s">
        <v>421</v>
      </c>
      <c r="C311" s="78"/>
      <c r="D311" s="79">
        <v>149.16666666666663</v>
      </c>
    </row>
    <row r="312" spans="1:4" hidden="1" outlineLevel="1" collapsed="1">
      <c r="A312" s="86"/>
      <c r="B312" s="80" t="s">
        <v>422</v>
      </c>
      <c r="C312" s="80"/>
      <c r="D312" s="81">
        <v>149.16666666666663</v>
      </c>
    </row>
    <row r="313" spans="1:4" hidden="1" outlineLevel="2">
      <c r="A313" s="86"/>
      <c r="B313" s="77" t="s">
        <v>423</v>
      </c>
      <c r="C313" s="78"/>
      <c r="D313" s="79">
        <v>9.75</v>
      </c>
    </row>
    <row r="314" spans="1:4" hidden="1" outlineLevel="1" collapsed="1">
      <c r="A314" s="86"/>
      <c r="B314" s="80" t="s">
        <v>424</v>
      </c>
      <c r="C314" s="80"/>
      <c r="D314" s="81">
        <v>9.75</v>
      </c>
    </row>
    <row r="315" spans="1:4" hidden="1" outlineLevel="2">
      <c r="A315" s="86"/>
      <c r="B315" s="77" t="s">
        <v>425</v>
      </c>
      <c r="C315" s="78"/>
      <c r="D315" s="79">
        <v>1.5</v>
      </c>
    </row>
    <row r="316" spans="1:4" hidden="1" outlineLevel="1" collapsed="1">
      <c r="A316" s="86"/>
      <c r="B316" s="80" t="s">
        <v>426</v>
      </c>
      <c r="C316" s="80"/>
      <c r="D316" s="81">
        <v>1.5</v>
      </c>
    </row>
    <row r="317" spans="1:4" hidden="1" outlineLevel="2">
      <c r="A317" s="86"/>
      <c r="B317" s="77" t="s">
        <v>427</v>
      </c>
      <c r="C317" s="78"/>
      <c r="D317" s="79">
        <v>3</v>
      </c>
    </row>
    <row r="318" spans="1:4" hidden="1" outlineLevel="1" collapsed="1">
      <c r="A318" s="86"/>
      <c r="B318" s="80" t="s">
        <v>428</v>
      </c>
      <c r="C318" s="80"/>
      <c r="D318" s="81">
        <v>3</v>
      </c>
    </row>
    <row r="319" spans="1:4" hidden="1" outlineLevel="2">
      <c r="A319" s="86"/>
      <c r="B319" s="77" t="s">
        <v>429</v>
      </c>
      <c r="C319" s="78"/>
      <c r="D319" s="79">
        <v>11.333333333333334</v>
      </c>
    </row>
    <row r="320" spans="1:4" hidden="1" outlineLevel="1" collapsed="1">
      <c r="A320" s="86"/>
      <c r="B320" s="80" t="s">
        <v>430</v>
      </c>
      <c r="C320" s="80"/>
      <c r="D320" s="81">
        <v>11.333333333333334</v>
      </c>
    </row>
    <row r="321" spans="1:4" hidden="1" outlineLevel="2">
      <c r="A321" s="86"/>
      <c r="B321" s="77" t="s">
        <v>431</v>
      </c>
      <c r="C321" s="78"/>
      <c r="D321" s="79">
        <v>26.333333333333332</v>
      </c>
    </row>
    <row r="322" spans="1:4" hidden="1" outlineLevel="1" collapsed="1">
      <c r="A322" s="86"/>
      <c r="B322" s="80" t="s">
        <v>432</v>
      </c>
      <c r="C322" s="80"/>
      <c r="D322" s="81">
        <v>26.333333333333332</v>
      </c>
    </row>
    <row r="323" spans="1:4" hidden="1" outlineLevel="2">
      <c r="A323" s="86"/>
      <c r="B323" s="77" t="s">
        <v>433</v>
      </c>
      <c r="C323" s="78"/>
      <c r="D323" s="79">
        <v>58.666666666666671</v>
      </c>
    </row>
    <row r="324" spans="1:4" hidden="1" outlineLevel="1" collapsed="1">
      <c r="A324" s="86"/>
      <c r="B324" s="80" t="s">
        <v>434</v>
      </c>
      <c r="C324" s="80"/>
      <c r="D324" s="81">
        <v>58.666666666666671</v>
      </c>
    </row>
    <row r="325" spans="1:4" hidden="1" outlineLevel="2">
      <c r="A325" s="86"/>
      <c r="B325" s="77" t="s">
        <v>435</v>
      </c>
      <c r="C325" s="78"/>
      <c r="D325" s="79">
        <v>27.916666666666671</v>
      </c>
    </row>
    <row r="326" spans="1:4" hidden="1" outlineLevel="1" collapsed="1">
      <c r="A326" s="86"/>
      <c r="B326" s="80" t="s">
        <v>436</v>
      </c>
      <c r="C326" s="80"/>
      <c r="D326" s="81">
        <v>27.916666666666671</v>
      </c>
    </row>
    <row r="327" spans="1:4" hidden="1" outlineLevel="2">
      <c r="A327" s="86"/>
      <c r="B327" s="77" t="s">
        <v>437</v>
      </c>
      <c r="C327" s="78"/>
      <c r="D327" s="79">
        <v>2.5833333333333308</v>
      </c>
    </row>
    <row r="328" spans="1:4" hidden="1" outlineLevel="1" collapsed="1">
      <c r="A328" s="86"/>
      <c r="B328" s="80" t="s">
        <v>438</v>
      </c>
      <c r="C328" s="80"/>
      <c r="D328" s="81">
        <v>2.5833333333333308</v>
      </c>
    </row>
    <row r="329" spans="1:4" hidden="1" outlineLevel="2">
      <c r="A329" s="86"/>
      <c r="B329" s="77" t="s">
        <v>439</v>
      </c>
      <c r="C329" s="78"/>
      <c r="D329" s="79">
        <v>24</v>
      </c>
    </row>
    <row r="330" spans="1:4" hidden="1" outlineLevel="1" collapsed="1">
      <c r="A330" s="86"/>
      <c r="B330" s="80" t="s">
        <v>440</v>
      </c>
      <c r="C330" s="80"/>
      <c r="D330" s="81">
        <v>24</v>
      </c>
    </row>
    <row r="331" spans="1:4" hidden="1" outlineLevel="2">
      <c r="A331" s="86"/>
      <c r="B331" s="77" t="s">
        <v>441</v>
      </c>
      <c r="C331" s="78"/>
      <c r="D331" s="79">
        <v>2.5833333333333335</v>
      </c>
    </row>
    <row r="332" spans="1:4" hidden="1" outlineLevel="1" collapsed="1">
      <c r="A332" s="86"/>
      <c r="B332" s="80" t="s">
        <v>442</v>
      </c>
      <c r="C332" s="80"/>
      <c r="D332" s="81">
        <v>2.5833333333333335</v>
      </c>
    </row>
    <row r="333" spans="1:4" hidden="1" outlineLevel="2">
      <c r="A333" s="86"/>
      <c r="B333" s="77" t="s">
        <v>443</v>
      </c>
      <c r="C333" s="78"/>
      <c r="D333" s="79">
        <v>7.9166666666666661</v>
      </c>
    </row>
    <row r="334" spans="1:4" hidden="1" outlineLevel="1" collapsed="1">
      <c r="A334" s="86"/>
      <c r="B334" s="80" t="s">
        <v>444</v>
      </c>
      <c r="C334" s="80"/>
      <c r="D334" s="81">
        <v>7.9166666666666661</v>
      </c>
    </row>
    <row r="335" spans="1:4" hidden="1" outlineLevel="2">
      <c r="A335" s="86"/>
      <c r="B335" s="77" t="s">
        <v>445</v>
      </c>
      <c r="C335" s="78"/>
      <c r="D335" s="79">
        <v>37.666666666666664</v>
      </c>
    </row>
    <row r="336" spans="1:4" hidden="1" outlineLevel="1" collapsed="1">
      <c r="A336" s="86"/>
      <c r="B336" s="80" t="s">
        <v>446</v>
      </c>
      <c r="C336" s="80"/>
      <c r="D336" s="81">
        <v>37.666666666666664</v>
      </c>
    </row>
    <row r="337" spans="1:4" hidden="1" outlineLevel="2">
      <c r="A337" s="86"/>
      <c r="B337" s="77" t="s">
        <v>447</v>
      </c>
      <c r="C337" s="78" t="s">
        <v>448</v>
      </c>
      <c r="D337" s="79">
        <v>10.25</v>
      </c>
    </row>
    <row r="338" spans="1:4" hidden="1" outlineLevel="2">
      <c r="A338" s="86"/>
      <c r="B338" s="77"/>
      <c r="C338" s="78" t="s">
        <v>449</v>
      </c>
      <c r="D338" s="79">
        <v>9.8333333333333357</v>
      </c>
    </row>
    <row r="339" spans="1:4" hidden="1" outlineLevel="2">
      <c r="A339" s="86"/>
      <c r="B339" s="77"/>
      <c r="C339" s="78" t="s">
        <v>450</v>
      </c>
      <c r="D339" s="79">
        <v>2.8333333333333326</v>
      </c>
    </row>
    <row r="340" spans="1:4" hidden="1" outlineLevel="1" collapsed="1">
      <c r="A340" s="86"/>
      <c r="B340" s="80" t="s">
        <v>451</v>
      </c>
      <c r="C340" s="80"/>
      <c r="D340" s="81">
        <v>22.916666666666668</v>
      </c>
    </row>
    <row r="341" spans="1:4" hidden="1" outlineLevel="2">
      <c r="A341" s="86"/>
      <c r="B341" s="77" t="s">
        <v>452</v>
      </c>
      <c r="C341" s="78" t="s">
        <v>448</v>
      </c>
      <c r="D341" s="79">
        <v>3.083333333333333</v>
      </c>
    </row>
    <row r="342" spans="1:4" hidden="1" outlineLevel="2">
      <c r="A342" s="86"/>
      <c r="B342" s="77"/>
      <c r="C342" s="78" t="s">
        <v>453</v>
      </c>
      <c r="D342" s="79">
        <v>6.5000000000000009</v>
      </c>
    </row>
    <row r="343" spans="1:4" hidden="1" outlineLevel="2">
      <c r="A343" s="86"/>
      <c r="B343" s="77"/>
      <c r="C343" s="78" t="s">
        <v>449</v>
      </c>
      <c r="D343" s="79">
        <v>7.6666666666666661</v>
      </c>
    </row>
    <row r="344" spans="1:4" hidden="1" outlineLevel="2">
      <c r="A344" s="86"/>
      <c r="B344" s="77"/>
      <c r="C344" s="78" t="s">
        <v>93</v>
      </c>
      <c r="D344" s="79">
        <v>47.916666666666657</v>
      </c>
    </row>
    <row r="345" spans="1:4" hidden="1" outlineLevel="2">
      <c r="A345" s="86"/>
      <c r="B345" s="77"/>
      <c r="C345" s="78" t="s">
        <v>454</v>
      </c>
      <c r="D345" s="79">
        <v>21.000000000000004</v>
      </c>
    </row>
    <row r="346" spans="1:4" hidden="1" outlineLevel="2">
      <c r="A346" s="86"/>
      <c r="B346" s="77"/>
      <c r="C346" s="78" t="s">
        <v>450</v>
      </c>
      <c r="D346" s="79">
        <v>14.166666666666664</v>
      </c>
    </row>
    <row r="347" spans="1:4" hidden="1" outlineLevel="2">
      <c r="A347" s="86"/>
      <c r="B347" s="77"/>
      <c r="C347" s="78" t="s">
        <v>408</v>
      </c>
      <c r="D347" s="79">
        <v>3</v>
      </c>
    </row>
    <row r="348" spans="1:4" hidden="1" outlineLevel="1" collapsed="1">
      <c r="A348" s="86"/>
      <c r="B348" s="80" t="s">
        <v>455</v>
      </c>
      <c r="C348" s="80"/>
      <c r="D348" s="81">
        <v>103.33333333333331</v>
      </c>
    </row>
    <row r="349" spans="1:4" hidden="1" outlineLevel="2">
      <c r="A349" s="86"/>
      <c r="B349" s="77" t="s">
        <v>456</v>
      </c>
      <c r="C349" s="78" t="s">
        <v>457</v>
      </c>
      <c r="D349" s="79">
        <v>3.833333333333333</v>
      </c>
    </row>
    <row r="350" spans="1:4" hidden="1" outlineLevel="2">
      <c r="A350" s="86"/>
      <c r="B350" s="77"/>
      <c r="C350" s="78" t="s">
        <v>89</v>
      </c>
      <c r="D350" s="79">
        <v>45.150666666666673</v>
      </c>
    </row>
    <row r="351" spans="1:4" hidden="1" outlineLevel="2">
      <c r="A351" s="86"/>
      <c r="B351" s="77"/>
      <c r="C351" s="78" t="s">
        <v>91</v>
      </c>
      <c r="D351" s="79">
        <v>5.25</v>
      </c>
    </row>
    <row r="352" spans="1:4" hidden="1" outlineLevel="2">
      <c r="A352" s="86"/>
      <c r="B352" s="77"/>
      <c r="C352" s="78" t="s">
        <v>458</v>
      </c>
      <c r="D352" s="79">
        <v>13</v>
      </c>
    </row>
    <row r="353" spans="1:4" hidden="1" outlineLevel="1" collapsed="1">
      <c r="A353" s="86"/>
      <c r="B353" s="80" t="s">
        <v>459</v>
      </c>
      <c r="C353" s="80"/>
      <c r="D353" s="81">
        <v>67.234000000000009</v>
      </c>
    </row>
    <row r="354" spans="1:4" hidden="1" outlineLevel="2">
      <c r="A354" s="86"/>
      <c r="B354" s="77" t="s">
        <v>460</v>
      </c>
      <c r="C354" s="78" t="s">
        <v>461</v>
      </c>
      <c r="D354" s="79">
        <v>13.166666666666668</v>
      </c>
    </row>
    <row r="355" spans="1:4" hidden="1" outlineLevel="1" collapsed="1">
      <c r="A355" s="86"/>
      <c r="B355" s="80" t="s">
        <v>462</v>
      </c>
      <c r="C355" s="80"/>
      <c r="D355" s="81">
        <v>13.166666666666668</v>
      </c>
    </row>
    <row r="356" spans="1:4" hidden="1" outlineLevel="2">
      <c r="A356" s="86"/>
      <c r="B356" s="77" t="s">
        <v>463</v>
      </c>
      <c r="C356" s="78" t="s">
        <v>457</v>
      </c>
      <c r="D356" s="79">
        <v>3.75</v>
      </c>
    </row>
    <row r="357" spans="1:4" hidden="1" outlineLevel="2">
      <c r="A357" s="86"/>
      <c r="B357" s="77"/>
      <c r="C357" s="78" t="s">
        <v>464</v>
      </c>
      <c r="D357" s="79">
        <v>37.666666666666664</v>
      </c>
    </row>
    <row r="358" spans="1:4" hidden="1" outlineLevel="2">
      <c r="A358" s="86"/>
      <c r="B358" s="77"/>
      <c r="C358" s="78" t="s">
        <v>465</v>
      </c>
      <c r="D358" s="79">
        <v>13.166666666666664</v>
      </c>
    </row>
    <row r="359" spans="1:4" hidden="1" outlineLevel="2">
      <c r="A359" s="86"/>
      <c r="B359" s="77"/>
      <c r="C359" s="78" t="s">
        <v>466</v>
      </c>
      <c r="D359" s="79">
        <v>12.333333333333334</v>
      </c>
    </row>
    <row r="360" spans="1:4" hidden="1" outlineLevel="1" collapsed="1">
      <c r="A360" s="86"/>
      <c r="B360" s="80" t="s">
        <v>467</v>
      </c>
      <c r="C360" s="80"/>
      <c r="D360" s="81">
        <v>66.916666666666657</v>
      </c>
    </row>
    <row r="361" spans="1:4" hidden="1" outlineLevel="2">
      <c r="A361" s="86"/>
      <c r="B361" s="77" t="s">
        <v>468</v>
      </c>
      <c r="C361" s="78" t="s">
        <v>469</v>
      </c>
      <c r="D361" s="79">
        <v>32.583333333333343</v>
      </c>
    </row>
    <row r="362" spans="1:4" hidden="1" outlineLevel="2">
      <c r="A362" s="86"/>
      <c r="B362" s="77"/>
      <c r="C362" s="78" t="s">
        <v>404</v>
      </c>
      <c r="D362" s="79">
        <v>2.0000000000000009</v>
      </c>
    </row>
    <row r="363" spans="1:4" hidden="1" outlineLevel="2">
      <c r="A363" s="86"/>
      <c r="B363" s="77"/>
      <c r="C363" s="78" t="s">
        <v>405</v>
      </c>
      <c r="D363" s="79">
        <v>2.333333333333333</v>
      </c>
    </row>
    <row r="364" spans="1:4" hidden="1" outlineLevel="1" collapsed="1">
      <c r="A364" s="86"/>
      <c r="B364" s="80" t="s">
        <v>470</v>
      </c>
      <c r="C364" s="80"/>
      <c r="D364" s="81">
        <v>36.916666666666679</v>
      </c>
    </row>
    <row r="365" spans="1:4" hidden="1" outlineLevel="2">
      <c r="A365" s="86"/>
      <c r="B365" s="77" t="s">
        <v>471</v>
      </c>
      <c r="C365" s="78" t="s">
        <v>469</v>
      </c>
      <c r="D365" s="79">
        <v>2.5833333333333335</v>
      </c>
    </row>
    <row r="366" spans="1:4" hidden="1" outlineLevel="1" collapsed="1">
      <c r="A366" s="86"/>
      <c r="B366" s="80" t="s">
        <v>472</v>
      </c>
      <c r="C366" s="80"/>
      <c r="D366" s="81">
        <v>2.5833333333333335</v>
      </c>
    </row>
    <row r="367" spans="1:4" hidden="1" outlineLevel="2">
      <c r="A367" s="86"/>
      <c r="B367" s="77" t="s">
        <v>473</v>
      </c>
      <c r="C367" s="78" t="s">
        <v>90</v>
      </c>
      <c r="D367" s="79">
        <v>11</v>
      </c>
    </row>
    <row r="368" spans="1:4" hidden="1" outlineLevel="2">
      <c r="A368" s="86"/>
      <c r="B368" s="77"/>
      <c r="C368" s="78" t="s">
        <v>175</v>
      </c>
      <c r="D368" s="79">
        <v>5.1666666666666661</v>
      </c>
    </row>
    <row r="369" spans="1:4" hidden="1" outlineLevel="2">
      <c r="A369" s="86"/>
      <c r="B369" s="77"/>
      <c r="C369" s="78" t="s">
        <v>408</v>
      </c>
      <c r="D369" s="79">
        <v>4.5</v>
      </c>
    </row>
    <row r="370" spans="1:4" hidden="1" outlineLevel="2">
      <c r="A370" s="86"/>
      <c r="B370" s="77"/>
      <c r="C370" s="78" t="s">
        <v>405</v>
      </c>
      <c r="D370" s="79">
        <v>1.4999999999999987</v>
      </c>
    </row>
    <row r="371" spans="1:4" hidden="1" outlineLevel="1" collapsed="1">
      <c r="A371" s="86"/>
      <c r="B371" s="80" t="s">
        <v>474</v>
      </c>
      <c r="C371" s="80"/>
      <c r="D371" s="81">
        <v>22.166666666666664</v>
      </c>
    </row>
    <row r="372" spans="1:4" hidden="1" outlineLevel="2">
      <c r="A372" s="86"/>
      <c r="B372" s="77" t="s">
        <v>475</v>
      </c>
      <c r="C372" s="78" t="s">
        <v>93</v>
      </c>
      <c r="D372" s="79">
        <v>16.833333333333336</v>
      </c>
    </row>
    <row r="373" spans="1:4" hidden="1" outlineLevel="2">
      <c r="A373" s="86"/>
      <c r="B373" s="77"/>
      <c r="C373" s="78" t="s">
        <v>476</v>
      </c>
      <c r="D373" s="79">
        <v>20.833333333333336</v>
      </c>
    </row>
    <row r="374" spans="1:4" hidden="1" outlineLevel="1" collapsed="1">
      <c r="A374" s="86"/>
      <c r="B374" s="80" t="s">
        <v>477</v>
      </c>
      <c r="C374" s="80"/>
      <c r="D374" s="81">
        <v>37.666666666666671</v>
      </c>
    </row>
    <row r="375" spans="1:4" hidden="1" outlineLevel="2">
      <c r="A375" s="86"/>
      <c r="B375" s="77" t="s">
        <v>478</v>
      </c>
      <c r="C375" s="78" t="s">
        <v>93</v>
      </c>
      <c r="D375" s="79">
        <v>20.499999999999996</v>
      </c>
    </row>
    <row r="376" spans="1:4" hidden="1" outlineLevel="2">
      <c r="A376" s="86"/>
      <c r="B376" s="77"/>
      <c r="C376" s="78" t="s">
        <v>479</v>
      </c>
      <c r="D376" s="79">
        <v>8.8333333333333357</v>
      </c>
    </row>
    <row r="377" spans="1:4" hidden="1" outlineLevel="2">
      <c r="A377" s="86"/>
      <c r="B377" s="77"/>
      <c r="C377" s="78" t="s">
        <v>476</v>
      </c>
      <c r="D377" s="79">
        <v>5.8333333333333321</v>
      </c>
    </row>
    <row r="378" spans="1:4" hidden="1" outlineLevel="1" collapsed="1">
      <c r="A378" s="86"/>
      <c r="B378" s="80" t="s">
        <v>480</v>
      </c>
      <c r="C378" s="80"/>
      <c r="D378" s="81">
        <v>35.166666666666664</v>
      </c>
    </row>
    <row r="379" spans="1:4" hidden="1" outlineLevel="2">
      <c r="A379" s="86"/>
      <c r="B379" s="77" t="s">
        <v>481</v>
      </c>
      <c r="C379" s="78" t="s">
        <v>482</v>
      </c>
      <c r="D379" s="79">
        <v>3.083333333333333</v>
      </c>
    </row>
    <row r="380" spans="1:4" hidden="1" outlineLevel="1" collapsed="1">
      <c r="A380" s="86"/>
      <c r="B380" s="80" t="s">
        <v>483</v>
      </c>
      <c r="C380" s="80"/>
      <c r="D380" s="81">
        <v>3.083333333333333</v>
      </c>
    </row>
    <row r="381" spans="1:4" hidden="1" outlineLevel="2">
      <c r="A381" s="86"/>
      <c r="B381" s="77" t="s">
        <v>484</v>
      </c>
      <c r="C381" s="78" t="s">
        <v>92</v>
      </c>
      <c r="D381" s="79">
        <v>3</v>
      </c>
    </row>
    <row r="382" spans="1:4" hidden="1" outlineLevel="1" collapsed="1">
      <c r="A382" s="86"/>
      <c r="B382" s="80" t="s">
        <v>485</v>
      </c>
      <c r="C382" s="80"/>
      <c r="D382" s="81">
        <v>3</v>
      </c>
    </row>
    <row r="383" spans="1:4" hidden="1" outlineLevel="2">
      <c r="A383" s="86"/>
      <c r="B383" s="77" t="s">
        <v>486</v>
      </c>
      <c r="C383" s="78" t="s">
        <v>93</v>
      </c>
      <c r="D383" s="79">
        <v>0.75</v>
      </c>
    </row>
    <row r="384" spans="1:4" hidden="1" outlineLevel="1" collapsed="1">
      <c r="A384" s="86"/>
      <c r="B384" s="80" t="s">
        <v>487</v>
      </c>
      <c r="C384" s="80"/>
      <c r="D384" s="81">
        <v>0.75</v>
      </c>
    </row>
    <row r="385" spans="1:4" hidden="1" outlineLevel="2">
      <c r="A385" s="86"/>
      <c r="B385" s="77" t="s">
        <v>488</v>
      </c>
      <c r="C385" s="78" t="s">
        <v>469</v>
      </c>
      <c r="D385" s="79">
        <v>11.583333333333334</v>
      </c>
    </row>
    <row r="386" spans="1:4" hidden="1" outlineLevel="1" collapsed="1">
      <c r="A386" s="86"/>
      <c r="B386" s="80" t="s">
        <v>489</v>
      </c>
      <c r="C386" s="80"/>
      <c r="D386" s="81">
        <v>11.583333333333334</v>
      </c>
    </row>
    <row r="387" spans="1:4" hidden="1" outlineLevel="2">
      <c r="A387" s="86"/>
      <c r="B387" s="77" t="s">
        <v>490</v>
      </c>
      <c r="C387" s="78" t="s">
        <v>449</v>
      </c>
      <c r="D387" s="79">
        <v>5.1666666666666661</v>
      </c>
    </row>
    <row r="388" spans="1:4" hidden="1" outlineLevel="1" collapsed="1">
      <c r="A388" s="86"/>
      <c r="B388" s="80" t="s">
        <v>491</v>
      </c>
      <c r="C388" s="80"/>
      <c r="D388" s="81">
        <v>5.1666666666666661</v>
      </c>
    </row>
    <row r="389" spans="1:4" hidden="1" outlineLevel="2">
      <c r="A389" s="86"/>
      <c r="B389" s="77" t="s">
        <v>492</v>
      </c>
      <c r="C389" s="78" t="s">
        <v>90</v>
      </c>
      <c r="D389" s="79">
        <v>2.0000000000000009</v>
      </c>
    </row>
    <row r="390" spans="1:4" hidden="1" outlineLevel="1" collapsed="1">
      <c r="A390" s="86"/>
      <c r="B390" s="80" t="s">
        <v>493</v>
      </c>
      <c r="C390" s="80"/>
      <c r="D390" s="81">
        <v>2.0000000000000009</v>
      </c>
    </row>
    <row r="391" spans="1:4" hidden="1" outlineLevel="2">
      <c r="A391" s="86"/>
      <c r="B391" s="77" t="s">
        <v>494</v>
      </c>
      <c r="C391" s="78" t="s">
        <v>408</v>
      </c>
      <c r="D391" s="79">
        <v>4.3333333333333357</v>
      </c>
    </row>
    <row r="392" spans="1:4" hidden="1" outlineLevel="1" collapsed="1">
      <c r="A392" s="82"/>
      <c r="B392" s="80" t="s">
        <v>495</v>
      </c>
      <c r="C392" s="80"/>
      <c r="D392" s="81">
        <v>4.3333333333333357</v>
      </c>
    </row>
    <row r="393" spans="1:4" collapsed="1">
      <c r="A393" s="83" t="s">
        <v>496</v>
      </c>
      <c r="B393" s="84"/>
      <c r="C393" s="83"/>
      <c r="D393" s="85">
        <v>1203.2339999999992</v>
      </c>
    </row>
    <row r="394" spans="1:4" hidden="1" outlineLevel="2">
      <c r="A394" s="86" t="s">
        <v>57</v>
      </c>
      <c r="B394" s="77" t="s">
        <v>497</v>
      </c>
      <c r="C394" s="78" t="s">
        <v>498</v>
      </c>
      <c r="D394" s="79">
        <v>1.8333333333333335</v>
      </c>
    </row>
    <row r="395" spans="1:4" hidden="1" outlineLevel="2">
      <c r="A395" s="86"/>
      <c r="B395" s="77"/>
      <c r="C395" s="78" t="s">
        <v>499</v>
      </c>
      <c r="D395" s="79">
        <v>56.475999999999999</v>
      </c>
    </row>
    <row r="396" spans="1:4" hidden="1" outlineLevel="1" collapsed="1">
      <c r="A396" s="86"/>
      <c r="B396" s="80" t="s">
        <v>500</v>
      </c>
      <c r="C396" s="80"/>
      <c r="D396" s="81">
        <v>58.309333333333335</v>
      </c>
    </row>
    <row r="397" spans="1:4" hidden="1" outlineLevel="2">
      <c r="A397" s="86"/>
      <c r="B397" s="77" t="s">
        <v>501</v>
      </c>
      <c r="C397" s="78" t="s">
        <v>502</v>
      </c>
      <c r="D397" s="79">
        <v>7.75</v>
      </c>
    </row>
    <row r="398" spans="1:4" hidden="1" outlineLevel="2">
      <c r="A398" s="86"/>
      <c r="B398" s="77"/>
      <c r="C398" s="78" t="s">
        <v>503</v>
      </c>
      <c r="D398" s="79">
        <v>8.2499999999999982</v>
      </c>
    </row>
    <row r="399" spans="1:4" hidden="1" outlineLevel="1" collapsed="1">
      <c r="A399" s="86"/>
      <c r="B399" s="80" t="s">
        <v>504</v>
      </c>
      <c r="C399" s="80"/>
      <c r="D399" s="81">
        <v>15.999999999999998</v>
      </c>
    </row>
    <row r="400" spans="1:4" hidden="1" outlineLevel="2">
      <c r="A400" s="86"/>
      <c r="B400" s="77" t="s">
        <v>505</v>
      </c>
      <c r="C400" s="78" t="s">
        <v>506</v>
      </c>
      <c r="D400" s="79">
        <v>3.4999999999999982</v>
      </c>
    </row>
    <row r="401" spans="1:4" hidden="1" outlineLevel="1" collapsed="1">
      <c r="A401" s="86"/>
      <c r="B401" s="80" t="s">
        <v>507</v>
      </c>
      <c r="C401" s="80"/>
      <c r="D401" s="81">
        <v>3.4999999999999982</v>
      </c>
    </row>
    <row r="402" spans="1:4" hidden="1" outlineLevel="2">
      <c r="A402" s="86"/>
      <c r="B402" s="77" t="s">
        <v>508</v>
      </c>
      <c r="C402" s="78" t="s">
        <v>509</v>
      </c>
      <c r="D402" s="79">
        <v>3.1666666666666661</v>
      </c>
    </row>
    <row r="403" spans="1:4" hidden="1" outlineLevel="1" collapsed="1">
      <c r="A403" s="86"/>
      <c r="B403" s="80" t="s">
        <v>510</v>
      </c>
      <c r="C403" s="80"/>
      <c r="D403" s="81">
        <v>3.1666666666666661</v>
      </c>
    </row>
    <row r="404" spans="1:4" hidden="1" outlineLevel="2">
      <c r="A404" s="86"/>
      <c r="B404" s="77" t="s">
        <v>511</v>
      </c>
      <c r="C404" s="78" t="s">
        <v>512</v>
      </c>
      <c r="D404" s="79">
        <v>5.6666666666666679</v>
      </c>
    </row>
    <row r="405" spans="1:4" hidden="1" outlineLevel="1" collapsed="1">
      <c r="A405" s="86"/>
      <c r="B405" s="80" t="s">
        <v>513</v>
      </c>
      <c r="C405" s="80"/>
      <c r="D405" s="81">
        <v>5.6666666666666679</v>
      </c>
    </row>
    <row r="406" spans="1:4" hidden="1" outlineLevel="2">
      <c r="A406" s="86"/>
      <c r="B406" s="77" t="s">
        <v>514</v>
      </c>
      <c r="C406" s="78" t="s">
        <v>515</v>
      </c>
      <c r="D406" s="79">
        <v>102.41666666666667</v>
      </c>
    </row>
    <row r="407" spans="1:4" hidden="1" outlineLevel="2">
      <c r="A407" s="86"/>
      <c r="B407" s="77"/>
      <c r="C407" s="78" t="s">
        <v>516</v>
      </c>
      <c r="D407" s="79">
        <v>53.916666666666664</v>
      </c>
    </row>
    <row r="408" spans="1:4" hidden="1" outlineLevel="2">
      <c r="A408" s="86"/>
      <c r="B408" s="77"/>
      <c r="C408" s="78" t="s">
        <v>517</v>
      </c>
      <c r="D408" s="79">
        <v>38.583333333333329</v>
      </c>
    </row>
    <row r="409" spans="1:4" hidden="1" outlineLevel="2">
      <c r="A409" s="86"/>
      <c r="B409" s="77"/>
      <c r="C409" s="78" t="s">
        <v>518</v>
      </c>
      <c r="D409" s="79">
        <v>68.25</v>
      </c>
    </row>
    <row r="410" spans="1:4" hidden="1" outlineLevel="1" collapsed="1">
      <c r="A410" s="86"/>
      <c r="B410" s="80" t="s">
        <v>519</v>
      </c>
      <c r="C410" s="80"/>
      <c r="D410" s="81">
        <v>263.16666666666669</v>
      </c>
    </row>
    <row r="411" spans="1:4" hidden="1" outlineLevel="2">
      <c r="A411" s="86"/>
      <c r="B411" s="77" t="s">
        <v>520</v>
      </c>
      <c r="C411" s="78" t="s">
        <v>521</v>
      </c>
      <c r="D411" s="79">
        <v>11.999999999999998</v>
      </c>
    </row>
    <row r="412" spans="1:4" hidden="1" outlineLevel="2">
      <c r="A412" s="86"/>
      <c r="B412" s="77"/>
      <c r="C412" s="78" t="s">
        <v>522</v>
      </c>
      <c r="D412" s="79">
        <v>7</v>
      </c>
    </row>
    <row r="413" spans="1:4" hidden="1" outlineLevel="1" collapsed="1">
      <c r="A413" s="86"/>
      <c r="B413" s="80" t="s">
        <v>523</v>
      </c>
      <c r="C413" s="80"/>
      <c r="D413" s="81">
        <v>19</v>
      </c>
    </row>
    <row r="414" spans="1:4" hidden="1" outlineLevel="2">
      <c r="A414" s="86"/>
      <c r="B414" s="77" t="s">
        <v>524</v>
      </c>
      <c r="C414" s="78" t="s">
        <v>525</v>
      </c>
      <c r="D414" s="79">
        <v>6.1666666666666679</v>
      </c>
    </row>
    <row r="415" spans="1:4" hidden="1" outlineLevel="1" collapsed="1">
      <c r="A415" s="86"/>
      <c r="B415" s="80" t="s">
        <v>526</v>
      </c>
      <c r="C415" s="80"/>
      <c r="D415" s="81">
        <v>6.1666666666666679</v>
      </c>
    </row>
    <row r="416" spans="1:4" hidden="1" outlineLevel="2">
      <c r="A416" s="86"/>
      <c r="B416" s="77" t="s">
        <v>527</v>
      </c>
      <c r="C416" s="78" t="s">
        <v>528</v>
      </c>
      <c r="D416" s="79">
        <v>45.583333333333329</v>
      </c>
    </row>
    <row r="417" spans="1:4" hidden="1" outlineLevel="1" collapsed="1">
      <c r="A417" s="86"/>
      <c r="B417" s="80" t="s">
        <v>529</v>
      </c>
      <c r="C417" s="80"/>
      <c r="D417" s="81">
        <v>45.583333333333329</v>
      </c>
    </row>
    <row r="418" spans="1:4" hidden="1" outlineLevel="2">
      <c r="A418" s="86"/>
      <c r="B418" s="77" t="s">
        <v>530</v>
      </c>
      <c r="C418" s="78" t="s">
        <v>531</v>
      </c>
      <c r="D418" s="79">
        <v>42.25</v>
      </c>
    </row>
    <row r="419" spans="1:4" hidden="1" outlineLevel="2">
      <c r="A419" s="86"/>
      <c r="B419" s="77"/>
      <c r="C419" s="78" t="s">
        <v>532</v>
      </c>
      <c r="D419" s="79">
        <v>17.666666666666668</v>
      </c>
    </row>
    <row r="420" spans="1:4" hidden="1" outlineLevel="1" collapsed="1">
      <c r="A420" s="86"/>
      <c r="B420" s="80" t="s">
        <v>533</v>
      </c>
      <c r="C420" s="80"/>
      <c r="D420" s="81">
        <v>59.916666666666671</v>
      </c>
    </row>
    <row r="421" spans="1:4" hidden="1" outlineLevel="2">
      <c r="A421" s="86"/>
      <c r="B421" s="77" t="s">
        <v>534</v>
      </c>
      <c r="C421" s="78" t="s">
        <v>535</v>
      </c>
      <c r="D421" s="79">
        <v>109.14600000000002</v>
      </c>
    </row>
    <row r="422" spans="1:4" hidden="1" outlineLevel="1" collapsed="1">
      <c r="A422" s="86"/>
      <c r="B422" s="80" t="s">
        <v>536</v>
      </c>
      <c r="C422" s="80"/>
      <c r="D422" s="81">
        <v>109.14600000000002</v>
      </c>
    </row>
    <row r="423" spans="1:4" hidden="1" outlineLevel="2">
      <c r="A423" s="86"/>
      <c r="B423" s="77" t="s">
        <v>537</v>
      </c>
      <c r="C423" s="78" t="s">
        <v>535</v>
      </c>
      <c r="D423" s="79">
        <v>32.059333333333335</v>
      </c>
    </row>
    <row r="424" spans="1:4" hidden="1" outlineLevel="1" collapsed="1">
      <c r="A424" s="82"/>
      <c r="B424" s="80" t="s">
        <v>538</v>
      </c>
      <c r="C424" s="80"/>
      <c r="D424" s="81">
        <v>32.059333333333335</v>
      </c>
    </row>
    <row r="425" spans="1:4" collapsed="1">
      <c r="A425" s="83" t="s">
        <v>539</v>
      </c>
      <c r="B425" s="84"/>
      <c r="C425" s="83"/>
      <c r="D425" s="85">
        <v>621.68133333333344</v>
      </c>
    </row>
    <row r="426" spans="1:4" hidden="1" outlineLevel="2">
      <c r="A426" s="86" t="s">
        <v>58</v>
      </c>
      <c r="B426" s="77" t="s">
        <v>540</v>
      </c>
      <c r="C426" s="78"/>
      <c r="D426" s="79">
        <v>27.5</v>
      </c>
    </row>
    <row r="427" spans="1:4" hidden="1" outlineLevel="2">
      <c r="A427" s="86"/>
      <c r="B427" s="77"/>
      <c r="C427" s="78" t="s">
        <v>541</v>
      </c>
      <c r="D427" s="79">
        <v>29.916666666666664</v>
      </c>
    </row>
    <row r="428" spans="1:4" hidden="1" outlineLevel="1" collapsed="1">
      <c r="A428" s="86"/>
      <c r="B428" s="80" t="s">
        <v>542</v>
      </c>
      <c r="C428" s="80"/>
      <c r="D428" s="81">
        <v>57.416666666666664</v>
      </c>
    </row>
    <row r="429" spans="1:4" hidden="1" outlineLevel="2">
      <c r="A429" s="86"/>
      <c r="B429" s="77" t="s">
        <v>543</v>
      </c>
      <c r="C429" s="78" t="s">
        <v>544</v>
      </c>
      <c r="D429" s="79">
        <v>26.658666666666662</v>
      </c>
    </row>
    <row r="430" spans="1:4" hidden="1" outlineLevel="1" collapsed="1">
      <c r="A430" s="86"/>
      <c r="B430" s="80" t="s">
        <v>545</v>
      </c>
      <c r="C430" s="80"/>
      <c r="D430" s="81">
        <v>26.658666666666662</v>
      </c>
    </row>
    <row r="431" spans="1:4" hidden="1" outlineLevel="2">
      <c r="A431" s="86"/>
      <c r="B431" s="77" t="s">
        <v>546</v>
      </c>
      <c r="C431" s="78" t="s">
        <v>90</v>
      </c>
      <c r="D431" s="79">
        <v>2.8333333333333339</v>
      </c>
    </row>
    <row r="432" spans="1:4" hidden="1" outlineLevel="1" collapsed="1">
      <c r="A432" s="86"/>
      <c r="B432" s="80" t="s">
        <v>547</v>
      </c>
      <c r="C432" s="80"/>
      <c r="D432" s="81">
        <v>2.8333333333333339</v>
      </c>
    </row>
    <row r="433" spans="1:4" hidden="1" outlineLevel="2">
      <c r="A433" s="86"/>
      <c r="B433" s="77" t="s">
        <v>548</v>
      </c>
      <c r="C433" s="78" t="s">
        <v>549</v>
      </c>
      <c r="D433" s="79">
        <v>14.575333333333337</v>
      </c>
    </row>
    <row r="434" spans="1:4" hidden="1" outlineLevel="1" collapsed="1">
      <c r="A434" s="82"/>
      <c r="B434" s="80" t="s">
        <v>550</v>
      </c>
      <c r="C434" s="80"/>
      <c r="D434" s="81">
        <v>14.575333333333337</v>
      </c>
    </row>
    <row r="435" spans="1:4" collapsed="1">
      <c r="A435" s="83" t="s">
        <v>551</v>
      </c>
      <c r="B435" s="84"/>
      <c r="C435" s="83"/>
      <c r="D435" s="85">
        <v>101.48399999999999</v>
      </c>
    </row>
    <row r="436" spans="1:4" hidden="1" outlineLevel="2">
      <c r="A436" s="86" t="s">
        <v>59</v>
      </c>
      <c r="B436" s="77" t="s">
        <v>552</v>
      </c>
      <c r="C436" s="78" t="s">
        <v>553</v>
      </c>
      <c r="D436" s="79">
        <v>8.6666666666666643</v>
      </c>
    </row>
    <row r="437" spans="1:4" hidden="1" outlineLevel="2">
      <c r="A437" s="86"/>
      <c r="B437" s="77"/>
      <c r="C437" s="78" t="s">
        <v>554</v>
      </c>
      <c r="D437" s="79">
        <v>2.0833333333333313</v>
      </c>
    </row>
    <row r="438" spans="1:4" hidden="1" outlineLevel="2">
      <c r="A438" s="86"/>
      <c r="B438" s="77"/>
      <c r="C438" s="78" t="s">
        <v>555</v>
      </c>
      <c r="D438" s="79">
        <v>2.4166666666666661</v>
      </c>
    </row>
    <row r="439" spans="1:4" hidden="1" outlineLevel="2">
      <c r="A439" s="86"/>
      <c r="B439" s="77"/>
      <c r="C439" s="78" t="s">
        <v>556</v>
      </c>
      <c r="D439" s="79">
        <v>2.0833333333333326</v>
      </c>
    </row>
    <row r="440" spans="1:4" hidden="1" outlineLevel="1" collapsed="1">
      <c r="A440" s="86"/>
      <c r="B440" s="80" t="s">
        <v>557</v>
      </c>
      <c r="C440" s="80"/>
      <c r="D440" s="81">
        <v>15.249999999999995</v>
      </c>
    </row>
    <row r="441" spans="1:4" hidden="1" outlineLevel="2">
      <c r="A441" s="86"/>
      <c r="B441" s="77" t="s">
        <v>558</v>
      </c>
      <c r="C441" s="78" t="s">
        <v>559</v>
      </c>
      <c r="D441" s="79">
        <v>2.7499999999999996</v>
      </c>
    </row>
    <row r="442" spans="1:4" hidden="1" outlineLevel="1" collapsed="1">
      <c r="A442" s="86"/>
      <c r="B442" s="80" t="s">
        <v>560</v>
      </c>
      <c r="C442" s="80"/>
      <c r="D442" s="81">
        <v>2.7499999999999996</v>
      </c>
    </row>
    <row r="443" spans="1:4" hidden="1" outlineLevel="2">
      <c r="A443" s="86"/>
      <c r="B443" s="77" t="s">
        <v>561</v>
      </c>
      <c r="C443" s="78" t="s">
        <v>562</v>
      </c>
      <c r="D443" s="79">
        <v>2.0833333333333339</v>
      </c>
    </row>
    <row r="444" spans="1:4" hidden="1" outlineLevel="2">
      <c r="A444" s="86"/>
      <c r="B444" s="77"/>
      <c r="C444" s="78" t="s">
        <v>563</v>
      </c>
      <c r="D444" s="79">
        <v>8.25</v>
      </c>
    </row>
    <row r="445" spans="1:4" hidden="1" outlineLevel="2">
      <c r="A445" s="86"/>
      <c r="B445" s="77"/>
      <c r="C445" s="78" t="s">
        <v>564</v>
      </c>
      <c r="D445" s="79">
        <v>1.5</v>
      </c>
    </row>
    <row r="446" spans="1:4" hidden="1" outlineLevel="2">
      <c r="A446" s="86"/>
      <c r="B446" s="77"/>
      <c r="C446" s="78" t="s">
        <v>565</v>
      </c>
      <c r="D446" s="79">
        <v>2.6666666666666652</v>
      </c>
    </row>
    <row r="447" spans="1:4" hidden="1" outlineLevel="2">
      <c r="A447" s="86"/>
      <c r="B447" s="77"/>
      <c r="C447" s="78" t="s">
        <v>566</v>
      </c>
      <c r="D447" s="79">
        <v>7.3833333333333337</v>
      </c>
    </row>
    <row r="448" spans="1:4" hidden="1" outlineLevel="2">
      <c r="A448" s="86"/>
      <c r="B448" s="77"/>
      <c r="C448" s="78" t="s">
        <v>567</v>
      </c>
      <c r="D448" s="79">
        <v>0.94999999999999929</v>
      </c>
    </row>
    <row r="449" spans="1:4" hidden="1" outlineLevel="1" collapsed="1">
      <c r="A449" s="82"/>
      <c r="B449" s="80" t="s">
        <v>568</v>
      </c>
      <c r="C449" s="80"/>
      <c r="D449" s="81">
        <v>22.833333333333332</v>
      </c>
    </row>
    <row r="450" spans="1:4" collapsed="1">
      <c r="A450" s="83" t="s">
        <v>569</v>
      </c>
      <c r="B450" s="84"/>
      <c r="C450" s="83"/>
      <c r="D450" s="85">
        <v>40.833333333333329</v>
      </c>
    </row>
    <row r="451" spans="1:4" hidden="1" outlineLevel="2">
      <c r="A451" s="86" t="s">
        <v>570</v>
      </c>
      <c r="B451" s="77" t="s">
        <v>571</v>
      </c>
      <c r="C451" s="78" t="s">
        <v>317</v>
      </c>
      <c r="D451" s="79">
        <v>11.583333333333336</v>
      </c>
    </row>
    <row r="452" spans="1:4" hidden="1" outlineLevel="2">
      <c r="A452" s="86"/>
      <c r="B452" s="77"/>
      <c r="C452" s="78" t="s">
        <v>572</v>
      </c>
      <c r="D452" s="79">
        <v>1.4166666666666643</v>
      </c>
    </row>
    <row r="453" spans="1:4" hidden="1" outlineLevel="2">
      <c r="A453" s="86"/>
      <c r="B453" s="77"/>
      <c r="C453" s="78" t="s">
        <v>573</v>
      </c>
      <c r="D453" s="79">
        <v>5.4166666666666643</v>
      </c>
    </row>
    <row r="454" spans="1:4" hidden="1" outlineLevel="2">
      <c r="A454" s="86"/>
      <c r="B454" s="77"/>
      <c r="C454" s="78" t="s">
        <v>574</v>
      </c>
      <c r="D454" s="79">
        <v>1.5833333333333344</v>
      </c>
    </row>
    <row r="455" spans="1:4" hidden="1" outlineLevel="2">
      <c r="A455" s="86"/>
      <c r="B455" s="77"/>
      <c r="C455" s="78" t="s">
        <v>575</v>
      </c>
      <c r="D455" s="79">
        <v>43.333333333333336</v>
      </c>
    </row>
    <row r="456" spans="1:4" hidden="1" outlineLevel="2">
      <c r="A456" s="86"/>
      <c r="B456" s="77"/>
      <c r="C456" s="78" t="s">
        <v>576</v>
      </c>
      <c r="D456" s="79">
        <v>28.333333333333336</v>
      </c>
    </row>
    <row r="457" spans="1:4" hidden="1" outlineLevel="2">
      <c r="A457" s="86"/>
      <c r="B457" s="77"/>
      <c r="C457" s="78" t="s">
        <v>320</v>
      </c>
      <c r="D457" s="79">
        <v>18.666666666666671</v>
      </c>
    </row>
    <row r="458" spans="1:4" hidden="1" outlineLevel="2">
      <c r="A458" s="86"/>
      <c r="B458" s="77"/>
      <c r="C458" s="78" t="s">
        <v>577</v>
      </c>
      <c r="D458" s="79">
        <v>52</v>
      </c>
    </row>
    <row r="459" spans="1:4" hidden="1" outlineLevel="2">
      <c r="A459" s="86"/>
      <c r="B459" s="77"/>
      <c r="C459" s="78" t="s">
        <v>578</v>
      </c>
      <c r="D459" s="79">
        <v>236.41666666666669</v>
      </c>
    </row>
    <row r="460" spans="1:4" hidden="1" outlineLevel="2">
      <c r="A460" s="86"/>
      <c r="B460" s="77"/>
      <c r="C460" s="78" t="s">
        <v>579</v>
      </c>
      <c r="D460" s="79">
        <v>28.742000000000004</v>
      </c>
    </row>
    <row r="461" spans="1:4" hidden="1" outlineLevel="2">
      <c r="A461" s="86"/>
      <c r="B461" s="77"/>
      <c r="C461" s="78" t="s">
        <v>580</v>
      </c>
      <c r="D461" s="79">
        <v>32.666666666666657</v>
      </c>
    </row>
    <row r="462" spans="1:4" hidden="1" outlineLevel="2">
      <c r="A462" s="86"/>
      <c r="B462" s="77"/>
      <c r="C462" s="78" t="s">
        <v>223</v>
      </c>
      <c r="D462" s="79">
        <v>0.50000000000000089</v>
      </c>
    </row>
    <row r="463" spans="1:4" hidden="1" outlineLevel="2">
      <c r="A463" s="86"/>
      <c r="B463" s="77"/>
      <c r="C463" s="78" t="s">
        <v>581</v>
      </c>
      <c r="D463" s="79">
        <v>7.1666666666666643</v>
      </c>
    </row>
    <row r="464" spans="1:4" hidden="1" outlineLevel="2">
      <c r="A464" s="86"/>
      <c r="B464" s="77"/>
      <c r="C464" s="78" t="s">
        <v>582</v>
      </c>
      <c r="D464" s="79">
        <v>3.9999999999999978</v>
      </c>
    </row>
    <row r="465" spans="1:4" hidden="1" outlineLevel="2">
      <c r="A465" s="86"/>
      <c r="B465" s="77"/>
      <c r="C465" s="78" t="s">
        <v>583</v>
      </c>
      <c r="D465" s="79">
        <v>7.6666666666666661</v>
      </c>
    </row>
    <row r="466" spans="1:4" hidden="1" outlineLevel="2">
      <c r="A466" s="86"/>
      <c r="B466" s="77"/>
      <c r="C466" s="78" t="s">
        <v>584</v>
      </c>
      <c r="D466" s="79">
        <v>1.9166666666666652</v>
      </c>
    </row>
    <row r="467" spans="1:4" hidden="1" outlineLevel="1" collapsed="1">
      <c r="A467" s="86"/>
      <c r="B467" s="80" t="s">
        <v>585</v>
      </c>
      <c r="C467" s="80"/>
      <c r="D467" s="81">
        <v>481.40866666666676</v>
      </c>
    </row>
    <row r="468" spans="1:4" hidden="1" outlineLevel="2">
      <c r="A468" s="86"/>
      <c r="B468" s="77" t="s">
        <v>586</v>
      </c>
      <c r="C468" s="78" t="s">
        <v>587</v>
      </c>
      <c r="D468" s="79">
        <v>6.4166666666666679</v>
      </c>
    </row>
    <row r="469" spans="1:4" hidden="1" outlineLevel="2">
      <c r="A469" s="86"/>
      <c r="B469" s="77"/>
      <c r="C469" s="78" t="s">
        <v>588</v>
      </c>
      <c r="D469" s="79">
        <v>18.333333333333332</v>
      </c>
    </row>
    <row r="470" spans="1:4" hidden="1" outlineLevel="1" collapsed="1">
      <c r="A470" s="86"/>
      <c r="B470" s="80" t="s">
        <v>589</v>
      </c>
      <c r="C470" s="80"/>
      <c r="D470" s="81">
        <v>24.75</v>
      </c>
    </row>
    <row r="471" spans="1:4" hidden="1" outlineLevel="2">
      <c r="A471" s="86"/>
      <c r="B471" s="77" t="s">
        <v>590</v>
      </c>
      <c r="C471" s="78" t="s">
        <v>591</v>
      </c>
      <c r="D471" s="79">
        <v>31.5</v>
      </c>
    </row>
    <row r="472" spans="1:4" hidden="1" outlineLevel="2">
      <c r="A472" s="86"/>
      <c r="B472" s="77"/>
      <c r="C472" s="78" t="s">
        <v>592</v>
      </c>
      <c r="D472" s="79">
        <v>33.166666666666671</v>
      </c>
    </row>
    <row r="473" spans="1:4" hidden="1" outlineLevel="1" collapsed="1">
      <c r="A473" s="86"/>
      <c r="B473" s="80" t="s">
        <v>593</v>
      </c>
      <c r="C473" s="80"/>
      <c r="D473" s="81">
        <v>64.666666666666671</v>
      </c>
    </row>
    <row r="474" spans="1:4" hidden="1" outlineLevel="2">
      <c r="A474" s="86"/>
      <c r="B474" s="77" t="s">
        <v>594</v>
      </c>
      <c r="C474" s="78" t="s">
        <v>595</v>
      </c>
      <c r="D474" s="79">
        <v>2.916666666666667</v>
      </c>
    </row>
    <row r="475" spans="1:4" hidden="1" outlineLevel="2">
      <c r="A475" s="86"/>
      <c r="B475" s="77"/>
      <c r="C475" s="78" t="s">
        <v>596</v>
      </c>
      <c r="D475" s="79">
        <v>18.166666666666668</v>
      </c>
    </row>
    <row r="476" spans="1:4" hidden="1" outlineLevel="2">
      <c r="A476" s="86"/>
      <c r="B476" s="77"/>
      <c r="C476" s="78" t="s">
        <v>597</v>
      </c>
      <c r="D476" s="79">
        <v>20.416666666666661</v>
      </c>
    </row>
    <row r="477" spans="1:4" hidden="1" outlineLevel="2">
      <c r="A477" s="86"/>
      <c r="B477" s="77"/>
      <c r="C477" s="78" t="s">
        <v>598</v>
      </c>
      <c r="D477" s="79">
        <v>4.0833333333333339</v>
      </c>
    </row>
    <row r="478" spans="1:4" hidden="1" outlineLevel="2">
      <c r="A478" s="86"/>
      <c r="B478" s="77"/>
      <c r="C478" s="78" t="s">
        <v>599</v>
      </c>
      <c r="D478" s="79">
        <v>22.75</v>
      </c>
    </row>
    <row r="479" spans="1:4" hidden="1" outlineLevel="2">
      <c r="A479" s="86"/>
      <c r="B479" s="77"/>
      <c r="C479" s="78" t="s">
        <v>600</v>
      </c>
      <c r="D479" s="79">
        <v>9.25</v>
      </c>
    </row>
    <row r="480" spans="1:4" hidden="1" outlineLevel="1" collapsed="1">
      <c r="A480" s="86"/>
      <c r="B480" s="80" t="s">
        <v>601</v>
      </c>
      <c r="C480" s="80"/>
      <c r="D480" s="81">
        <v>77.583333333333343</v>
      </c>
    </row>
    <row r="481" spans="1:4" hidden="1" outlineLevel="2">
      <c r="A481" s="86"/>
      <c r="B481" s="77" t="s">
        <v>602</v>
      </c>
      <c r="C481" s="78" t="s">
        <v>603</v>
      </c>
      <c r="D481" s="79">
        <v>15</v>
      </c>
    </row>
    <row r="482" spans="1:4" hidden="1" outlineLevel="2">
      <c r="A482" s="86"/>
      <c r="B482" s="77"/>
      <c r="C482" s="78" t="s">
        <v>604</v>
      </c>
      <c r="D482" s="79">
        <v>9.6666666666666661</v>
      </c>
    </row>
    <row r="483" spans="1:4" hidden="1" outlineLevel="2">
      <c r="A483" s="86"/>
      <c r="B483" s="77"/>
      <c r="C483" s="78" t="s">
        <v>605</v>
      </c>
      <c r="D483" s="79">
        <v>14.16666666666667</v>
      </c>
    </row>
    <row r="484" spans="1:4" hidden="1" outlineLevel="1" collapsed="1">
      <c r="A484" s="86"/>
      <c r="B484" s="80" t="s">
        <v>606</v>
      </c>
      <c r="C484" s="80"/>
      <c r="D484" s="81">
        <v>38.833333333333336</v>
      </c>
    </row>
    <row r="485" spans="1:4" hidden="1" outlineLevel="2">
      <c r="A485" s="86"/>
      <c r="B485" s="77" t="s">
        <v>607</v>
      </c>
      <c r="C485" s="78" t="s">
        <v>608</v>
      </c>
      <c r="D485" s="79">
        <v>3.0000000000000013</v>
      </c>
    </row>
    <row r="486" spans="1:4" hidden="1" outlineLevel="2">
      <c r="A486" s="86"/>
      <c r="B486" s="77"/>
      <c r="C486" s="78" t="s">
        <v>609</v>
      </c>
      <c r="D486" s="79">
        <v>11.083333333333336</v>
      </c>
    </row>
    <row r="487" spans="1:4" hidden="1" outlineLevel="2">
      <c r="A487" s="86"/>
      <c r="B487" s="77"/>
      <c r="C487" s="78" t="s">
        <v>610</v>
      </c>
      <c r="D487" s="79">
        <v>1.4166666666666643</v>
      </c>
    </row>
    <row r="488" spans="1:4" hidden="1" outlineLevel="2">
      <c r="A488" s="86"/>
      <c r="B488" s="77"/>
      <c r="C488" s="78" t="s">
        <v>611</v>
      </c>
      <c r="D488" s="79">
        <v>2.0833333333333339</v>
      </c>
    </row>
    <row r="489" spans="1:4" hidden="1" outlineLevel="2">
      <c r="A489" s="86"/>
      <c r="B489" s="77"/>
      <c r="C489" s="78" t="s">
        <v>612</v>
      </c>
      <c r="D489" s="79">
        <v>5.333333333333333</v>
      </c>
    </row>
    <row r="490" spans="1:4" hidden="1" outlineLevel="2">
      <c r="A490" s="86"/>
      <c r="B490" s="77"/>
      <c r="C490" s="78" t="s">
        <v>613</v>
      </c>
      <c r="D490" s="79">
        <v>6.4166666666666661</v>
      </c>
    </row>
    <row r="491" spans="1:4" hidden="1" outlineLevel="2">
      <c r="A491" s="86"/>
      <c r="B491" s="77"/>
      <c r="C491" s="78" t="s">
        <v>614</v>
      </c>
      <c r="D491" s="79">
        <v>2.166666666666667</v>
      </c>
    </row>
    <row r="492" spans="1:4" hidden="1" outlineLevel="2">
      <c r="A492" s="86"/>
      <c r="B492" s="77"/>
      <c r="C492" s="78" t="s">
        <v>90</v>
      </c>
      <c r="D492" s="79">
        <v>4.5</v>
      </c>
    </row>
    <row r="493" spans="1:4" hidden="1" outlineLevel="2">
      <c r="A493" s="86"/>
      <c r="B493" s="77"/>
      <c r="C493" s="78" t="s">
        <v>615</v>
      </c>
      <c r="D493" s="79">
        <v>4.4166666666666696</v>
      </c>
    </row>
    <row r="494" spans="1:4" hidden="1" outlineLevel="2">
      <c r="A494" s="86"/>
      <c r="B494" s="77"/>
      <c r="C494" s="78" t="s">
        <v>616</v>
      </c>
      <c r="D494" s="79">
        <v>3.4166666666666652</v>
      </c>
    </row>
    <row r="495" spans="1:4" hidden="1" outlineLevel="1" collapsed="1">
      <c r="A495" s="86"/>
      <c r="B495" s="80" t="s">
        <v>617</v>
      </c>
      <c r="C495" s="80"/>
      <c r="D495" s="81">
        <v>43.833333333333336</v>
      </c>
    </row>
    <row r="496" spans="1:4" hidden="1" outlineLevel="2">
      <c r="A496" s="86"/>
      <c r="B496" s="77" t="s">
        <v>618</v>
      </c>
      <c r="C496" s="78" t="s">
        <v>619</v>
      </c>
      <c r="D496" s="79">
        <v>9.8333333333333321</v>
      </c>
    </row>
    <row r="497" spans="1:4" hidden="1" outlineLevel="1" collapsed="1">
      <c r="A497" s="86"/>
      <c r="B497" s="80" t="s">
        <v>620</v>
      </c>
      <c r="C497" s="80"/>
      <c r="D497" s="81">
        <v>9.8333333333333321</v>
      </c>
    </row>
    <row r="498" spans="1:4" hidden="1" outlineLevel="2">
      <c r="A498" s="86"/>
      <c r="B498" s="77" t="s">
        <v>621</v>
      </c>
      <c r="C498" s="78" t="s">
        <v>622</v>
      </c>
      <c r="D498" s="79">
        <v>2.4166666666666661</v>
      </c>
    </row>
    <row r="499" spans="1:4" hidden="1" outlineLevel="2">
      <c r="A499" s="86"/>
      <c r="B499" s="77"/>
      <c r="C499" s="78" t="s">
        <v>623</v>
      </c>
      <c r="D499" s="79">
        <v>8</v>
      </c>
    </row>
    <row r="500" spans="1:4" hidden="1" outlineLevel="2">
      <c r="A500" s="86"/>
      <c r="B500" s="77"/>
      <c r="C500" s="78" t="s">
        <v>624</v>
      </c>
      <c r="D500" s="79">
        <v>3.75</v>
      </c>
    </row>
    <row r="501" spans="1:4" hidden="1" outlineLevel="2">
      <c r="A501" s="86"/>
      <c r="B501" s="77"/>
      <c r="C501" s="78" t="s">
        <v>625</v>
      </c>
      <c r="D501" s="79">
        <v>8</v>
      </c>
    </row>
    <row r="502" spans="1:4" hidden="1" outlineLevel="2">
      <c r="A502" s="86"/>
      <c r="B502" s="77"/>
      <c r="C502" s="78" t="s">
        <v>626</v>
      </c>
      <c r="D502" s="79">
        <v>10.25</v>
      </c>
    </row>
    <row r="503" spans="1:4" hidden="1" outlineLevel="2">
      <c r="A503" s="86"/>
      <c r="B503" s="77"/>
      <c r="C503" s="78" t="s">
        <v>627</v>
      </c>
      <c r="D503" s="79">
        <v>10.749999999999996</v>
      </c>
    </row>
    <row r="504" spans="1:4" hidden="1" outlineLevel="2">
      <c r="A504" s="86"/>
      <c r="B504" s="77"/>
      <c r="C504" s="78" t="s">
        <v>628</v>
      </c>
      <c r="D504" s="79">
        <v>2.5000000000000004</v>
      </c>
    </row>
    <row r="505" spans="1:4" hidden="1" outlineLevel="2">
      <c r="A505" s="86"/>
      <c r="B505" s="77"/>
      <c r="C505" s="78" t="s">
        <v>629</v>
      </c>
      <c r="D505" s="79">
        <v>7.0833333333333339</v>
      </c>
    </row>
    <row r="506" spans="1:4" hidden="1" outlineLevel="1" collapsed="1">
      <c r="A506" s="86"/>
      <c r="B506" s="80" t="s">
        <v>630</v>
      </c>
      <c r="C506" s="80"/>
      <c r="D506" s="81">
        <v>52.749999999999993</v>
      </c>
    </row>
    <row r="507" spans="1:4" hidden="1" outlineLevel="2">
      <c r="A507" s="86"/>
      <c r="B507" s="77" t="s">
        <v>631</v>
      </c>
      <c r="C507" s="78" t="s">
        <v>632</v>
      </c>
      <c r="D507" s="79">
        <v>16.25</v>
      </c>
    </row>
    <row r="508" spans="1:4" hidden="1" outlineLevel="2">
      <c r="A508" s="86"/>
      <c r="B508" s="77"/>
      <c r="C508" s="78" t="s">
        <v>633</v>
      </c>
      <c r="D508" s="79">
        <v>121.50000000000001</v>
      </c>
    </row>
    <row r="509" spans="1:4" hidden="1" outlineLevel="2">
      <c r="A509" s="86"/>
      <c r="B509" s="77"/>
      <c r="C509" s="78" t="s">
        <v>634</v>
      </c>
      <c r="D509" s="79">
        <v>170.46000000000004</v>
      </c>
    </row>
    <row r="510" spans="1:4" hidden="1" outlineLevel="2">
      <c r="A510" s="86"/>
      <c r="B510" s="77"/>
      <c r="C510" s="78" t="s">
        <v>635</v>
      </c>
      <c r="D510" s="79">
        <v>47.634666666666668</v>
      </c>
    </row>
    <row r="511" spans="1:4" hidden="1" outlineLevel="1" collapsed="1">
      <c r="A511" s="86"/>
      <c r="B511" s="80" t="s">
        <v>636</v>
      </c>
      <c r="C511" s="80"/>
      <c r="D511" s="81">
        <v>355.84466666666668</v>
      </c>
    </row>
    <row r="512" spans="1:4" hidden="1" outlineLevel="2">
      <c r="A512" s="86"/>
      <c r="B512" s="77" t="s">
        <v>637</v>
      </c>
      <c r="C512" s="78" t="s">
        <v>638</v>
      </c>
      <c r="D512" s="79">
        <v>97.5</v>
      </c>
    </row>
    <row r="513" spans="1:4" hidden="1" outlineLevel="2">
      <c r="A513" s="86"/>
      <c r="B513" s="77"/>
      <c r="C513" s="78" t="s">
        <v>639</v>
      </c>
      <c r="D513" s="79">
        <v>1.7500000000000004</v>
      </c>
    </row>
    <row r="514" spans="1:4" hidden="1" outlineLevel="2">
      <c r="A514" s="86"/>
      <c r="B514" s="77"/>
      <c r="C514" s="78" t="s">
        <v>640</v>
      </c>
      <c r="D514" s="79">
        <v>4.9166666666666679</v>
      </c>
    </row>
    <row r="515" spans="1:4" hidden="1" outlineLevel="2">
      <c r="A515" s="86"/>
      <c r="B515" s="77"/>
      <c r="C515" s="78" t="s">
        <v>512</v>
      </c>
      <c r="D515" s="79">
        <v>3.0833333333333344</v>
      </c>
    </row>
    <row r="516" spans="1:4" hidden="1" outlineLevel="2">
      <c r="A516" s="86"/>
      <c r="B516" s="77"/>
      <c r="C516" s="78" t="s">
        <v>641</v>
      </c>
      <c r="D516" s="79">
        <v>10.333333333333332</v>
      </c>
    </row>
    <row r="517" spans="1:4" hidden="1" outlineLevel="2">
      <c r="A517" s="86"/>
      <c r="B517" s="77"/>
      <c r="C517" s="78" t="s">
        <v>642</v>
      </c>
      <c r="D517" s="79">
        <v>114.25</v>
      </c>
    </row>
    <row r="518" spans="1:4" hidden="1" outlineLevel="2">
      <c r="A518" s="86"/>
      <c r="B518" s="77"/>
      <c r="C518" s="78" t="s">
        <v>643</v>
      </c>
      <c r="D518" s="79">
        <v>5.4999999999999991</v>
      </c>
    </row>
    <row r="519" spans="1:4" hidden="1" outlineLevel="2">
      <c r="A519" s="86"/>
      <c r="B519" s="77"/>
      <c r="C519" s="78" t="s">
        <v>644</v>
      </c>
      <c r="D519" s="79">
        <v>1.583333333333333</v>
      </c>
    </row>
    <row r="520" spans="1:4" hidden="1" outlineLevel="1" collapsed="1">
      <c r="A520" s="86"/>
      <c r="B520" s="80" t="s">
        <v>645</v>
      </c>
      <c r="C520" s="80"/>
      <c r="D520" s="81">
        <v>238.91666666666666</v>
      </c>
    </row>
    <row r="521" spans="1:4" hidden="1" outlineLevel="2">
      <c r="A521" s="86"/>
      <c r="B521" s="77" t="s">
        <v>646</v>
      </c>
      <c r="C521" s="78" t="s">
        <v>647</v>
      </c>
      <c r="D521" s="79">
        <v>23.416666666666664</v>
      </c>
    </row>
    <row r="522" spans="1:4" hidden="1" outlineLevel="2">
      <c r="A522" s="86"/>
      <c r="B522" s="77"/>
      <c r="C522" s="78" t="s">
        <v>648</v>
      </c>
      <c r="D522" s="79">
        <v>5.3333333333333339</v>
      </c>
    </row>
    <row r="523" spans="1:4" hidden="1" outlineLevel="2">
      <c r="A523" s="86"/>
      <c r="B523" s="77"/>
      <c r="C523" s="78" t="s">
        <v>649</v>
      </c>
      <c r="D523" s="79">
        <v>6.1666666666666679</v>
      </c>
    </row>
    <row r="524" spans="1:4" hidden="1" outlineLevel="2">
      <c r="A524" s="86"/>
      <c r="B524" s="77"/>
      <c r="C524" s="78" t="s">
        <v>650</v>
      </c>
      <c r="D524" s="79">
        <v>7.3333333333333321</v>
      </c>
    </row>
    <row r="525" spans="1:4" hidden="1" outlineLevel="1" collapsed="1">
      <c r="A525" s="86"/>
      <c r="B525" s="80" t="s">
        <v>651</v>
      </c>
      <c r="C525" s="80"/>
      <c r="D525" s="81">
        <v>42.25</v>
      </c>
    </row>
    <row r="526" spans="1:4" hidden="1" outlineLevel="2">
      <c r="A526" s="86"/>
      <c r="B526" s="77" t="s">
        <v>652</v>
      </c>
      <c r="C526" s="78" t="s">
        <v>653</v>
      </c>
      <c r="D526" s="79">
        <v>4.4999999999999982</v>
      </c>
    </row>
    <row r="527" spans="1:4" hidden="1" outlineLevel="1" collapsed="1">
      <c r="A527" s="86"/>
      <c r="B527" s="80" t="s">
        <v>654</v>
      </c>
      <c r="C527" s="80"/>
      <c r="D527" s="81">
        <v>4.4999999999999982</v>
      </c>
    </row>
    <row r="528" spans="1:4" hidden="1" outlineLevel="2">
      <c r="A528" s="86"/>
      <c r="B528" s="77" t="s">
        <v>384</v>
      </c>
      <c r="C528" s="78"/>
      <c r="D528" s="79">
        <v>87.5</v>
      </c>
    </row>
    <row r="529" spans="1:4" hidden="1" outlineLevel="1" collapsed="1">
      <c r="A529" s="86"/>
      <c r="B529" s="80" t="s">
        <v>388</v>
      </c>
      <c r="C529" s="80"/>
      <c r="D529" s="81">
        <v>87.5</v>
      </c>
    </row>
    <row r="530" spans="1:4" hidden="1" outlineLevel="2">
      <c r="A530" s="86"/>
      <c r="B530" s="77" t="s">
        <v>655</v>
      </c>
      <c r="C530" s="78" t="s">
        <v>656</v>
      </c>
      <c r="D530" s="79">
        <v>20.916666666666668</v>
      </c>
    </row>
    <row r="531" spans="1:4" hidden="1" outlineLevel="1" collapsed="1">
      <c r="A531" s="86"/>
      <c r="B531" s="80" t="s">
        <v>657</v>
      </c>
      <c r="C531" s="80"/>
      <c r="D531" s="81">
        <v>20.916666666666668</v>
      </c>
    </row>
    <row r="532" spans="1:4" hidden="1" outlineLevel="2">
      <c r="A532" s="86"/>
      <c r="B532" s="77" t="s">
        <v>658</v>
      </c>
      <c r="C532" s="78"/>
      <c r="D532" s="79">
        <v>132.66666666666666</v>
      </c>
    </row>
    <row r="533" spans="1:4" hidden="1" outlineLevel="1" collapsed="1">
      <c r="A533" s="86"/>
      <c r="B533" s="80" t="s">
        <v>659</v>
      </c>
      <c r="C533" s="80"/>
      <c r="D533" s="81">
        <v>132.66666666666666</v>
      </c>
    </row>
    <row r="534" spans="1:4" hidden="1" outlineLevel="2">
      <c r="A534" s="86"/>
      <c r="B534" s="77" t="s">
        <v>660</v>
      </c>
      <c r="C534" s="78" t="s">
        <v>661</v>
      </c>
      <c r="D534" s="79">
        <v>44.000000000000007</v>
      </c>
    </row>
    <row r="535" spans="1:4" hidden="1" outlineLevel="2">
      <c r="A535" s="86"/>
      <c r="B535" s="77"/>
      <c r="C535" s="78" t="s">
        <v>662</v>
      </c>
      <c r="D535" s="79">
        <v>0.83333333333333304</v>
      </c>
    </row>
    <row r="536" spans="1:4" hidden="1" outlineLevel="2">
      <c r="A536" s="86"/>
      <c r="B536" s="77"/>
      <c r="C536" s="78" t="s">
        <v>663</v>
      </c>
      <c r="D536" s="79">
        <v>1.9166666666666679</v>
      </c>
    </row>
    <row r="537" spans="1:4" hidden="1" outlineLevel="2">
      <c r="A537" s="86"/>
      <c r="B537" s="77"/>
      <c r="C537" s="78" t="s">
        <v>664</v>
      </c>
      <c r="D537" s="79">
        <v>38.158666666666669</v>
      </c>
    </row>
    <row r="538" spans="1:4" hidden="1" outlineLevel="2">
      <c r="A538" s="86"/>
      <c r="B538" s="77"/>
      <c r="C538" s="78" t="s">
        <v>665</v>
      </c>
      <c r="D538" s="79">
        <v>6.9166666666666679</v>
      </c>
    </row>
    <row r="539" spans="1:4" hidden="1" outlineLevel="2">
      <c r="A539" s="86"/>
      <c r="B539" s="77"/>
      <c r="C539" s="78" t="s">
        <v>666</v>
      </c>
      <c r="D539" s="79">
        <v>2.0833333333333353</v>
      </c>
    </row>
    <row r="540" spans="1:4" hidden="1" outlineLevel="2">
      <c r="A540" s="86"/>
      <c r="B540" s="77"/>
      <c r="C540" s="78" t="s">
        <v>667</v>
      </c>
      <c r="D540" s="79">
        <v>4.8333333333333348</v>
      </c>
    </row>
    <row r="541" spans="1:4" hidden="1" outlineLevel="1" collapsed="1">
      <c r="A541" s="86"/>
      <c r="B541" s="80" t="s">
        <v>668</v>
      </c>
      <c r="C541" s="80"/>
      <c r="D541" s="81">
        <v>98.742000000000004</v>
      </c>
    </row>
    <row r="542" spans="1:4" hidden="1" outlineLevel="2">
      <c r="A542" s="86"/>
      <c r="B542" s="77" t="s">
        <v>669</v>
      </c>
      <c r="C542" s="78" t="s">
        <v>670</v>
      </c>
      <c r="D542" s="79">
        <v>31.583333333333329</v>
      </c>
    </row>
    <row r="543" spans="1:4" hidden="1" outlineLevel="2">
      <c r="A543" s="86"/>
      <c r="B543" s="77"/>
      <c r="C543" s="78" t="s">
        <v>671</v>
      </c>
      <c r="D543" s="79">
        <v>8.6666666666666679</v>
      </c>
    </row>
    <row r="544" spans="1:4" hidden="1" outlineLevel="2">
      <c r="A544" s="86"/>
      <c r="B544" s="77"/>
      <c r="C544" s="78" t="s">
        <v>672</v>
      </c>
      <c r="D544" s="79">
        <v>75.333333333333329</v>
      </c>
    </row>
    <row r="545" spans="1:4" hidden="1" outlineLevel="2">
      <c r="A545" s="86"/>
      <c r="B545" s="77"/>
      <c r="C545" s="78" t="s">
        <v>673</v>
      </c>
      <c r="D545" s="79">
        <v>4.7499999999999991</v>
      </c>
    </row>
    <row r="546" spans="1:4" hidden="1" outlineLevel="2">
      <c r="A546" s="86"/>
      <c r="B546" s="77"/>
      <c r="C546" s="78" t="s">
        <v>674</v>
      </c>
      <c r="D546" s="79">
        <v>4.0833333333333339</v>
      </c>
    </row>
    <row r="547" spans="1:4" hidden="1" outlineLevel="2">
      <c r="A547" s="86"/>
      <c r="B547" s="77"/>
      <c r="C547" s="78" t="s">
        <v>675</v>
      </c>
      <c r="D547" s="79">
        <v>16.416666666666668</v>
      </c>
    </row>
    <row r="548" spans="1:4" hidden="1" outlineLevel="2">
      <c r="A548" s="86"/>
      <c r="B548" s="77"/>
      <c r="C548" s="78" t="s">
        <v>676</v>
      </c>
      <c r="D548" s="79">
        <v>4.5000000000000018</v>
      </c>
    </row>
    <row r="549" spans="1:4" hidden="1" outlineLevel="1" collapsed="1">
      <c r="A549" s="86"/>
      <c r="B549" s="80" t="s">
        <v>677</v>
      </c>
      <c r="C549" s="80"/>
      <c r="D549" s="81">
        <v>145.33333333333331</v>
      </c>
    </row>
    <row r="550" spans="1:4" hidden="1" outlineLevel="2">
      <c r="A550" s="86"/>
      <c r="B550" s="77" t="s">
        <v>678</v>
      </c>
      <c r="C550" s="78" t="s">
        <v>679</v>
      </c>
      <c r="D550" s="79">
        <v>35.250000000000007</v>
      </c>
    </row>
    <row r="551" spans="1:4" hidden="1" outlineLevel="2">
      <c r="A551" s="86"/>
      <c r="B551" s="77"/>
      <c r="C551" s="78" t="s">
        <v>680</v>
      </c>
      <c r="D551" s="79">
        <v>15.833333333333334</v>
      </c>
    </row>
    <row r="552" spans="1:4" hidden="1" outlineLevel="2">
      <c r="A552" s="86"/>
      <c r="B552" s="77"/>
      <c r="C552" s="78" t="s">
        <v>385</v>
      </c>
      <c r="D552" s="79">
        <v>12.833333333333332</v>
      </c>
    </row>
    <row r="553" spans="1:4" hidden="1" outlineLevel="2">
      <c r="A553" s="86"/>
      <c r="B553" s="77"/>
      <c r="C553" s="78" t="s">
        <v>681</v>
      </c>
      <c r="D553" s="79">
        <v>18.583333333333336</v>
      </c>
    </row>
    <row r="554" spans="1:4" hidden="1" outlineLevel="1" collapsed="1">
      <c r="A554" s="86"/>
      <c r="B554" s="80" t="s">
        <v>682</v>
      </c>
      <c r="C554" s="80"/>
      <c r="D554" s="81">
        <v>82.5</v>
      </c>
    </row>
    <row r="555" spans="1:4" hidden="1" outlineLevel="2">
      <c r="A555" s="86"/>
      <c r="B555" s="77" t="s">
        <v>683</v>
      </c>
      <c r="C555" s="78" t="s">
        <v>684</v>
      </c>
      <c r="D555" s="79">
        <v>17.833333333333336</v>
      </c>
    </row>
    <row r="556" spans="1:4" hidden="1" outlineLevel="1" collapsed="1">
      <c r="A556" s="86"/>
      <c r="B556" s="80" t="s">
        <v>685</v>
      </c>
      <c r="C556" s="80"/>
      <c r="D556" s="81">
        <v>17.833333333333336</v>
      </c>
    </row>
    <row r="557" spans="1:4" hidden="1" outlineLevel="2">
      <c r="A557" s="86"/>
      <c r="B557" s="77" t="s">
        <v>686</v>
      </c>
      <c r="C557" s="78" t="s">
        <v>687</v>
      </c>
      <c r="D557" s="79">
        <v>66.475999999999999</v>
      </c>
    </row>
    <row r="558" spans="1:4" hidden="1" outlineLevel="2">
      <c r="A558" s="86"/>
      <c r="B558" s="77"/>
      <c r="C558" s="78" t="s">
        <v>688</v>
      </c>
      <c r="D558" s="79">
        <v>0.41666666666666519</v>
      </c>
    </row>
    <row r="559" spans="1:4" hidden="1" outlineLevel="2">
      <c r="A559" s="86"/>
      <c r="B559" s="77"/>
      <c r="C559" s="78" t="s">
        <v>689</v>
      </c>
      <c r="D559" s="79">
        <v>9.4166666666666661</v>
      </c>
    </row>
    <row r="560" spans="1:4" hidden="1" outlineLevel="1" collapsed="1">
      <c r="A560" s="86"/>
      <c r="B560" s="80" t="s">
        <v>690</v>
      </c>
      <c r="C560" s="80"/>
      <c r="D560" s="81">
        <v>76.309333333333342</v>
      </c>
    </row>
    <row r="561" spans="1:4" hidden="1" outlineLevel="2">
      <c r="A561" s="86"/>
      <c r="B561" s="77" t="s">
        <v>691</v>
      </c>
      <c r="C561" s="78" t="s">
        <v>692</v>
      </c>
      <c r="D561" s="79">
        <v>1.9166666666666665</v>
      </c>
    </row>
    <row r="562" spans="1:4" hidden="1" outlineLevel="1" collapsed="1">
      <c r="A562" s="86"/>
      <c r="B562" s="80" t="s">
        <v>693</v>
      </c>
      <c r="C562" s="80"/>
      <c r="D562" s="81">
        <v>1.9166666666666665</v>
      </c>
    </row>
    <row r="563" spans="1:4" hidden="1" outlineLevel="2">
      <c r="A563" s="86"/>
      <c r="B563" s="77" t="s">
        <v>694</v>
      </c>
      <c r="C563" s="78" t="s">
        <v>695</v>
      </c>
      <c r="D563" s="79">
        <v>2.4166666666666661</v>
      </c>
    </row>
    <row r="564" spans="1:4" hidden="1" outlineLevel="1" collapsed="1">
      <c r="A564" s="82"/>
      <c r="B564" s="80" t="s">
        <v>696</v>
      </c>
      <c r="C564" s="80"/>
      <c r="D564" s="81">
        <v>2.4166666666666661</v>
      </c>
    </row>
    <row r="565" spans="1:4" collapsed="1">
      <c r="A565" s="83" t="s">
        <v>697</v>
      </c>
      <c r="B565" s="84"/>
      <c r="C565" s="83"/>
      <c r="D565" s="85">
        <v>2101.3046666666655</v>
      </c>
    </row>
    <row r="566" spans="1:4" hidden="1" outlineLevel="2">
      <c r="A566" s="86" t="s">
        <v>698</v>
      </c>
      <c r="B566" s="77" t="s">
        <v>699</v>
      </c>
      <c r="C566" s="78" t="s">
        <v>89</v>
      </c>
      <c r="D566" s="79">
        <v>15.083333333333329</v>
      </c>
    </row>
    <row r="567" spans="1:4" hidden="1" outlineLevel="1" collapsed="1">
      <c r="A567" s="86"/>
      <c r="B567" s="80" t="s">
        <v>700</v>
      </c>
      <c r="C567" s="80"/>
      <c r="D567" s="81">
        <v>15.083333333333329</v>
      </c>
    </row>
    <row r="568" spans="1:4" hidden="1" outlineLevel="2">
      <c r="A568" s="86"/>
      <c r="B568" s="77" t="s">
        <v>701</v>
      </c>
      <c r="C568" s="78" t="s">
        <v>90</v>
      </c>
      <c r="D568" s="79">
        <v>6.1666666666666661</v>
      </c>
    </row>
    <row r="569" spans="1:4" hidden="1" outlineLevel="2">
      <c r="A569" s="86"/>
      <c r="B569" s="77"/>
      <c r="C569" s="78" t="s">
        <v>91</v>
      </c>
      <c r="D569" s="79">
        <v>5</v>
      </c>
    </row>
    <row r="570" spans="1:4" hidden="1" outlineLevel="1" collapsed="1">
      <c r="A570" s="82"/>
      <c r="B570" s="80" t="s">
        <v>702</v>
      </c>
      <c r="C570" s="80"/>
      <c r="D570" s="81">
        <v>11.166666666666666</v>
      </c>
    </row>
    <row r="571" spans="1:4" collapsed="1">
      <c r="A571" s="83" t="s">
        <v>703</v>
      </c>
      <c r="B571" s="84"/>
      <c r="C571" s="83"/>
      <c r="D571" s="85">
        <v>26.249999999999993</v>
      </c>
    </row>
    <row r="572" spans="1:4" hidden="1" outlineLevel="2">
      <c r="A572" s="86" t="s">
        <v>704</v>
      </c>
      <c r="B572" s="77" t="s">
        <v>705</v>
      </c>
      <c r="C572" s="78" t="s">
        <v>223</v>
      </c>
      <c r="D572" s="79">
        <v>4.9166666666666679</v>
      </c>
    </row>
    <row r="573" spans="1:4" hidden="1" outlineLevel="2">
      <c r="A573" s="86"/>
      <c r="B573" s="77"/>
      <c r="C573" s="78" t="s">
        <v>269</v>
      </c>
      <c r="D573" s="79">
        <v>0.83333333333333304</v>
      </c>
    </row>
    <row r="574" spans="1:4" hidden="1" outlineLevel="1" collapsed="1">
      <c r="A574" s="86"/>
      <c r="B574" s="80" t="s">
        <v>706</v>
      </c>
      <c r="C574" s="80"/>
      <c r="D574" s="81">
        <v>5.7500000000000009</v>
      </c>
    </row>
    <row r="575" spans="1:4" hidden="1" outlineLevel="2">
      <c r="A575" s="86"/>
      <c r="B575" s="77" t="s">
        <v>707</v>
      </c>
      <c r="C575" s="78" t="s">
        <v>708</v>
      </c>
      <c r="D575" s="79">
        <v>5.75</v>
      </c>
    </row>
    <row r="576" spans="1:4" hidden="1" outlineLevel="1" collapsed="1">
      <c r="A576" s="82"/>
      <c r="B576" s="80" t="s">
        <v>206</v>
      </c>
      <c r="C576" s="80"/>
      <c r="D576" s="81">
        <v>5.75</v>
      </c>
    </row>
    <row r="577" spans="1:4" collapsed="1">
      <c r="A577" s="83" t="s">
        <v>709</v>
      </c>
      <c r="B577" s="84"/>
      <c r="C577" s="83"/>
      <c r="D577" s="85">
        <v>11.5</v>
      </c>
    </row>
    <row r="578" spans="1:4">
      <c r="A578" s="88" t="s">
        <v>710</v>
      </c>
      <c r="B578" s="89"/>
      <c r="C578" s="88"/>
      <c r="D578" s="90">
        <v>8513.5633333333353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8"/>
  <sheetViews>
    <sheetView workbookViewId="0">
      <pane ySplit="2" topLeftCell="A3" activePane="bottomLeft" state="frozen"/>
      <selection pane="bottomLeft" activeCell="D678" sqref="D678"/>
    </sheetView>
  </sheetViews>
  <sheetFormatPr defaultRowHeight="14.25" outlineLevelRow="2"/>
  <cols>
    <col min="1" max="1" width="10.75" style="73" bestFit="1" customWidth="1"/>
    <col min="2" max="2" width="27.75" style="73" bestFit="1" customWidth="1"/>
    <col min="3" max="3" width="21.75" style="73" bestFit="1" customWidth="1"/>
    <col min="4" max="16384" width="9" style="73"/>
  </cols>
  <sheetData>
    <row r="1" spans="1:4" ht="15">
      <c r="A1" s="70" t="s">
        <v>711</v>
      </c>
      <c r="B1" s="71"/>
      <c r="C1" s="71"/>
      <c r="D1" s="72"/>
    </row>
    <row r="2" spans="1:4">
      <c r="A2" s="74" t="s">
        <v>79</v>
      </c>
      <c r="B2" s="74" t="s">
        <v>80</v>
      </c>
      <c r="C2" s="74" t="s">
        <v>81</v>
      </c>
      <c r="D2" s="75" t="s">
        <v>46</v>
      </c>
    </row>
    <row r="3" spans="1:4" hidden="1" outlineLevel="2">
      <c r="A3" s="76" t="s">
        <v>51</v>
      </c>
      <c r="B3" s="77" t="s">
        <v>712</v>
      </c>
      <c r="C3" s="78" t="s">
        <v>713</v>
      </c>
      <c r="D3" s="79">
        <v>1.0000000000000004</v>
      </c>
    </row>
    <row r="4" spans="1:4" hidden="1" outlineLevel="2">
      <c r="A4" s="76"/>
      <c r="B4" s="77"/>
      <c r="C4" s="78" t="s">
        <v>714</v>
      </c>
      <c r="D4" s="79">
        <v>6.8500000000000014</v>
      </c>
    </row>
    <row r="5" spans="1:4" hidden="1" outlineLevel="2">
      <c r="A5" s="76"/>
      <c r="B5" s="77"/>
      <c r="C5" s="78" t="s">
        <v>715</v>
      </c>
      <c r="D5" s="79">
        <v>5.5666666666666655</v>
      </c>
    </row>
    <row r="6" spans="1:4" hidden="1" outlineLevel="1">
      <c r="A6" s="76"/>
      <c r="B6" s="80" t="s">
        <v>716</v>
      </c>
      <c r="C6" s="80"/>
      <c r="D6" s="81">
        <v>13.416666666666668</v>
      </c>
    </row>
    <row r="7" spans="1:4" hidden="1" outlineLevel="2">
      <c r="A7" s="76"/>
      <c r="B7" s="77" t="s">
        <v>717</v>
      </c>
      <c r="C7" s="78" t="s">
        <v>718</v>
      </c>
      <c r="D7" s="79">
        <v>60.349999999999994</v>
      </c>
    </row>
    <row r="8" spans="1:4" hidden="1" outlineLevel="2">
      <c r="A8" s="76"/>
      <c r="B8" s="77"/>
      <c r="C8" s="78" t="s">
        <v>719</v>
      </c>
      <c r="D8" s="79">
        <v>7.216666666666665</v>
      </c>
    </row>
    <row r="9" spans="1:4" hidden="1" outlineLevel="1">
      <c r="A9" s="76"/>
      <c r="B9" s="80" t="s">
        <v>720</v>
      </c>
      <c r="C9" s="80"/>
      <c r="D9" s="81">
        <v>67.566666666666663</v>
      </c>
    </row>
    <row r="10" spans="1:4" hidden="1" outlineLevel="2">
      <c r="A10" s="76"/>
      <c r="B10" s="77" t="s">
        <v>721</v>
      </c>
      <c r="C10" s="78" t="s">
        <v>722</v>
      </c>
      <c r="D10" s="79">
        <v>4.783333333333335</v>
      </c>
    </row>
    <row r="11" spans="1:4" hidden="1" outlineLevel="2">
      <c r="A11" s="76"/>
      <c r="B11" s="77"/>
      <c r="C11" s="78" t="s">
        <v>723</v>
      </c>
      <c r="D11" s="79">
        <v>11.6</v>
      </c>
    </row>
    <row r="12" spans="1:4" hidden="1" outlineLevel="1">
      <c r="A12" s="76"/>
      <c r="B12" s="80" t="s">
        <v>724</v>
      </c>
      <c r="C12" s="80"/>
      <c r="D12" s="81">
        <v>16.383333333333333</v>
      </c>
    </row>
    <row r="13" spans="1:4" hidden="1" outlineLevel="2">
      <c r="A13" s="76"/>
      <c r="B13" s="77" t="s">
        <v>725</v>
      </c>
      <c r="C13" s="78" t="s">
        <v>726</v>
      </c>
      <c r="D13" s="79">
        <v>7.4</v>
      </c>
    </row>
    <row r="14" spans="1:4" hidden="1" outlineLevel="2">
      <c r="A14" s="76"/>
      <c r="B14" s="77"/>
      <c r="C14" s="78" t="s">
        <v>727</v>
      </c>
      <c r="D14" s="79">
        <v>24.95</v>
      </c>
    </row>
    <row r="15" spans="1:4" hidden="1" outlineLevel="2">
      <c r="A15" s="76"/>
      <c r="B15" s="77"/>
      <c r="C15" s="78" t="s">
        <v>728</v>
      </c>
      <c r="D15" s="79">
        <v>3.4499999999999984</v>
      </c>
    </row>
    <row r="16" spans="1:4" hidden="1" outlineLevel="2">
      <c r="A16" s="76"/>
      <c r="B16" s="77"/>
      <c r="C16" s="78" t="s">
        <v>729</v>
      </c>
      <c r="D16" s="79">
        <v>19.383333333333329</v>
      </c>
    </row>
    <row r="17" spans="1:4" hidden="1" outlineLevel="2">
      <c r="A17" s="76"/>
      <c r="B17" s="77"/>
      <c r="C17" s="78" t="s">
        <v>730</v>
      </c>
      <c r="D17" s="79">
        <v>95.183333333333323</v>
      </c>
    </row>
    <row r="18" spans="1:4" hidden="1" outlineLevel="2">
      <c r="A18" s="76"/>
      <c r="B18" s="77"/>
      <c r="C18" s="78" t="s">
        <v>731</v>
      </c>
      <c r="D18" s="79">
        <v>4.9166666666666661</v>
      </c>
    </row>
    <row r="19" spans="1:4" hidden="1" outlineLevel="1">
      <c r="A19" s="82"/>
      <c r="B19" s="80" t="s">
        <v>732</v>
      </c>
      <c r="C19" s="80"/>
      <c r="D19" s="81">
        <v>155.2833333333333</v>
      </c>
    </row>
    <row r="20" spans="1:4" collapsed="1">
      <c r="A20" s="83" t="s">
        <v>95</v>
      </c>
      <c r="B20" s="84"/>
      <c r="C20" s="83"/>
      <c r="D20" s="85">
        <v>252.64999999999995</v>
      </c>
    </row>
    <row r="21" spans="1:4" hidden="1" outlineLevel="2">
      <c r="A21" s="76" t="s">
        <v>53</v>
      </c>
      <c r="B21" s="77" t="s">
        <v>733</v>
      </c>
      <c r="C21" s="78" t="s">
        <v>734</v>
      </c>
      <c r="D21" s="79">
        <v>27.05</v>
      </c>
    </row>
    <row r="22" spans="1:4" hidden="1" outlineLevel="2">
      <c r="A22" s="76"/>
      <c r="B22" s="77"/>
      <c r="C22" s="78" t="s">
        <v>735</v>
      </c>
      <c r="D22" s="79">
        <v>1.4499999999999988</v>
      </c>
    </row>
    <row r="23" spans="1:4" hidden="1" outlineLevel="1">
      <c r="A23" s="76"/>
      <c r="B23" s="80" t="s">
        <v>736</v>
      </c>
      <c r="C23" s="80"/>
      <c r="D23" s="81">
        <v>28.5</v>
      </c>
    </row>
    <row r="24" spans="1:4" hidden="1" outlineLevel="2">
      <c r="A24" s="76"/>
      <c r="B24" s="77" t="s">
        <v>737</v>
      </c>
      <c r="C24" s="78" t="s">
        <v>738</v>
      </c>
      <c r="D24" s="79">
        <v>205.34999999999997</v>
      </c>
    </row>
    <row r="25" spans="1:4" hidden="1" outlineLevel="2">
      <c r="A25" s="76"/>
      <c r="B25" s="77"/>
      <c r="C25" s="78" t="s">
        <v>739</v>
      </c>
      <c r="D25" s="79">
        <v>134.65</v>
      </c>
    </row>
    <row r="26" spans="1:4" hidden="1" outlineLevel="2">
      <c r="A26" s="76"/>
      <c r="B26" s="77"/>
      <c r="C26" s="78" t="s">
        <v>740</v>
      </c>
      <c r="D26" s="79">
        <v>209.1</v>
      </c>
    </row>
    <row r="27" spans="1:4" hidden="1" outlineLevel="1">
      <c r="A27" s="76"/>
      <c r="B27" s="80" t="s">
        <v>741</v>
      </c>
      <c r="C27" s="80"/>
      <c r="D27" s="81">
        <v>549.1</v>
      </c>
    </row>
    <row r="28" spans="1:4" hidden="1" outlineLevel="2">
      <c r="A28" s="76"/>
      <c r="B28" s="77" t="s">
        <v>742</v>
      </c>
      <c r="C28" s="78" t="s">
        <v>743</v>
      </c>
      <c r="D28" s="79">
        <v>42.733333333333327</v>
      </c>
    </row>
    <row r="29" spans="1:4" hidden="1" outlineLevel="2">
      <c r="A29" s="76"/>
      <c r="B29" s="77"/>
      <c r="C29" s="78" t="s">
        <v>744</v>
      </c>
      <c r="D29" s="79">
        <v>85.783333333333317</v>
      </c>
    </row>
    <row r="30" spans="1:4" hidden="1" outlineLevel="2">
      <c r="A30" s="76"/>
      <c r="B30" s="77"/>
      <c r="C30" s="78" t="s">
        <v>745</v>
      </c>
      <c r="D30" s="79">
        <v>2.0333333333333328</v>
      </c>
    </row>
    <row r="31" spans="1:4" hidden="1" outlineLevel="2">
      <c r="A31" s="76"/>
      <c r="B31" s="77"/>
      <c r="C31" s="78" t="s">
        <v>746</v>
      </c>
      <c r="D31" s="79">
        <v>60.88333333333334</v>
      </c>
    </row>
    <row r="32" spans="1:4" hidden="1" outlineLevel="1">
      <c r="A32" s="76"/>
      <c r="B32" s="80" t="s">
        <v>747</v>
      </c>
      <c r="C32" s="80"/>
      <c r="D32" s="81">
        <v>191.43333333333334</v>
      </c>
    </row>
    <row r="33" spans="1:4" hidden="1" outlineLevel="2">
      <c r="A33" s="76"/>
      <c r="B33" s="77" t="s">
        <v>748</v>
      </c>
      <c r="C33" s="78" t="s">
        <v>749</v>
      </c>
      <c r="D33" s="79">
        <v>45.883333333333326</v>
      </c>
    </row>
    <row r="34" spans="1:4" hidden="1" outlineLevel="2">
      <c r="A34" s="76"/>
      <c r="B34" s="77"/>
      <c r="C34" s="78" t="s">
        <v>750</v>
      </c>
      <c r="D34" s="79">
        <v>10.899999999999999</v>
      </c>
    </row>
    <row r="35" spans="1:4" hidden="1" outlineLevel="1">
      <c r="A35" s="76"/>
      <c r="B35" s="80" t="s">
        <v>751</v>
      </c>
      <c r="C35" s="80"/>
      <c r="D35" s="81">
        <v>56.783333333333324</v>
      </c>
    </row>
    <row r="36" spans="1:4" hidden="1" outlineLevel="2">
      <c r="A36" s="76"/>
      <c r="B36" s="77" t="s">
        <v>752</v>
      </c>
      <c r="C36" s="78" t="s">
        <v>753</v>
      </c>
      <c r="D36" s="79">
        <v>35.566666666666663</v>
      </c>
    </row>
    <row r="37" spans="1:4" hidden="1" outlineLevel="2">
      <c r="A37" s="76"/>
      <c r="B37" s="77"/>
      <c r="C37" s="78" t="s">
        <v>754</v>
      </c>
      <c r="D37" s="79">
        <v>24.166666666666664</v>
      </c>
    </row>
    <row r="38" spans="1:4" hidden="1" outlineLevel="2">
      <c r="A38" s="76"/>
      <c r="B38" s="77"/>
      <c r="C38" s="78" t="s">
        <v>755</v>
      </c>
      <c r="D38" s="79">
        <v>9.3999999999999986</v>
      </c>
    </row>
    <row r="39" spans="1:4" hidden="1" outlineLevel="1">
      <c r="A39" s="76"/>
      <c r="B39" s="80" t="s">
        <v>756</v>
      </c>
      <c r="C39" s="80"/>
      <c r="D39" s="81">
        <v>69.133333333333326</v>
      </c>
    </row>
    <row r="40" spans="1:4" hidden="1" outlineLevel="2">
      <c r="A40" s="76"/>
      <c r="B40" s="77" t="s">
        <v>757</v>
      </c>
      <c r="C40" s="78" t="s">
        <v>758</v>
      </c>
      <c r="D40" s="79">
        <v>126.75000000000001</v>
      </c>
    </row>
    <row r="41" spans="1:4" hidden="1" outlineLevel="1">
      <c r="A41" s="76"/>
      <c r="B41" s="80" t="s">
        <v>759</v>
      </c>
      <c r="C41" s="80"/>
      <c r="D41" s="81">
        <v>126.75000000000001</v>
      </c>
    </row>
    <row r="42" spans="1:4" hidden="1" outlineLevel="2">
      <c r="A42" s="76"/>
      <c r="B42" s="77" t="s">
        <v>760</v>
      </c>
      <c r="C42" s="78" t="s">
        <v>761</v>
      </c>
      <c r="D42" s="79">
        <v>15.083333333333332</v>
      </c>
    </row>
    <row r="43" spans="1:4" hidden="1" outlineLevel="2">
      <c r="A43" s="76"/>
      <c r="B43" s="77"/>
      <c r="C43" s="78" t="s">
        <v>762</v>
      </c>
      <c r="D43" s="79">
        <v>36.4</v>
      </c>
    </row>
    <row r="44" spans="1:4" hidden="1" outlineLevel="2">
      <c r="A44" s="76"/>
      <c r="B44" s="77"/>
      <c r="C44" s="78" t="s">
        <v>763</v>
      </c>
      <c r="D44" s="79">
        <v>12.616666666666671</v>
      </c>
    </row>
    <row r="45" spans="1:4" hidden="1" outlineLevel="2">
      <c r="A45" s="76"/>
      <c r="B45" s="77"/>
      <c r="C45" s="78" t="s">
        <v>764</v>
      </c>
      <c r="D45" s="79">
        <v>6.666666666666667</v>
      </c>
    </row>
    <row r="46" spans="1:4" hidden="1" outlineLevel="1">
      <c r="A46" s="76"/>
      <c r="B46" s="80" t="s">
        <v>765</v>
      </c>
      <c r="C46" s="80"/>
      <c r="D46" s="81">
        <v>70.76666666666668</v>
      </c>
    </row>
    <row r="47" spans="1:4" hidden="1" outlineLevel="2">
      <c r="A47" s="76"/>
      <c r="B47" s="77" t="s">
        <v>766</v>
      </c>
      <c r="C47" s="78" t="s">
        <v>761</v>
      </c>
      <c r="D47" s="79">
        <v>43.533333333333339</v>
      </c>
    </row>
    <row r="48" spans="1:4" hidden="1" outlineLevel="1">
      <c r="A48" s="76"/>
      <c r="B48" s="80" t="s">
        <v>767</v>
      </c>
      <c r="C48" s="80"/>
      <c r="D48" s="81">
        <v>43.533333333333339</v>
      </c>
    </row>
    <row r="49" spans="1:4" hidden="1" outlineLevel="2">
      <c r="A49" s="76"/>
      <c r="B49" s="77" t="s">
        <v>768</v>
      </c>
      <c r="C49" s="78" t="s">
        <v>769</v>
      </c>
      <c r="D49" s="79">
        <v>1.1333333333333346</v>
      </c>
    </row>
    <row r="50" spans="1:4" hidden="1" outlineLevel="1">
      <c r="A50" s="76"/>
      <c r="B50" s="80" t="s">
        <v>770</v>
      </c>
      <c r="C50" s="80"/>
      <c r="D50" s="81">
        <v>1.1333333333333346</v>
      </c>
    </row>
    <row r="51" spans="1:4" hidden="1" outlineLevel="2">
      <c r="A51" s="76"/>
      <c r="B51" s="77" t="s">
        <v>771</v>
      </c>
      <c r="C51" s="78" t="s">
        <v>772</v>
      </c>
      <c r="D51" s="79">
        <v>4.2000000000000011</v>
      </c>
    </row>
    <row r="52" spans="1:4" hidden="1" outlineLevel="2">
      <c r="A52" s="76"/>
      <c r="B52" s="77"/>
      <c r="C52" s="78" t="s">
        <v>773</v>
      </c>
      <c r="D52" s="79">
        <v>20.966666666666665</v>
      </c>
    </row>
    <row r="53" spans="1:4" hidden="1" outlineLevel="2">
      <c r="A53" s="76"/>
      <c r="B53" s="77"/>
      <c r="C53" s="78" t="s">
        <v>774</v>
      </c>
      <c r="D53" s="79">
        <v>101.25000000000003</v>
      </c>
    </row>
    <row r="54" spans="1:4" hidden="1" outlineLevel="2">
      <c r="A54" s="76"/>
      <c r="B54" s="77"/>
      <c r="C54" s="78" t="s">
        <v>775</v>
      </c>
      <c r="D54" s="79">
        <v>59.433333333333344</v>
      </c>
    </row>
    <row r="55" spans="1:4" hidden="1" outlineLevel="2">
      <c r="A55" s="76"/>
      <c r="B55" s="77"/>
      <c r="C55" s="78" t="s">
        <v>776</v>
      </c>
      <c r="D55" s="79">
        <v>1.9166666666666665</v>
      </c>
    </row>
    <row r="56" spans="1:4" hidden="1" outlineLevel="2">
      <c r="A56" s="76"/>
      <c r="B56" s="77"/>
      <c r="C56" s="78" t="s">
        <v>777</v>
      </c>
      <c r="D56" s="79">
        <v>6.3166666666666655</v>
      </c>
    </row>
    <row r="57" spans="1:4" hidden="1" outlineLevel="2">
      <c r="A57" s="76"/>
      <c r="B57" s="77"/>
      <c r="C57" s="78" t="s">
        <v>778</v>
      </c>
      <c r="D57" s="79">
        <v>9.399999999999995</v>
      </c>
    </row>
    <row r="58" spans="1:4" hidden="1" outlineLevel="1">
      <c r="A58" s="76"/>
      <c r="B58" s="80" t="s">
        <v>779</v>
      </c>
      <c r="C58" s="80"/>
      <c r="D58" s="81">
        <v>203.48333333333335</v>
      </c>
    </row>
    <row r="59" spans="1:4" hidden="1" outlineLevel="2">
      <c r="A59" s="76"/>
      <c r="B59" s="77" t="s">
        <v>780</v>
      </c>
      <c r="C59" s="78" t="s">
        <v>781</v>
      </c>
      <c r="D59" s="79">
        <v>61.05</v>
      </c>
    </row>
    <row r="60" spans="1:4" hidden="1" outlineLevel="2">
      <c r="A60" s="76"/>
      <c r="B60" s="77"/>
      <c r="C60" s="78" t="s">
        <v>782</v>
      </c>
      <c r="D60" s="79">
        <v>164.23333333333332</v>
      </c>
    </row>
    <row r="61" spans="1:4" hidden="1" outlineLevel="2">
      <c r="A61" s="76"/>
      <c r="B61" s="77"/>
      <c r="C61" s="78" t="s">
        <v>783</v>
      </c>
      <c r="D61" s="79">
        <v>65.533333333333331</v>
      </c>
    </row>
    <row r="62" spans="1:4" hidden="1" outlineLevel="2">
      <c r="A62" s="76"/>
      <c r="B62" s="77"/>
      <c r="C62" s="78" t="s">
        <v>784</v>
      </c>
      <c r="D62" s="79">
        <v>132.51666666666668</v>
      </c>
    </row>
    <row r="63" spans="1:4" hidden="1" outlineLevel="2">
      <c r="A63" s="76"/>
      <c r="B63" s="77"/>
      <c r="C63" s="78" t="s">
        <v>785</v>
      </c>
      <c r="D63" s="79">
        <v>106.60000000000002</v>
      </c>
    </row>
    <row r="64" spans="1:4" hidden="1" outlineLevel="2">
      <c r="A64" s="76"/>
      <c r="B64" s="77"/>
      <c r="C64" s="78" t="s">
        <v>786</v>
      </c>
      <c r="D64" s="79">
        <v>48.250000000000007</v>
      </c>
    </row>
    <row r="65" spans="1:4" hidden="1" outlineLevel="2">
      <c r="A65" s="76"/>
      <c r="B65" s="77"/>
      <c r="C65" s="78" t="s">
        <v>787</v>
      </c>
      <c r="D65" s="79">
        <v>133.05000000000001</v>
      </c>
    </row>
    <row r="66" spans="1:4" hidden="1" outlineLevel="2">
      <c r="A66" s="76"/>
      <c r="B66" s="77"/>
      <c r="C66" s="78" t="s">
        <v>788</v>
      </c>
      <c r="D66" s="79">
        <v>122.94999999999999</v>
      </c>
    </row>
    <row r="67" spans="1:4" hidden="1" outlineLevel="2">
      <c r="A67" s="76"/>
      <c r="B67" s="77"/>
      <c r="C67" s="78" t="s">
        <v>789</v>
      </c>
      <c r="D67" s="79">
        <v>71.116666666666688</v>
      </c>
    </row>
    <row r="68" spans="1:4" hidden="1" outlineLevel="2">
      <c r="A68" s="76"/>
      <c r="B68" s="77"/>
      <c r="C68" s="78" t="s">
        <v>790</v>
      </c>
      <c r="D68" s="79">
        <v>13.766666666666667</v>
      </c>
    </row>
    <row r="69" spans="1:4" hidden="1" outlineLevel="1">
      <c r="A69" s="76"/>
      <c r="B69" s="80" t="s">
        <v>791</v>
      </c>
      <c r="C69" s="80"/>
      <c r="D69" s="81">
        <v>919.06666666666672</v>
      </c>
    </row>
    <row r="70" spans="1:4" hidden="1" outlineLevel="2">
      <c r="A70" s="76"/>
      <c r="B70" s="77" t="s">
        <v>792</v>
      </c>
      <c r="C70" s="78" t="s">
        <v>793</v>
      </c>
      <c r="D70" s="79">
        <v>4.3833333333333337</v>
      </c>
    </row>
    <row r="71" spans="1:4" hidden="1" outlineLevel="1">
      <c r="A71" s="76"/>
      <c r="B71" s="80" t="s">
        <v>794</v>
      </c>
      <c r="C71" s="80"/>
      <c r="D71" s="81">
        <v>4.3833333333333337</v>
      </c>
    </row>
    <row r="72" spans="1:4" hidden="1" outlineLevel="2">
      <c r="A72" s="76"/>
      <c r="B72" s="77" t="s">
        <v>795</v>
      </c>
      <c r="C72" s="78" t="s">
        <v>796</v>
      </c>
      <c r="D72" s="79">
        <v>7.9499999999999993</v>
      </c>
    </row>
    <row r="73" spans="1:4" hidden="1" outlineLevel="1">
      <c r="A73" s="76"/>
      <c r="B73" s="80" t="s">
        <v>797</v>
      </c>
      <c r="C73" s="80"/>
      <c r="D73" s="81">
        <v>7.9499999999999993</v>
      </c>
    </row>
    <row r="74" spans="1:4" hidden="1" outlineLevel="2">
      <c r="A74" s="76"/>
      <c r="B74" s="77" t="s">
        <v>798</v>
      </c>
      <c r="C74" s="78" t="s">
        <v>799</v>
      </c>
      <c r="D74" s="79">
        <v>16.8</v>
      </c>
    </row>
    <row r="75" spans="1:4" hidden="1" outlineLevel="1">
      <c r="A75" s="76"/>
      <c r="B75" s="80" t="s">
        <v>800</v>
      </c>
      <c r="C75" s="80"/>
      <c r="D75" s="81">
        <v>16.8</v>
      </c>
    </row>
    <row r="76" spans="1:4" hidden="1" outlineLevel="2">
      <c r="A76" s="76"/>
      <c r="B76" s="77" t="s">
        <v>801</v>
      </c>
      <c r="C76" s="78" t="s">
        <v>802</v>
      </c>
      <c r="D76" s="79">
        <v>8.0666666666666664</v>
      </c>
    </row>
    <row r="77" spans="1:4" hidden="1" outlineLevel="2">
      <c r="A77" s="76"/>
      <c r="B77" s="77"/>
      <c r="C77" s="78" t="s">
        <v>803</v>
      </c>
      <c r="D77" s="79">
        <v>3.8166666666666691</v>
      </c>
    </row>
    <row r="78" spans="1:4" hidden="1" outlineLevel="2">
      <c r="A78" s="76"/>
      <c r="B78" s="77"/>
      <c r="C78" s="78" t="s">
        <v>804</v>
      </c>
      <c r="D78" s="79">
        <v>156.71666666666664</v>
      </c>
    </row>
    <row r="79" spans="1:4" hidden="1" outlineLevel="2">
      <c r="A79" s="76"/>
      <c r="B79" s="77"/>
      <c r="C79" s="78" t="s">
        <v>805</v>
      </c>
      <c r="D79" s="79">
        <v>65.38333333333334</v>
      </c>
    </row>
    <row r="80" spans="1:4" hidden="1" outlineLevel="2">
      <c r="A80" s="76"/>
      <c r="B80" s="77"/>
      <c r="C80" s="78" t="s">
        <v>806</v>
      </c>
      <c r="D80" s="79">
        <v>127.06666666666663</v>
      </c>
    </row>
    <row r="81" spans="1:4" hidden="1" outlineLevel="2">
      <c r="A81" s="76"/>
      <c r="B81" s="77"/>
      <c r="C81" s="78" t="s">
        <v>807</v>
      </c>
      <c r="D81" s="79">
        <v>75.716666666666654</v>
      </c>
    </row>
    <row r="82" spans="1:4" hidden="1" outlineLevel="2">
      <c r="A82" s="76"/>
      <c r="B82" s="77"/>
      <c r="C82" s="78" t="s">
        <v>808</v>
      </c>
      <c r="D82" s="79">
        <v>44.983333333333313</v>
      </c>
    </row>
    <row r="83" spans="1:4" hidden="1" outlineLevel="2">
      <c r="A83" s="76"/>
      <c r="B83" s="77"/>
      <c r="C83" s="78" t="s">
        <v>809</v>
      </c>
      <c r="D83" s="79">
        <v>31.016666666666666</v>
      </c>
    </row>
    <row r="84" spans="1:4" hidden="1" outlineLevel="2">
      <c r="A84" s="76"/>
      <c r="B84" s="77"/>
      <c r="C84" s="78" t="s">
        <v>810</v>
      </c>
      <c r="D84" s="79">
        <v>21.700000000000003</v>
      </c>
    </row>
    <row r="85" spans="1:4" hidden="1" outlineLevel="2">
      <c r="A85" s="76"/>
      <c r="B85" s="77"/>
      <c r="C85" s="78" t="s">
        <v>811</v>
      </c>
      <c r="D85" s="79">
        <v>7.9833333333333316</v>
      </c>
    </row>
    <row r="86" spans="1:4" hidden="1" outlineLevel="2">
      <c r="A86" s="76"/>
      <c r="B86" s="77"/>
      <c r="C86" s="78" t="s">
        <v>812</v>
      </c>
      <c r="D86" s="79">
        <v>101.06666666666666</v>
      </c>
    </row>
    <row r="87" spans="1:4" hidden="1" outlineLevel="2">
      <c r="A87" s="76"/>
      <c r="B87" s="77"/>
      <c r="C87" s="78" t="s">
        <v>813</v>
      </c>
      <c r="D87" s="79">
        <v>21.866666666666671</v>
      </c>
    </row>
    <row r="88" spans="1:4" hidden="1" outlineLevel="2">
      <c r="A88" s="76"/>
      <c r="B88" s="77"/>
      <c r="C88" s="78" t="s">
        <v>814</v>
      </c>
      <c r="D88" s="79">
        <v>142.36666666666667</v>
      </c>
    </row>
    <row r="89" spans="1:4" hidden="1" outlineLevel="2">
      <c r="A89" s="76"/>
      <c r="B89" s="77"/>
      <c r="C89" s="78" t="s">
        <v>815</v>
      </c>
      <c r="D89" s="79">
        <v>34.54999999999999</v>
      </c>
    </row>
    <row r="90" spans="1:4" hidden="1" outlineLevel="2">
      <c r="A90" s="76"/>
      <c r="B90" s="77"/>
      <c r="C90" s="78" t="s">
        <v>816</v>
      </c>
      <c r="D90" s="79">
        <v>194.48333333333335</v>
      </c>
    </row>
    <row r="91" spans="1:4" hidden="1" outlineLevel="2">
      <c r="A91" s="76"/>
      <c r="B91" s="77"/>
      <c r="C91" s="78" t="s">
        <v>817</v>
      </c>
      <c r="D91" s="79">
        <v>185.18333333333337</v>
      </c>
    </row>
    <row r="92" spans="1:4" hidden="1" outlineLevel="2">
      <c r="A92" s="76"/>
      <c r="B92" s="77"/>
      <c r="C92" s="78" t="s">
        <v>818</v>
      </c>
      <c r="D92" s="79">
        <v>116.81666666666666</v>
      </c>
    </row>
    <row r="93" spans="1:4" hidden="1" outlineLevel="2">
      <c r="A93" s="76"/>
      <c r="B93" s="77"/>
      <c r="C93" s="78" t="s">
        <v>819</v>
      </c>
      <c r="D93" s="79">
        <v>131.43333333333334</v>
      </c>
    </row>
    <row r="94" spans="1:4" hidden="1" outlineLevel="2">
      <c r="A94" s="76"/>
      <c r="B94" s="77"/>
      <c r="C94" s="78" t="s">
        <v>820</v>
      </c>
      <c r="D94" s="79">
        <v>72.633333333333326</v>
      </c>
    </row>
    <row r="95" spans="1:4" hidden="1" outlineLevel="2">
      <c r="A95" s="76"/>
      <c r="B95" s="77"/>
      <c r="C95" s="78" t="s">
        <v>821</v>
      </c>
      <c r="D95" s="79">
        <v>11.3</v>
      </c>
    </row>
    <row r="96" spans="1:4" hidden="1" outlineLevel="2">
      <c r="A96" s="76"/>
      <c r="B96" s="77"/>
      <c r="C96" s="78" t="s">
        <v>822</v>
      </c>
      <c r="D96" s="79">
        <v>4.0999999999999996</v>
      </c>
    </row>
    <row r="97" spans="1:4" hidden="1" outlineLevel="2">
      <c r="A97" s="76"/>
      <c r="B97" s="77"/>
      <c r="C97" s="78" t="s">
        <v>823</v>
      </c>
      <c r="D97" s="79">
        <v>17.783333333333331</v>
      </c>
    </row>
    <row r="98" spans="1:4" hidden="1" outlineLevel="2">
      <c r="A98" s="76"/>
      <c r="B98" s="77"/>
      <c r="C98" s="78" t="s">
        <v>824</v>
      </c>
      <c r="D98" s="79">
        <v>27.599999999999998</v>
      </c>
    </row>
    <row r="99" spans="1:4" hidden="1" outlineLevel="2">
      <c r="A99" s="76"/>
      <c r="B99" s="77"/>
      <c r="C99" s="78" t="s">
        <v>825</v>
      </c>
      <c r="D99" s="79">
        <v>16.266666666666666</v>
      </c>
    </row>
    <row r="100" spans="1:4" hidden="1" outlineLevel="2">
      <c r="A100" s="76"/>
      <c r="B100" s="77"/>
      <c r="C100" s="78" t="s">
        <v>826</v>
      </c>
      <c r="D100" s="79">
        <v>0</v>
      </c>
    </row>
    <row r="101" spans="1:4" hidden="1" outlineLevel="2">
      <c r="A101" s="76"/>
      <c r="B101" s="77"/>
      <c r="C101" s="78" t="s">
        <v>827</v>
      </c>
      <c r="D101" s="79">
        <v>16.466666666666669</v>
      </c>
    </row>
    <row r="102" spans="1:4" hidden="1" outlineLevel="2">
      <c r="A102" s="76"/>
      <c r="B102" s="77"/>
      <c r="C102" s="78" t="s">
        <v>828</v>
      </c>
      <c r="D102" s="79">
        <v>0</v>
      </c>
    </row>
    <row r="103" spans="1:4" hidden="1" outlineLevel="1">
      <c r="A103" s="76"/>
      <c r="B103" s="80" t="s">
        <v>829</v>
      </c>
      <c r="C103" s="80"/>
      <c r="D103" s="81">
        <v>1636.3666666666663</v>
      </c>
    </row>
    <row r="104" spans="1:4" hidden="1" outlineLevel="2">
      <c r="A104" s="76"/>
      <c r="B104" s="77" t="s">
        <v>830</v>
      </c>
      <c r="C104" s="78" t="s">
        <v>826</v>
      </c>
      <c r="D104" s="79">
        <v>131.94999999999996</v>
      </c>
    </row>
    <row r="105" spans="1:4" hidden="1" outlineLevel="2">
      <c r="A105" s="76"/>
      <c r="B105" s="77"/>
      <c r="C105" s="78" t="s">
        <v>828</v>
      </c>
      <c r="D105" s="79">
        <v>149.08333333333331</v>
      </c>
    </row>
    <row r="106" spans="1:4" hidden="1" outlineLevel="2">
      <c r="A106" s="76"/>
      <c r="B106" s="77"/>
      <c r="C106" s="78" t="s">
        <v>831</v>
      </c>
      <c r="D106" s="79">
        <v>75.25</v>
      </c>
    </row>
    <row r="107" spans="1:4" hidden="1" outlineLevel="2">
      <c r="A107" s="76"/>
      <c r="B107" s="77"/>
      <c r="C107" s="78" t="s">
        <v>832</v>
      </c>
      <c r="D107" s="79">
        <v>45.916666666666671</v>
      </c>
    </row>
    <row r="108" spans="1:4" hidden="1" outlineLevel="2">
      <c r="A108" s="76"/>
      <c r="B108" s="77"/>
      <c r="C108" s="78" t="s">
        <v>833</v>
      </c>
      <c r="D108" s="79">
        <v>2.7166666666666663</v>
      </c>
    </row>
    <row r="109" spans="1:4" hidden="1" outlineLevel="1">
      <c r="A109" s="76"/>
      <c r="B109" s="80" t="s">
        <v>834</v>
      </c>
      <c r="C109" s="80"/>
      <c r="D109" s="81">
        <v>404.91666666666663</v>
      </c>
    </row>
    <row r="110" spans="1:4" hidden="1" outlineLevel="2">
      <c r="A110" s="76"/>
      <c r="B110" s="77" t="s">
        <v>835</v>
      </c>
      <c r="C110" s="78" t="s">
        <v>836</v>
      </c>
      <c r="D110" s="79">
        <v>20.066666666666663</v>
      </c>
    </row>
    <row r="111" spans="1:4" hidden="1" outlineLevel="2">
      <c r="A111" s="76"/>
      <c r="B111" s="77"/>
      <c r="C111" s="78" t="s">
        <v>837</v>
      </c>
      <c r="D111" s="79">
        <v>23.666666666666664</v>
      </c>
    </row>
    <row r="112" spans="1:4" hidden="1" outlineLevel="1">
      <c r="A112" s="76"/>
      <c r="B112" s="80" t="s">
        <v>838</v>
      </c>
      <c r="C112" s="80"/>
      <c r="D112" s="81">
        <v>43.733333333333327</v>
      </c>
    </row>
    <row r="113" spans="1:4" hidden="1" outlineLevel="2">
      <c r="A113" s="76"/>
      <c r="B113" s="77" t="s">
        <v>839</v>
      </c>
      <c r="C113" s="78" t="s">
        <v>840</v>
      </c>
      <c r="D113" s="79">
        <v>88.816666666666677</v>
      </c>
    </row>
    <row r="114" spans="1:4" hidden="1" outlineLevel="2">
      <c r="A114" s="76"/>
      <c r="B114" s="77"/>
      <c r="C114" s="78" t="s">
        <v>841</v>
      </c>
      <c r="D114" s="79">
        <v>45.283333333333353</v>
      </c>
    </row>
    <row r="115" spans="1:4" hidden="1" outlineLevel="2">
      <c r="A115" s="76"/>
      <c r="B115" s="77"/>
      <c r="C115" s="78" t="s">
        <v>842</v>
      </c>
      <c r="D115" s="79">
        <v>8.5500000000000025</v>
      </c>
    </row>
    <row r="116" spans="1:4" hidden="1" outlineLevel="2">
      <c r="A116" s="76"/>
      <c r="B116" s="77"/>
      <c r="C116" s="78" t="s">
        <v>843</v>
      </c>
      <c r="D116" s="79">
        <v>15.55</v>
      </c>
    </row>
    <row r="117" spans="1:4" hidden="1" outlineLevel="2">
      <c r="A117" s="76"/>
      <c r="B117" s="77"/>
      <c r="C117" s="78" t="s">
        <v>844</v>
      </c>
      <c r="D117" s="79">
        <v>20.533333333333335</v>
      </c>
    </row>
    <row r="118" spans="1:4" hidden="1" outlineLevel="2">
      <c r="A118" s="76"/>
      <c r="B118" s="77"/>
      <c r="C118" s="78" t="s">
        <v>845</v>
      </c>
      <c r="D118" s="79">
        <v>24.56666666666667</v>
      </c>
    </row>
    <row r="119" spans="1:4" hidden="1" outlineLevel="1">
      <c r="A119" s="76"/>
      <c r="B119" s="80" t="s">
        <v>846</v>
      </c>
      <c r="C119" s="80"/>
      <c r="D119" s="81">
        <v>203.30000000000004</v>
      </c>
    </row>
    <row r="120" spans="1:4" hidden="1" outlineLevel="2">
      <c r="A120" s="76"/>
      <c r="B120" s="77" t="s">
        <v>847</v>
      </c>
      <c r="C120" s="78" t="s">
        <v>848</v>
      </c>
      <c r="D120" s="79">
        <v>21.900000000000006</v>
      </c>
    </row>
    <row r="121" spans="1:4" hidden="1" outlineLevel="2">
      <c r="A121" s="76"/>
      <c r="B121" s="77"/>
      <c r="C121" s="78" t="s">
        <v>849</v>
      </c>
      <c r="D121" s="79">
        <v>8.1500000000000021</v>
      </c>
    </row>
    <row r="122" spans="1:4" hidden="1" outlineLevel="2">
      <c r="A122" s="76"/>
      <c r="B122" s="77"/>
      <c r="C122" s="78" t="s">
        <v>850</v>
      </c>
      <c r="D122" s="79">
        <v>3.5166666666666648</v>
      </c>
    </row>
    <row r="123" spans="1:4" hidden="1" outlineLevel="1">
      <c r="A123" s="76"/>
      <c r="B123" s="80" t="s">
        <v>851</v>
      </c>
      <c r="C123" s="80"/>
      <c r="D123" s="81">
        <v>33.56666666666667</v>
      </c>
    </row>
    <row r="124" spans="1:4" hidden="1" outlineLevel="2">
      <c r="A124" s="76"/>
      <c r="B124" s="77" t="s">
        <v>852</v>
      </c>
      <c r="C124" s="78" t="s">
        <v>853</v>
      </c>
      <c r="D124" s="79">
        <v>63.38333333333334</v>
      </c>
    </row>
    <row r="125" spans="1:4" hidden="1" outlineLevel="2">
      <c r="A125" s="76"/>
      <c r="B125" s="77"/>
      <c r="C125" s="78" t="s">
        <v>854</v>
      </c>
      <c r="D125" s="79">
        <v>75.650000000000006</v>
      </c>
    </row>
    <row r="126" spans="1:4" hidden="1" outlineLevel="1">
      <c r="A126" s="76"/>
      <c r="B126" s="80" t="s">
        <v>855</v>
      </c>
      <c r="C126" s="80"/>
      <c r="D126" s="81">
        <v>139.03333333333336</v>
      </c>
    </row>
    <row r="127" spans="1:4" hidden="1" outlineLevel="2">
      <c r="A127" s="76"/>
      <c r="B127" s="77" t="s">
        <v>856</v>
      </c>
      <c r="C127" s="78" t="s">
        <v>857</v>
      </c>
      <c r="D127" s="79">
        <v>42.233333333333327</v>
      </c>
    </row>
    <row r="128" spans="1:4" hidden="1" outlineLevel="2">
      <c r="A128" s="76"/>
      <c r="B128" s="77"/>
      <c r="C128" s="78" t="s">
        <v>858</v>
      </c>
      <c r="D128" s="79">
        <v>68.999999999999986</v>
      </c>
    </row>
    <row r="129" spans="1:4" hidden="1" outlineLevel="1">
      <c r="A129" s="76"/>
      <c r="B129" s="80" t="s">
        <v>859</v>
      </c>
      <c r="C129" s="80"/>
      <c r="D129" s="81">
        <v>111.23333333333332</v>
      </c>
    </row>
    <row r="130" spans="1:4" hidden="1" outlineLevel="2">
      <c r="A130" s="76"/>
      <c r="B130" s="77" t="s">
        <v>860</v>
      </c>
      <c r="C130" s="78" t="s">
        <v>861</v>
      </c>
      <c r="D130" s="79">
        <v>99.716666666666669</v>
      </c>
    </row>
    <row r="131" spans="1:4" hidden="1" outlineLevel="2">
      <c r="A131" s="76"/>
      <c r="B131" s="77"/>
      <c r="C131" s="78" t="s">
        <v>808</v>
      </c>
      <c r="D131" s="79">
        <v>14.350000000000001</v>
      </c>
    </row>
    <row r="132" spans="1:4" hidden="1" outlineLevel="2">
      <c r="A132" s="76"/>
      <c r="B132" s="77"/>
      <c r="C132" s="78" t="s">
        <v>818</v>
      </c>
      <c r="D132" s="79">
        <v>30.733333333333331</v>
      </c>
    </row>
    <row r="133" spans="1:4" hidden="1" outlineLevel="2">
      <c r="A133" s="76"/>
      <c r="B133" s="77"/>
      <c r="C133" s="78" t="s">
        <v>831</v>
      </c>
      <c r="D133" s="79">
        <v>31.583333333333332</v>
      </c>
    </row>
    <row r="134" spans="1:4" hidden="1" outlineLevel="2">
      <c r="A134" s="76"/>
      <c r="B134" s="77"/>
      <c r="C134" s="78" t="s">
        <v>862</v>
      </c>
      <c r="D134" s="79">
        <v>20.149999999999995</v>
      </c>
    </row>
    <row r="135" spans="1:4" hidden="1" outlineLevel="2">
      <c r="A135" s="76"/>
      <c r="B135" s="77"/>
      <c r="C135" s="78" t="s">
        <v>863</v>
      </c>
      <c r="D135" s="79">
        <v>42.499999999999993</v>
      </c>
    </row>
    <row r="136" spans="1:4" hidden="1" outlineLevel="2">
      <c r="A136" s="76"/>
      <c r="B136" s="77"/>
      <c r="C136" s="78" t="s">
        <v>864</v>
      </c>
      <c r="D136" s="79">
        <v>202.66666666666666</v>
      </c>
    </row>
    <row r="137" spans="1:4" hidden="1" outlineLevel="2">
      <c r="A137" s="76"/>
      <c r="B137" s="77"/>
      <c r="C137" s="78" t="s">
        <v>865</v>
      </c>
      <c r="D137" s="79">
        <v>10.416666666666668</v>
      </c>
    </row>
    <row r="138" spans="1:4" hidden="1" outlineLevel="2">
      <c r="A138" s="76"/>
      <c r="B138" s="77"/>
      <c r="C138" s="78" t="s">
        <v>866</v>
      </c>
      <c r="D138" s="79">
        <v>49.133333333333347</v>
      </c>
    </row>
    <row r="139" spans="1:4" hidden="1" outlineLevel="2">
      <c r="A139" s="76"/>
      <c r="B139" s="77"/>
      <c r="C139" s="78" t="s">
        <v>867</v>
      </c>
      <c r="D139" s="79">
        <v>84.416666666666657</v>
      </c>
    </row>
    <row r="140" spans="1:4" hidden="1" outlineLevel="2">
      <c r="A140" s="76"/>
      <c r="B140" s="77"/>
      <c r="C140" s="78" t="s">
        <v>868</v>
      </c>
      <c r="D140" s="79">
        <v>79.88333333333334</v>
      </c>
    </row>
    <row r="141" spans="1:4" hidden="1" outlineLevel="2">
      <c r="A141" s="76"/>
      <c r="B141" s="77"/>
      <c r="C141" s="78" t="s">
        <v>869</v>
      </c>
      <c r="D141" s="79">
        <v>12.416666666666668</v>
      </c>
    </row>
    <row r="142" spans="1:4" hidden="1" outlineLevel="2">
      <c r="A142" s="76"/>
      <c r="B142" s="77"/>
      <c r="C142" s="78" t="s">
        <v>870</v>
      </c>
      <c r="D142" s="79">
        <v>23.31666666666667</v>
      </c>
    </row>
    <row r="143" spans="1:4" hidden="1" outlineLevel="2">
      <c r="A143" s="76"/>
      <c r="B143" s="77"/>
      <c r="C143" s="78" t="s">
        <v>871</v>
      </c>
      <c r="D143" s="79">
        <v>46.566666666666663</v>
      </c>
    </row>
    <row r="144" spans="1:4" hidden="1" outlineLevel="2">
      <c r="A144" s="76"/>
      <c r="B144" s="77"/>
      <c r="C144" s="78" t="s">
        <v>872</v>
      </c>
      <c r="D144" s="79">
        <v>36.61666666666666</v>
      </c>
    </row>
    <row r="145" spans="1:4" hidden="1" outlineLevel="2">
      <c r="A145" s="76"/>
      <c r="B145" s="77"/>
      <c r="C145" s="78" t="s">
        <v>873</v>
      </c>
      <c r="D145" s="79">
        <v>46.283333333333317</v>
      </c>
    </row>
    <row r="146" spans="1:4" hidden="1" outlineLevel="2">
      <c r="A146" s="76"/>
      <c r="B146" s="77"/>
      <c r="C146" s="78" t="s">
        <v>874</v>
      </c>
      <c r="D146" s="79">
        <v>48.583333333333329</v>
      </c>
    </row>
    <row r="147" spans="1:4" hidden="1" outlineLevel="2">
      <c r="A147" s="76"/>
      <c r="B147" s="77"/>
      <c r="C147" s="78" t="s">
        <v>875</v>
      </c>
      <c r="D147" s="79">
        <v>55.416666666666671</v>
      </c>
    </row>
    <row r="148" spans="1:4" hidden="1" outlineLevel="2">
      <c r="A148" s="76"/>
      <c r="B148" s="77"/>
      <c r="C148" s="78" t="s">
        <v>876</v>
      </c>
      <c r="D148" s="79">
        <v>41.383333333333326</v>
      </c>
    </row>
    <row r="149" spans="1:4" hidden="1" outlineLevel="2">
      <c r="A149" s="76"/>
      <c r="B149" s="77"/>
      <c r="C149" s="78" t="s">
        <v>877</v>
      </c>
      <c r="D149" s="79">
        <v>110.44999999999999</v>
      </c>
    </row>
    <row r="150" spans="1:4" hidden="1" outlineLevel="2">
      <c r="A150" s="76"/>
      <c r="B150" s="77"/>
      <c r="C150" s="78" t="s">
        <v>878</v>
      </c>
      <c r="D150" s="79">
        <v>52.016666666666652</v>
      </c>
    </row>
    <row r="151" spans="1:4" hidden="1" outlineLevel="2">
      <c r="A151" s="76"/>
      <c r="B151" s="77"/>
      <c r="C151" s="78" t="s">
        <v>879</v>
      </c>
      <c r="D151" s="79">
        <v>75.633333333333326</v>
      </c>
    </row>
    <row r="152" spans="1:4" hidden="1" outlineLevel="2">
      <c r="A152" s="76"/>
      <c r="B152" s="77"/>
      <c r="C152" s="78" t="s">
        <v>880</v>
      </c>
      <c r="D152" s="79">
        <v>82.65</v>
      </c>
    </row>
    <row r="153" spans="1:4" hidden="1" outlineLevel="2">
      <c r="A153" s="76"/>
      <c r="B153" s="77"/>
      <c r="C153" s="78" t="s">
        <v>881</v>
      </c>
      <c r="D153" s="79">
        <v>54.65</v>
      </c>
    </row>
    <row r="154" spans="1:4" hidden="1" outlineLevel="2">
      <c r="A154" s="76"/>
      <c r="B154" s="77"/>
      <c r="C154" s="78" t="s">
        <v>882</v>
      </c>
      <c r="D154" s="79">
        <v>152.04999999999998</v>
      </c>
    </row>
    <row r="155" spans="1:4" hidden="1" outlineLevel="2">
      <c r="A155" s="76"/>
      <c r="B155" s="77"/>
      <c r="C155" s="78" t="s">
        <v>883</v>
      </c>
      <c r="D155" s="79">
        <v>27.25</v>
      </c>
    </row>
    <row r="156" spans="1:4" hidden="1" outlineLevel="2">
      <c r="A156" s="76"/>
      <c r="B156" s="77"/>
      <c r="C156" s="78" t="s">
        <v>884</v>
      </c>
      <c r="D156" s="79">
        <v>176.91666666666669</v>
      </c>
    </row>
    <row r="157" spans="1:4" hidden="1" outlineLevel="2">
      <c r="A157" s="76"/>
      <c r="B157" s="77"/>
      <c r="C157" s="78" t="s">
        <v>885</v>
      </c>
      <c r="D157" s="79">
        <v>21.833333333333332</v>
      </c>
    </row>
    <row r="158" spans="1:4" hidden="1" outlineLevel="2">
      <c r="A158" s="76"/>
      <c r="B158" s="77"/>
      <c r="C158" s="78" t="s">
        <v>886</v>
      </c>
      <c r="D158" s="79">
        <v>59.25</v>
      </c>
    </row>
    <row r="159" spans="1:4" hidden="1" outlineLevel="2">
      <c r="A159" s="76"/>
      <c r="B159" s="77"/>
      <c r="C159" s="78" t="s">
        <v>887</v>
      </c>
      <c r="D159" s="79">
        <v>3.2499999999999991</v>
      </c>
    </row>
    <row r="160" spans="1:4" hidden="1" outlineLevel="1">
      <c r="A160" s="76"/>
      <c r="B160" s="80" t="s">
        <v>888</v>
      </c>
      <c r="C160" s="80"/>
      <c r="D160" s="81">
        <v>1792.0833333333333</v>
      </c>
    </row>
    <row r="161" spans="1:4" hidden="1" outlineLevel="2">
      <c r="A161" s="76"/>
      <c r="B161" s="77" t="s">
        <v>889</v>
      </c>
      <c r="C161" s="78" t="s">
        <v>890</v>
      </c>
      <c r="D161" s="79">
        <v>154.2833333333333</v>
      </c>
    </row>
    <row r="162" spans="1:4" hidden="1" outlineLevel="2">
      <c r="A162" s="76"/>
      <c r="B162" s="77"/>
      <c r="C162" s="78" t="s">
        <v>891</v>
      </c>
      <c r="D162" s="79">
        <v>6.7166666666666606</v>
      </c>
    </row>
    <row r="163" spans="1:4" hidden="1" outlineLevel="2">
      <c r="A163" s="76"/>
      <c r="B163" s="77"/>
      <c r="C163" s="78" t="s">
        <v>892</v>
      </c>
      <c r="D163" s="79">
        <v>2.7333333333333343</v>
      </c>
    </row>
    <row r="164" spans="1:4" hidden="1" outlineLevel="1">
      <c r="A164" s="76"/>
      <c r="B164" s="80" t="s">
        <v>893</v>
      </c>
      <c r="C164" s="80"/>
      <c r="D164" s="81">
        <v>163.73333333333329</v>
      </c>
    </row>
    <row r="165" spans="1:4" hidden="1" outlineLevel="2">
      <c r="A165" s="76"/>
      <c r="B165" s="77" t="s">
        <v>894</v>
      </c>
      <c r="C165" s="78" t="s">
        <v>895</v>
      </c>
      <c r="D165" s="79">
        <v>4.866666666666668</v>
      </c>
    </row>
    <row r="166" spans="1:4" hidden="1" outlineLevel="1">
      <c r="A166" s="76"/>
      <c r="B166" s="80" t="s">
        <v>896</v>
      </c>
      <c r="C166" s="80"/>
      <c r="D166" s="81">
        <v>4.866666666666668</v>
      </c>
    </row>
    <row r="167" spans="1:4" hidden="1" outlineLevel="2">
      <c r="A167" s="76"/>
      <c r="B167" s="77" t="s">
        <v>897</v>
      </c>
      <c r="C167" s="78" t="s">
        <v>898</v>
      </c>
      <c r="D167" s="79">
        <v>119.6</v>
      </c>
    </row>
    <row r="168" spans="1:4" hidden="1" outlineLevel="2">
      <c r="A168" s="76"/>
      <c r="B168" s="77"/>
      <c r="C168" s="78" t="s">
        <v>899</v>
      </c>
      <c r="D168" s="79">
        <v>128.97533333333334</v>
      </c>
    </row>
    <row r="169" spans="1:4" hidden="1" outlineLevel="1">
      <c r="A169" s="76"/>
      <c r="B169" s="80" t="s">
        <v>900</v>
      </c>
      <c r="C169" s="80"/>
      <c r="D169" s="81">
        <v>248.57533333333333</v>
      </c>
    </row>
    <row r="170" spans="1:4" hidden="1" outlineLevel="2">
      <c r="A170" s="76"/>
      <c r="B170" s="77" t="s">
        <v>901</v>
      </c>
      <c r="C170" s="78" t="s">
        <v>902</v>
      </c>
      <c r="D170" s="79">
        <v>40.233333333333334</v>
      </c>
    </row>
    <row r="171" spans="1:4" hidden="1" outlineLevel="2">
      <c r="A171" s="76"/>
      <c r="B171" s="77"/>
      <c r="C171" s="78" t="s">
        <v>903</v>
      </c>
      <c r="D171" s="79">
        <v>116.06666666666665</v>
      </c>
    </row>
    <row r="172" spans="1:4" hidden="1" outlineLevel="1">
      <c r="A172" s="76"/>
      <c r="B172" s="80" t="s">
        <v>904</v>
      </c>
      <c r="C172" s="80"/>
      <c r="D172" s="81">
        <v>156.29999999999998</v>
      </c>
    </row>
    <row r="173" spans="1:4" hidden="1" outlineLevel="2">
      <c r="A173" s="76"/>
      <c r="B173" s="77" t="s">
        <v>905</v>
      </c>
      <c r="C173" s="78" t="s">
        <v>906</v>
      </c>
      <c r="D173" s="79">
        <v>14.349999999999994</v>
      </c>
    </row>
    <row r="174" spans="1:4" hidden="1" outlineLevel="2">
      <c r="A174" s="76"/>
      <c r="B174" s="77"/>
      <c r="C174" s="78" t="s">
        <v>907</v>
      </c>
      <c r="D174" s="79">
        <v>69.734000000000009</v>
      </c>
    </row>
    <row r="175" spans="1:4" hidden="1" outlineLevel="2">
      <c r="A175" s="76"/>
      <c r="B175" s="77"/>
      <c r="C175" s="78" t="s">
        <v>908</v>
      </c>
      <c r="D175" s="79">
        <v>71.166666666666671</v>
      </c>
    </row>
    <row r="176" spans="1:4" hidden="1" outlineLevel="2">
      <c r="A176" s="76"/>
      <c r="B176" s="77"/>
      <c r="C176" s="78" t="s">
        <v>909</v>
      </c>
      <c r="D176" s="79">
        <v>80.016666666666694</v>
      </c>
    </row>
    <row r="177" spans="1:4" hidden="1" outlineLevel="2">
      <c r="A177" s="76"/>
      <c r="B177" s="77"/>
      <c r="C177" s="78" t="s">
        <v>910</v>
      </c>
      <c r="D177" s="79">
        <v>239.16666666666669</v>
      </c>
    </row>
    <row r="178" spans="1:4" hidden="1" outlineLevel="2">
      <c r="A178" s="76"/>
      <c r="B178" s="77"/>
      <c r="C178" s="78" t="s">
        <v>911</v>
      </c>
      <c r="D178" s="79">
        <v>156.91666666666669</v>
      </c>
    </row>
    <row r="179" spans="1:4" hidden="1" outlineLevel="2">
      <c r="A179" s="76"/>
      <c r="B179" s="77"/>
      <c r="C179" s="78" t="s">
        <v>912</v>
      </c>
      <c r="D179" s="79">
        <v>281.50133333333326</v>
      </c>
    </row>
    <row r="180" spans="1:4" hidden="1" outlineLevel="2">
      <c r="A180" s="76"/>
      <c r="B180" s="77"/>
      <c r="C180" s="78" t="s">
        <v>913</v>
      </c>
      <c r="D180" s="79">
        <v>66.316666666666677</v>
      </c>
    </row>
    <row r="181" spans="1:4" hidden="1" outlineLevel="2">
      <c r="A181" s="76"/>
      <c r="B181" s="77"/>
      <c r="C181" s="78" t="s">
        <v>914</v>
      </c>
      <c r="D181" s="79">
        <v>365.85000000000014</v>
      </c>
    </row>
    <row r="182" spans="1:4" hidden="1" outlineLevel="2">
      <c r="A182" s="76"/>
      <c r="B182" s="77"/>
      <c r="C182" s="78" t="s">
        <v>915</v>
      </c>
      <c r="D182" s="79">
        <v>55.750000000000007</v>
      </c>
    </row>
    <row r="183" spans="1:4" hidden="1" outlineLevel="2">
      <c r="A183" s="76"/>
      <c r="B183" s="77"/>
      <c r="C183" s="78" t="s">
        <v>916</v>
      </c>
      <c r="D183" s="79">
        <v>94.742000000000004</v>
      </c>
    </row>
    <row r="184" spans="1:4" hidden="1" outlineLevel="2">
      <c r="A184" s="76"/>
      <c r="B184" s="77"/>
      <c r="C184" s="78" t="s">
        <v>917</v>
      </c>
      <c r="D184" s="79">
        <v>11.65</v>
      </c>
    </row>
    <row r="185" spans="1:4" hidden="1" outlineLevel="2">
      <c r="A185" s="76"/>
      <c r="B185" s="77"/>
      <c r="C185" s="78" t="s">
        <v>918</v>
      </c>
      <c r="D185" s="79">
        <v>7.5333333333333332</v>
      </c>
    </row>
    <row r="186" spans="1:4" hidden="1" outlineLevel="2">
      <c r="A186" s="76"/>
      <c r="B186" s="77"/>
      <c r="C186" s="78" t="s">
        <v>919</v>
      </c>
      <c r="D186" s="79">
        <v>49.250000000000014</v>
      </c>
    </row>
    <row r="187" spans="1:4" hidden="1" outlineLevel="2">
      <c r="A187" s="76"/>
      <c r="B187" s="77"/>
      <c r="C187" s="78" t="s">
        <v>920</v>
      </c>
      <c r="D187" s="79">
        <v>99.13333333333334</v>
      </c>
    </row>
    <row r="188" spans="1:4" hidden="1" outlineLevel="2">
      <c r="A188" s="76"/>
      <c r="B188" s="77"/>
      <c r="C188" s="78" t="s">
        <v>921</v>
      </c>
      <c r="D188" s="79">
        <v>65.066666666666663</v>
      </c>
    </row>
    <row r="189" spans="1:4" hidden="1" outlineLevel="2">
      <c r="A189" s="76"/>
      <c r="B189" s="77"/>
      <c r="C189" s="78" t="s">
        <v>922</v>
      </c>
      <c r="D189" s="79">
        <v>105.31666666666668</v>
      </c>
    </row>
    <row r="190" spans="1:4" hidden="1" outlineLevel="2">
      <c r="A190" s="76"/>
      <c r="B190" s="77"/>
      <c r="C190" s="78" t="s">
        <v>923</v>
      </c>
      <c r="D190" s="79">
        <v>12.949999999999996</v>
      </c>
    </row>
    <row r="191" spans="1:4" hidden="1" outlineLevel="2">
      <c r="A191" s="76"/>
      <c r="B191" s="77"/>
      <c r="C191" s="78" t="s">
        <v>924</v>
      </c>
      <c r="D191" s="79">
        <v>212.71733333333333</v>
      </c>
    </row>
    <row r="192" spans="1:4" hidden="1" outlineLevel="2">
      <c r="A192" s="76"/>
      <c r="B192" s="77"/>
      <c r="C192" s="78" t="s">
        <v>925</v>
      </c>
      <c r="D192" s="79">
        <v>112.66666666666666</v>
      </c>
    </row>
    <row r="193" spans="1:4" hidden="1" outlineLevel="2">
      <c r="A193" s="76"/>
      <c r="B193" s="77"/>
      <c r="C193" s="78" t="s">
        <v>926</v>
      </c>
      <c r="D193" s="79">
        <v>71.366666666666674</v>
      </c>
    </row>
    <row r="194" spans="1:4" hidden="1" outlineLevel="2">
      <c r="A194" s="76"/>
      <c r="B194" s="77"/>
      <c r="C194" s="78" t="s">
        <v>927</v>
      </c>
      <c r="D194" s="79">
        <v>58.116666666666667</v>
      </c>
    </row>
    <row r="195" spans="1:4" hidden="1" outlineLevel="2">
      <c r="A195" s="76"/>
      <c r="B195" s="77"/>
      <c r="C195" s="78" t="s">
        <v>928</v>
      </c>
      <c r="D195" s="79">
        <v>57.533333333333331</v>
      </c>
    </row>
    <row r="196" spans="1:4" hidden="1" outlineLevel="2">
      <c r="A196" s="76"/>
      <c r="B196" s="77"/>
      <c r="C196" s="78" t="s">
        <v>929</v>
      </c>
      <c r="D196" s="79">
        <v>37.550000000000004</v>
      </c>
    </row>
    <row r="197" spans="1:4" hidden="1" outlineLevel="2">
      <c r="A197" s="76"/>
      <c r="B197" s="77"/>
      <c r="C197" s="78" t="s">
        <v>930</v>
      </c>
      <c r="D197" s="79">
        <v>325.46666666666658</v>
      </c>
    </row>
    <row r="198" spans="1:4" hidden="1" outlineLevel="2">
      <c r="A198" s="76"/>
      <c r="B198" s="77"/>
      <c r="C198" s="78" t="s">
        <v>931</v>
      </c>
      <c r="D198" s="79">
        <v>27.783333333333339</v>
      </c>
    </row>
    <row r="199" spans="1:4" hidden="1" outlineLevel="2">
      <c r="A199" s="76"/>
      <c r="B199" s="77"/>
      <c r="C199" s="78" t="s">
        <v>932</v>
      </c>
      <c r="D199" s="79">
        <v>149.03333333333333</v>
      </c>
    </row>
    <row r="200" spans="1:4" hidden="1" outlineLevel="2">
      <c r="A200" s="76"/>
      <c r="B200" s="77"/>
      <c r="C200" s="78" t="s">
        <v>933</v>
      </c>
      <c r="D200" s="79">
        <v>260.82533333333345</v>
      </c>
    </row>
    <row r="201" spans="1:4" hidden="1" outlineLevel="2">
      <c r="A201" s="76"/>
      <c r="B201" s="77"/>
      <c r="C201" s="78" t="s">
        <v>934</v>
      </c>
      <c r="D201" s="79">
        <v>236.60000000000002</v>
      </c>
    </row>
    <row r="202" spans="1:4" hidden="1" outlineLevel="2">
      <c r="A202" s="76"/>
      <c r="B202" s="77"/>
      <c r="C202" s="78" t="s">
        <v>935</v>
      </c>
      <c r="D202" s="79">
        <v>20.866666666666667</v>
      </c>
    </row>
    <row r="203" spans="1:4" hidden="1" outlineLevel="2">
      <c r="A203" s="76"/>
      <c r="B203" s="77"/>
      <c r="C203" s="78" t="s">
        <v>936</v>
      </c>
      <c r="D203" s="79">
        <v>0</v>
      </c>
    </row>
    <row r="204" spans="1:4" hidden="1" outlineLevel="2">
      <c r="A204" s="76"/>
      <c r="B204" s="77"/>
      <c r="C204" s="78" t="s">
        <v>937</v>
      </c>
      <c r="D204" s="79">
        <v>2.0166666666666662</v>
      </c>
    </row>
    <row r="205" spans="1:4" hidden="1" outlineLevel="1">
      <c r="A205" s="76"/>
      <c r="B205" s="80" t="s">
        <v>938</v>
      </c>
      <c r="C205" s="80"/>
      <c r="D205" s="81">
        <v>3418.9533333333338</v>
      </c>
    </row>
    <row r="206" spans="1:4" hidden="1" outlineLevel="2">
      <c r="A206" s="76"/>
      <c r="B206" s="77" t="s">
        <v>939</v>
      </c>
      <c r="C206" s="78" t="s">
        <v>907</v>
      </c>
      <c r="D206" s="79">
        <v>368.60466666666667</v>
      </c>
    </row>
    <row r="207" spans="1:4" hidden="1" outlineLevel="2">
      <c r="A207" s="76"/>
      <c r="B207" s="77"/>
      <c r="C207" s="78" t="s">
        <v>940</v>
      </c>
      <c r="D207" s="79">
        <v>269.46800000000002</v>
      </c>
    </row>
    <row r="208" spans="1:4" hidden="1" outlineLevel="2">
      <c r="A208" s="76"/>
      <c r="B208" s="77"/>
      <c r="C208" s="78" t="s">
        <v>928</v>
      </c>
      <c r="D208" s="79">
        <v>189.06666666666666</v>
      </c>
    </row>
    <row r="209" spans="1:4" hidden="1" outlineLevel="2">
      <c r="A209" s="76"/>
      <c r="B209" s="77"/>
      <c r="C209" s="78" t="s">
        <v>180</v>
      </c>
      <c r="D209" s="79">
        <v>0.76666666666666528</v>
      </c>
    </row>
    <row r="210" spans="1:4" hidden="1" outlineLevel="1">
      <c r="A210" s="76"/>
      <c r="B210" s="80" t="s">
        <v>941</v>
      </c>
      <c r="C210" s="80"/>
      <c r="D210" s="81">
        <v>827.90599999999995</v>
      </c>
    </row>
    <row r="211" spans="1:4" hidden="1" outlineLevel="2">
      <c r="A211" s="76"/>
      <c r="B211" s="77" t="s">
        <v>942</v>
      </c>
      <c r="C211" s="78" t="s">
        <v>943</v>
      </c>
      <c r="D211" s="79">
        <v>4.5499999999999989</v>
      </c>
    </row>
    <row r="212" spans="1:4" hidden="1" outlineLevel="1">
      <c r="A212" s="76"/>
      <c r="B212" s="80" t="s">
        <v>944</v>
      </c>
      <c r="C212" s="80"/>
      <c r="D212" s="81">
        <v>4.5499999999999989</v>
      </c>
    </row>
    <row r="213" spans="1:4" hidden="1" outlineLevel="2">
      <c r="A213" s="76"/>
      <c r="B213" s="77" t="s">
        <v>945</v>
      </c>
      <c r="C213" s="78" t="s">
        <v>946</v>
      </c>
      <c r="D213" s="79">
        <v>70.350000000000009</v>
      </c>
    </row>
    <row r="214" spans="1:4" hidden="1" outlineLevel="2">
      <c r="A214" s="76"/>
      <c r="B214" s="77"/>
      <c r="C214" s="78" t="s">
        <v>947</v>
      </c>
      <c r="D214" s="79">
        <v>16.466666666666661</v>
      </c>
    </row>
    <row r="215" spans="1:4" hidden="1" outlineLevel="1">
      <c r="A215" s="76"/>
      <c r="B215" s="80" t="s">
        <v>948</v>
      </c>
      <c r="C215" s="80"/>
      <c r="D215" s="81">
        <v>86.816666666666663</v>
      </c>
    </row>
    <row r="216" spans="1:4" hidden="1" outlineLevel="2">
      <c r="A216" s="76"/>
      <c r="B216" s="77" t="s">
        <v>949</v>
      </c>
      <c r="C216" s="78" t="s">
        <v>950</v>
      </c>
      <c r="D216" s="79">
        <v>157.42533333333336</v>
      </c>
    </row>
    <row r="217" spans="1:4" hidden="1" outlineLevel="2">
      <c r="A217" s="76"/>
      <c r="B217" s="77"/>
      <c r="C217" s="78" t="s">
        <v>951</v>
      </c>
      <c r="D217" s="79">
        <v>25.333333333333336</v>
      </c>
    </row>
    <row r="218" spans="1:4" hidden="1" outlineLevel="2">
      <c r="A218" s="76"/>
      <c r="B218" s="77"/>
      <c r="C218" s="78" t="s">
        <v>952</v>
      </c>
      <c r="D218" s="79">
        <v>164.5</v>
      </c>
    </row>
    <row r="219" spans="1:4" hidden="1" outlineLevel="2">
      <c r="A219" s="76"/>
      <c r="B219" s="77"/>
      <c r="C219" s="78" t="s">
        <v>953</v>
      </c>
      <c r="D219" s="79">
        <v>5.2666666666666675</v>
      </c>
    </row>
    <row r="220" spans="1:4" hidden="1" outlineLevel="2">
      <c r="A220" s="76"/>
      <c r="B220" s="77"/>
      <c r="C220" s="78" t="s">
        <v>954</v>
      </c>
      <c r="D220" s="79">
        <v>0</v>
      </c>
    </row>
    <row r="221" spans="1:4" hidden="1" outlineLevel="2">
      <c r="A221" s="76"/>
      <c r="B221" s="77"/>
      <c r="C221" s="78" t="s">
        <v>955</v>
      </c>
      <c r="D221" s="79">
        <v>182.7253333333334</v>
      </c>
    </row>
    <row r="222" spans="1:4" hidden="1" outlineLevel="2">
      <c r="A222" s="76"/>
      <c r="B222" s="77"/>
      <c r="C222" s="78" t="s">
        <v>956</v>
      </c>
      <c r="D222" s="79">
        <v>14.150000000000002</v>
      </c>
    </row>
    <row r="223" spans="1:4" hidden="1" outlineLevel="2">
      <c r="A223" s="76"/>
      <c r="B223" s="77"/>
      <c r="C223" s="78" t="s">
        <v>957</v>
      </c>
      <c r="D223" s="79">
        <v>353.50066666666675</v>
      </c>
    </row>
    <row r="224" spans="1:4" hidden="1" outlineLevel="2">
      <c r="A224" s="76"/>
      <c r="B224" s="77"/>
      <c r="C224" s="78" t="s">
        <v>915</v>
      </c>
      <c r="D224" s="79">
        <v>30.933333333333334</v>
      </c>
    </row>
    <row r="225" spans="1:4" hidden="1" outlineLevel="2">
      <c r="A225" s="76"/>
      <c r="B225" s="77"/>
      <c r="C225" s="78" t="s">
        <v>916</v>
      </c>
      <c r="D225" s="79">
        <v>44.966666666666669</v>
      </c>
    </row>
    <row r="226" spans="1:4" hidden="1" outlineLevel="2">
      <c r="A226" s="76"/>
      <c r="B226" s="77"/>
      <c r="C226" s="78" t="s">
        <v>958</v>
      </c>
      <c r="D226" s="79">
        <v>130.46666666666667</v>
      </c>
    </row>
    <row r="227" spans="1:4" hidden="1" outlineLevel="2">
      <c r="A227" s="76"/>
      <c r="B227" s="77"/>
      <c r="C227" s="78" t="s">
        <v>959</v>
      </c>
      <c r="D227" s="79">
        <v>300.33333333333331</v>
      </c>
    </row>
    <row r="228" spans="1:4" hidden="1" outlineLevel="2">
      <c r="A228" s="76"/>
      <c r="B228" s="77"/>
      <c r="C228" s="78" t="s">
        <v>960</v>
      </c>
      <c r="D228" s="79">
        <v>205.5</v>
      </c>
    </row>
    <row r="229" spans="1:4" hidden="1" outlineLevel="2">
      <c r="A229" s="76"/>
      <c r="B229" s="77"/>
      <c r="C229" s="78" t="s">
        <v>961</v>
      </c>
      <c r="D229" s="79">
        <v>282.14999999999998</v>
      </c>
    </row>
    <row r="230" spans="1:4" hidden="1" outlineLevel="2">
      <c r="A230" s="76"/>
      <c r="B230" s="77"/>
      <c r="C230" s="78" t="s">
        <v>962</v>
      </c>
      <c r="D230" s="79">
        <v>131.54999999999998</v>
      </c>
    </row>
    <row r="231" spans="1:4" hidden="1" outlineLevel="2">
      <c r="A231" s="76"/>
      <c r="B231" s="77"/>
      <c r="C231" s="78" t="s">
        <v>963</v>
      </c>
      <c r="D231" s="79">
        <v>13.033333333333331</v>
      </c>
    </row>
    <row r="232" spans="1:4" hidden="1" outlineLevel="2">
      <c r="A232" s="76"/>
      <c r="B232" s="77"/>
      <c r="C232" s="78" t="s">
        <v>964</v>
      </c>
      <c r="D232" s="79">
        <v>302.92599999999993</v>
      </c>
    </row>
    <row r="233" spans="1:4" hidden="1" outlineLevel="2">
      <c r="A233" s="76"/>
      <c r="B233" s="77"/>
      <c r="C233" s="78" t="s">
        <v>923</v>
      </c>
      <c r="D233" s="79">
        <v>16.400000000000002</v>
      </c>
    </row>
    <row r="234" spans="1:4" hidden="1" outlineLevel="2">
      <c r="A234" s="76"/>
      <c r="B234" s="77"/>
      <c r="C234" s="78" t="s">
        <v>924</v>
      </c>
      <c r="D234" s="79">
        <v>119.5</v>
      </c>
    </row>
    <row r="235" spans="1:4" hidden="1" outlineLevel="2">
      <c r="A235" s="76"/>
      <c r="B235" s="77"/>
      <c r="C235" s="78" t="s">
        <v>965</v>
      </c>
      <c r="D235" s="79">
        <v>14.533333333333333</v>
      </c>
    </row>
    <row r="236" spans="1:4" hidden="1" outlineLevel="2">
      <c r="A236" s="76"/>
      <c r="B236" s="77"/>
      <c r="C236" s="78" t="s">
        <v>966</v>
      </c>
      <c r="D236" s="79">
        <v>64.100000000000009</v>
      </c>
    </row>
    <row r="237" spans="1:4" hidden="1" outlineLevel="2">
      <c r="A237" s="76"/>
      <c r="B237" s="77"/>
      <c r="C237" s="78" t="s">
        <v>940</v>
      </c>
      <c r="D237" s="79">
        <v>18.25</v>
      </c>
    </row>
    <row r="238" spans="1:4" hidden="1" outlineLevel="2">
      <c r="A238" s="76"/>
      <c r="B238" s="77"/>
      <c r="C238" s="78" t="s">
        <v>967</v>
      </c>
      <c r="D238" s="79">
        <v>111.96666666666665</v>
      </c>
    </row>
    <row r="239" spans="1:4" hidden="1" outlineLevel="2">
      <c r="A239" s="76"/>
      <c r="B239" s="77"/>
      <c r="C239" s="78" t="s">
        <v>968</v>
      </c>
      <c r="D239" s="79">
        <v>12.799999999999999</v>
      </c>
    </row>
    <row r="240" spans="1:4" hidden="1" outlineLevel="2">
      <c r="A240" s="76"/>
      <c r="B240" s="77"/>
      <c r="C240" s="78" t="s">
        <v>969</v>
      </c>
      <c r="D240" s="79">
        <v>79.725333333333339</v>
      </c>
    </row>
    <row r="241" spans="1:4" hidden="1" outlineLevel="2">
      <c r="A241" s="76"/>
      <c r="B241" s="77"/>
      <c r="C241" s="78" t="s">
        <v>970</v>
      </c>
      <c r="D241" s="79">
        <v>415.14333333333332</v>
      </c>
    </row>
    <row r="242" spans="1:4" hidden="1" outlineLevel="2">
      <c r="A242" s="76"/>
      <c r="B242" s="77"/>
      <c r="C242" s="78" t="s">
        <v>971</v>
      </c>
      <c r="D242" s="79">
        <v>189.33333333333334</v>
      </c>
    </row>
    <row r="243" spans="1:4" hidden="1" outlineLevel="2">
      <c r="A243" s="76"/>
      <c r="B243" s="77"/>
      <c r="C243" s="78" t="s">
        <v>972</v>
      </c>
      <c r="D243" s="79">
        <v>257.2000000000001</v>
      </c>
    </row>
    <row r="244" spans="1:4" hidden="1" outlineLevel="2">
      <c r="A244" s="76"/>
      <c r="B244" s="77"/>
      <c r="C244" s="78" t="s">
        <v>973</v>
      </c>
      <c r="D244" s="79">
        <v>74.500000000000014</v>
      </c>
    </row>
    <row r="245" spans="1:4" hidden="1" outlineLevel="2">
      <c r="A245" s="76"/>
      <c r="B245" s="77"/>
      <c r="C245" s="78" t="s">
        <v>974</v>
      </c>
      <c r="D245" s="79">
        <v>110.89999999999998</v>
      </c>
    </row>
    <row r="246" spans="1:4" hidden="1" outlineLevel="2">
      <c r="A246" s="76"/>
      <c r="B246" s="77"/>
      <c r="C246" s="78" t="s">
        <v>975</v>
      </c>
      <c r="D246" s="79">
        <v>223.45866666666669</v>
      </c>
    </row>
    <row r="247" spans="1:4" hidden="1" outlineLevel="2">
      <c r="A247" s="76"/>
      <c r="B247" s="77"/>
      <c r="C247" s="78" t="s">
        <v>976</v>
      </c>
      <c r="D247" s="79">
        <v>93.549999999999983</v>
      </c>
    </row>
    <row r="248" spans="1:4" hidden="1" outlineLevel="2">
      <c r="A248" s="76"/>
      <c r="B248" s="77"/>
      <c r="C248" s="78" t="s">
        <v>977</v>
      </c>
      <c r="D248" s="79">
        <v>134.80000000000004</v>
      </c>
    </row>
    <row r="249" spans="1:4" hidden="1" outlineLevel="2">
      <c r="A249" s="76"/>
      <c r="B249" s="77"/>
      <c r="C249" s="78" t="s">
        <v>978</v>
      </c>
      <c r="D249" s="79">
        <v>6.3333333333333348</v>
      </c>
    </row>
    <row r="250" spans="1:4" hidden="1" outlineLevel="2">
      <c r="A250" s="76"/>
      <c r="B250" s="77"/>
      <c r="C250" s="78" t="s">
        <v>979</v>
      </c>
      <c r="D250" s="79">
        <v>17.850000000000005</v>
      </c>
    </row>
    <row r="251" spans="1:4" hidden="1" outlineLevel="2">
      <c r="A251" s="76"/>
      <c r="B251" s="77"/>
      <c r="C251" s="78" t="s">
        <v>980</v>
      </c>
      <c r="D251" s="79">
        <v>12.033333333333335</v>
      </c>
    </row>
    <row r="252" spans="1:4" hidden="1" outlineLevel="2">
      <c r="A252" s="76"/>
      <c r="B252" s="77"/>
      <c r="C252" s="78" t="s">
        <v>981</v>
      </c>
      <c r="D252" s="79">
        <v>0</v>
      </c>
    </row>
    <row r="253" spans="1:4" hidden="1" outlineLevel="2">
      <c r="A253" s="76"/>
      <c r="B253" s="77"/>
      <c r="C253" s="78" t="s">
        <v>982</v>
      </c>
      <c r="D253" s="79">
        <v>0</v>
      </c>
    </row>
    <row r="254" spans="1:4" hidden="1" outlineLevel="2">
      <c r="A254" s="76"/>
      <c r="B254" s="77"/>
      <c r="C254" s="78" t="s">
        <v>983</v>
      </c>
      <c r="D254" s="79">
        <v>3.1833333333333327</v>
      </c>
    </row>
    <row r="255" spans="1:4" hidden="1" outlineLevel="1">
      <c r="A255" s="76"/>
      <c r="B255" s="80" t="s">
        <v>984</v>
      </c>
      <c r="C255" s="80"/>
      <c r="D255" s="81">
        <v>4320.3213333333342</v>
      </c>
    </row>
    <row r="256" spans="1:4" hidden="1" outlineLevel="2">
      <c r="A256" s="76"/>
      <c r="B256" s="77" t="s">
        <v>985</v>
      </c>
      <c r="C256" s="78" t="s">
        <v>916</v>
      </c>
      <c r="D256" s="79">
        <v>155.83333333333334</v>
      </c>
    </row>
    <row r="257" spans="1:4" hidden="1" outlineLevel="2">
      <c r="A257" s="76"/>
      <c r="B257" s="77"/>
      <c r="C257" s="78" t="s">
        <v>965</v>
      </c>
      <c r="D257" s="79">
        <v>27.216666666666665</v>
      </c>
    </row>
    <row r="258" spans="1:4" hidden="1" outlineLevel="1">
      <c r="A258" s="76"/>
      <c r="B258" s="80" t="s">
        <v>986</v>
      </c>
      <c r="C258" s="80"/>
      <c r="D258" s="81">
        <v>183.05</v>
      </c>
    </row>
    <row r="259" spans="1:4" hidden="1" outlineLevel="2">
      <c r="A259" s="76"/>
      <c r="B259" s="77" t="s">
        <v>987</v>
      </c>
      <c r="C259" s="78" t="s">
        <v>988</v>
      </c>
      <c r="D259" s="79">
        <v>74.683333333333337</v>
      </c>
    </row>
    <row r="260" spans="1:4" hidden="1" outlineLevel="2">
      <c r="A260" s="76"/>
      <c r="B260" s="77"/>
      <c r="C260" s="78" t="s">
        <v>958</v>
      </c>
      <c r="D260" s="79">
        <v>2.8333333333333366</v>
      </c>
    </row>
    <row r="261" spans="1:4" hidden="1" outlineLevel="2">
      <c r="A261" s="76"/>
      <c r="B261" s="77"/>
      <c r="C261" s="78" t="s">
        <v>989</v>
      </c>
      <c r="D261" s="79">
        <v>135.94999999999999</v>
      </c>
    </row>
    <row r="262" spans="1:4" hidden="1" outlineLevel="2">
      <c r="A262" s="76"/>
      <c r="B262" s="77"/>
      <c r="C262" s="78" t="s">
        <v>990</v>
      </c>
      <c r="D262" s="79">
        <v>14.75</v>
      </c>
    </row>
    <row r="263" spans="1:4" hidden="1" outlineLevel="2">
      <c r="A263" s="76"/>
      <c r="B263" s="77"/>
      <c r="C263" s="78" t="s">
        <v>991</v>
      </c>
      <c r="D263" s="79">
        <v>53.150000000000006</v>
      </c>
    </row>
    <row r="264" spans="1:4" hidden="1" outlineLevel="2">
      <c r="A264" s="76"/>
      <c r="B264" s="77"/>
      <c r="C264" s="78" t="s">
        <v>992</v>
      </c>
      <c r="D264" s="79">
        <v>3.9333333333333353</v>
      </c>
    </row>
    <row r="265" spans="1:4" hidden="1" outlineLevel="2">
      <c r="A265" s="76"/>
      <c r="B265" s="77"/>
      <c r="C265" s="78" t="s">
        <v>993</v>
      </c>
      <c r="D265" s="79">
        <v>6.2000000000000011</v>
      </c>
    </row>
    <row r="266" spans="1:4" hidden="1" outlineLevel="1">
      <c r="A266" s="76"/>
      <c r="B266" s="80" t="s">
        <v>994</v>
      </c>
      <c r="C266" s="80"/>
      <c r="D266" s="81">
        <v>291.5</v>
      </c>
    </row>
    <row r="267" spans="1:4" hidden="1" outlineLevel="2">
      <c r="A267" s="76"/>
      <c r="B267" s="77" t="s">
        <v>995</v>
      </c>
      <c r="C267" s="78" t="s">
        <v>996</v>
      </c>
      <c r="D267" s="79">
        <v>72.316666666666663</v>
      </c>
    </row>
    <row r="268" spans="1:4" hidden="1" outlineLevel="1">
      <c r="A268" s="76"/>
      <c r="B268" s="80" t="s">
        <v>997</v>
      </c>
      <c r="C268" s="80"/>
      <c r="D268" s="81">
        <v>72.316666666666663</v>
      </c>
    </row>
    <row r="269" spans="1:4" hidden="1" outlineLevel="2">
      <c r="A269" s="76"/>
      <c r="B269" s="77" t="s">
        <v>998</v>
      </c>
      <c r="C269" s="78" t="s">
        <v>999</v>
      </c>
      <c r="D269" s="79">
        <v>252.80000000000004</v>
      </c>
    </row>
    <row r="270" spans="1:4" hidden="1" outlineLevel="2">
      <c r="A270" s="76"/>
      <c r="B270" s="77"/>
      <c r="C270" s="78" t="s">
        <v>1000</v>
      </c>
      <c r="D270" s="79">
        <v>188.53333333333327</v>
      </c>
    </row>
    <row r="271" spans="1:4" hidden="1" outlineLevel="2">
      <c r="A271" s="76"/>
      <c r="B271" s="77"/>
      <c r="C271" s="78" t="s">
        <v>1001</v>
      </c>
      <c r="D271" s="79">
        <v>290.11666666666667</v>
      </c>
    </row>
    <row r="272" spans="1:4" hidden="1" outlineLevel="1">
      <c r="A272" s="76"/>
      <c r="B272" s="80" t="s">
        <v>1002</v>
      </c>
      <c r="C272" s="80"/>
      <c r="D272" s="81">
        <v>731.45</v>
      </c>
    </row>
    <row r="273" spans="1:4" hidden="1" outlineLevel="2">
      <c r="A273" s="76"/>
      <c r="B273" s="77" t="s">
        <v>1003</v>
      </c>
      <c r="C273" s="78" t="s">
        <v>1004</v>
      </c>
      <c r="D273" s="79">
        <v>254.35000000000002</v>
      </c>
    </row>
    <row r="274" spans="1:4" hidden="1" outlineLevel="2">
      <c r="A274" s="76"/>
      <c r="B274" s="77"/>
      <c r="C274" s="78" t="s">
        <v>1005</v>
      </c>
      <c r="D274" s="79">
        <v>185.6666666666666</v>
      </c>
    </row>
    <row r="275" spans="1:4" hidden="1" outlineLevel="2">
      <c r="A275" s="76"/>
      <c r="B275" s="77"/>
      <c r="C275" s="78" t="s">
        <v>1006</v>
      </c>
      <c r="D275" s="79">
        <v>31.883333333333333</v>
      </c>
    </row>
    <row r="276" spans="1:4" hidden="1" outlineLevel="2">
      <c r="A276" s="76"/>
      <c r="B276" s="77"/>
      <c r="C276" s="78" t="s">
        <v>1007</v>
      </c>
      <c r="D276" s="79">
        <v>95.783333333333346</v>
      </c>
    </row>
    <row r="277" spans="1:4" hidden="1" outlineLevel="2">
      <c r="A277" s="76"/>
      <c r="B277" s="77"/>
      <c r="C277" s="78" t="s">
        <v>1008</v>
      </c>
      <c r="D277" s="79">
        <v>5.8999999999999995</v>
      </c>
    </row>
    <row r="278" spans="1:4" hidden="1" outlineLevel="2">
      <c r="A278" s="76"/>
      <c r="B278" s="77"/>
      <c r="C278" s="78" t="s">
        <v>1009</v>
      </c>
      <c r="D278" s="79">
        <v>14.508666666666667</v>
      </c>
    </row>
    <row r="279" spans="1:4" hidden="1" outlineLevel="1">
      <c r="A279" s="76"/>
      <c r="B279" s="80" t="s">
        <v>1010</v>
      </c>
      <c r="C279" s="80"/>
      <c r="D279" s="81">
        <v>588.09199999999987</v>
      </c>
    </row>
    <row r="280" spans="1:4" hidden="1" outlineLevel="2">
      <c r="A280" s="76"/>
      <c r="B280" s="77" t="s">
        <v>1011</v>
      </c>
      <c r="C280" s="78" t="s">
        <v>1012</v>
      </c>
      <c r="D280" s="79">
        <v>30.18333333333333</v>
      </c>
    </row>
    <row r="281" spans="1:4" hidden="1" outlineLevel="2">
      <c r="A281" s="76"/>
      <c r="B281" s="77"/>
      <c r="C281" s="78" t="s">
        <v>1013</v>
      </c>
      <c r="D281" s="79">
        <v>8.2499999999999982</v>
      </c>
    </row>
    <row r="282" spans="1:4" hidden="1" outlineLevel="1">
      <c r="A282" s="76"/>
      <c r="B282" s="80" t="s">
        <v>1014</v>
      </c>
      <c r="C282" s="80"/>
      <c r="D282" s="81">
        <v>38.43333333333333</v>
      </c>
    </row>
    <row r="283" spans="1:4" hidden="1" outlineLevel="2">
      <c r="A283" s="76"/>
      <c r="B283" s="77" t="s">
        <v>179</v>
      </c>
      <c r="C283" s="78" t="s">
        <v>1015</v>
      </c>
      <c r="D283" s="79">
        <v>72.683333333333323</v>
      </c>
    </row>
    <row r="284" spans="1:4" hidden="1" outlineLevel="2">
      <c r="A284" s="76"/>
      <c r="B284" s="77"/>
      <c r="C284" s="78" t="s">
        <v>174</v>
      </c>
      <c r="D284" s="79">
        <v>8.6499999999999986</v>
      </c>
    </row>
    <row r="285" spans="1:4" hidden="1" outlineLevel="2">
      <c r="A285" s="76"/>
      <c r="B285" s="77"/>
      <c r="C285" s="78" t="s">
        <v>1016</v>
      </c>
      <c r="D285" s="79">
        <v>21.050000000000008</v>
      </c>
    </row>
    <row r="286" spans="1:4" hidden="1" outlineLevel="2">
      <c r="A286" s="76"/>
      <c r="B286" s="77"/>
      <c r="C286" s="78" t="s">
        <v>1017</v>
      </c>
      <c r="D286" s="79">
        <v>35.25</v>
      </c>
    </row>
    <row r="287" spans="1:4" hidden="1" outlineLevel="2">
      <c r="A287" s="76"/>
      <c r="B287" s="77"/>
      <c r="C287" s="78" t="s">
        <v>180</v>
      </c>
      <c r="D287" s="79">
        <v>4.6333333333333329</v>
      </c>
    </row>
    <row r="288" spans="1:4" hidden="1" outlineLevel="2">
      <c r="A288" s="76"/>
      <c r="B288" s="77"/>
      <c r="C288" s="78" t="s">
        <v>1018</v>
      </c>
      <c r="D288" s="79">
        <v>7.9499999999999993</v>
      </c>
    </row>
    <row r="289" spans="1:4" hidden="1" outlineLevel="1">
      <c r="A289" s="76"/>
      <c r="B289" s="80" t="s">
        <v>181</v>
      </c>
      <c r="C289" s="80"/>
      <c r="D289" s="81">
        <v>150.21666666666664</v>
      </c>
    </row>
    <row r="290" spans="1:4" hidden="1" outlineLevel="2">
      <c r="A290" s="76"/>
      <c r="B290" s="77" t="s">
        <v>1019</v>
      </c>
      <c r="C290" s="78" t="s">
        <v>996</v>
      </c>
      <c r="D290" s="79">
        <v>23.25</v>
      </c>
    </row>
    <row r="291" spans="1:4" hidden="1" outlineLevel="1">
      <c r="A291" s="76"/>
      <c r="B291" s="80" t="s">
        <v>1020</v>
      </c>
      <c r="C291" s="80"/>
      <c r="D291" s="81">
        <v>23.25</v>
      </c>
    </row>
    <row r="292" spans="1:4" hidden="1" outlineLevel="2">
      <c r="A292" s="76"/>
      <c r="B292" s="77" t="s">
        <v>1021</v>
      </c>
      <c r="C292" s="78" t="s">
        <v>1022</v>
      </c>
      <c r="D292" s="79">
        <v>13.149999999999999</v>
      </c>
    </row>
    <row r="293" spans="1:4" hidden="1" outlineLevel="2">
      <c r="A293" s="76"/>
      <c r="B293" s="77"/>
      <c r="C293" s="78" t="s">
        <v>1023</v>
      </c>
      <c r="D293" s="79">
        <v>10.483333333333333</v>
      </c>
    </row>
    <row r="294" spans="1:4" hidden="1" outlineLevel="1">
      <c r="A294" s="76"/>
      <c r="B294" s="80" t="s">
        <v>1024</v>
      </c>
      <c r="C294" s="80"/>
      <c r="D294" s="81">
        <v>23.633333333333333</v>
      </c>
    </row>
    <row r="295" spans="1:4" hidden="1" outlineLevel="2">
      <c r="A295" s="76"/>
      <c r="B295" s="77" t="s">
        <v>1025</v>
      </c>
      <c r="C295" s="78" t="s">
        <v>1026</v>
      </c>
      <c r="D295" s="79">
        <v>4.1833333333333291</v>
      </c>
    </row>
    <row r="296" spans="1:4" hidden="1" outlineLevel="2">
      <c r="A296" s="76"/>
      <c r="B296" s="77"/>
      <c r="C296" s="78" t="s">
        <v>1027</v>
      </c>
      <c r="D296" s="79">
        <v>0</v>
      </c>
    </row>
    <row r="297" spans="1:4" hidden="1" outlineLevel="2">
      <c r="A297" s="76"/>
      <c r="B297" s="77"/>
      <c r="C297" s="78" t="s">
        <v>1028</v>
      </c>
      <c r="D297" s="79">
        <v>146.88333333333335</v>
      </c>
    </row>
    <row r="298" spans="1:4" hidden="1" outlineLevel="2">
      <c r="A298" s="76"/>
      <c r="B298" s="77"/>
      <c r="C298" s="78" t="s">
        <v>1029</v>
      </c>
      <c r="D298" s="79">
        <v>23.633333333333333</v>
      </c>
    </row>
    <row r="299" spans="1:4" hidden="1" outlineLevel="2">
      <c r="A299" s="76"/>
      <c r="B299" s="77"/>
      <c r="C299" s="78" t="s">
        <v>1023</v>
      </c>
      <c r="D299" s="79">
        <v>3.0000000000000013</v>
      </c>
    </row>
    <row r="300" spans="1:4" hidden="1" outlineLevel="2">
      <c r="A300" s="76"/>
      <c r="B300" s="77"/>
      <c r="C300" s="78" t="s">
        <v>1030</v>
      </c>
      <c r="D300" s="79">
        <v>4.3666666666666618</v>
      </c>
    </row>
    <row r="301" spans="1:4" hidden="1" outlineLevel="2">
      <c r="A301" s="76"/>
      <c r="B301" s="77"/>
      <c r="C301" s="78" t="s">
        <v>1031</v>
      </c>
      <c r="D301" s="79">
        <v>6.6666666666666687</v>
      </c>
    </row>
    <row r="302" spans="1:4" hidden="1" outlineLevel="1">
      <c r="A302" s="76"/>
      <c r="B302" s="80" t="s">
        <v>1032</v>
      </c>
      <c r="C302" s="80"/>
      <c r="D302" s="81">
        <v>188.73333333333335</v>
      </c>
    </row>
    <row r="303" spans="1:4" hidden="1" outlineLevel="2">
      <c r="A303" s="76"/>
      <c r="B303" s="77" t="s">
        <v>1033</v>
      </c>
      <c r="C303" s="78" t="s">
        <v>1022</v>
      </c>
      <c r="D303" s="79">
        <v>27.549999999999997</v>
      </c>
    </row>
    <row r="304" spans="1:4" hidden="1" outlineLevel="2">
      <c r="A304" s="76"/>
      <c r="B304" s="77"/>
      <c r="C304" s="78" t="s">
        <v>1034</v>
      </c>
      <c r="D304" s="79">
        <v>189.85000000000002</v>
      </c>
    </row>
    <row r="305" spans="1:4" hidden="1" outlineLevel="1">
      <c r="A305" s="76"/>
      <c r="B305" s="80" t="s">
        <v>1035</v>
      </c>
      <c r="C305" s="80"/>
      <c r="D305" s="81">
        <v>217.40000000000003</v>
      </c>
    </row>
    <row r="306" spans="1:4" hidden="1" outlineLevel="2">
      <c r="A306" s="76"/>
      <c r="B306" s="77" t="s">
        <v>1036</v>
      </c>
      <c r="C306" s="78" t="s">
        <v>1037</v>
      </c>
      <c r="D306" s="79">
        <v>236.39999999999998</v>
      </c>
    </row>
    <row r="307" spans="1:4" hidden="1" outlineLevel="2">
      <c r="A307" s="76"/>
      <c r="B307" s="77"/>
      <c r="C307" s="78" t="s">
        <v>954</v>
      </c>
      <c r="D307" s="79">
        <v>4.7666666666666675</v>
      </c>
    </row>
    <row r="308" spans="1:4" hidden="1" outlineLevel="2">
      <c r="A308" s="76"/>
      <c r="B308" s="77"/>
      <c r="C308" s="78" t="s">
        <v>1038</v>
      </c>
      <c r="D308" s="79">
        <v>146.80000000000001</v>
      </c>
    </row>
    <row r="309" spans="1:4" hidden="1" outlineLevel="2">
      <c r="A309" s="76"/>
      <c r="B309" s="77"/>
      <c r="C309" s="78" t="s">
        <v>1039</v>
      </c>
      <c r="D309" s="79">
        <v>127.90000000000002</v>
      </c>
    </row>
    <row r="310" spans="1:4" hidden="1" outlineLevel="2">
      <c r="A310" s="76"/>
      <c r="B310" s="77"/>
      <c r="C310" s="78" t="s">
        <v>1040</v>
      </c>
      <c r="D310" s="79">
        <v>241</v>
      </c>
    </row>
    <row r="311" spans="1:4" hidden="1" outlineLevel="2">
      <c r="A311" s="76"/>
      <c r="B311" s="77"/>
      <c r="C311" s="78" t="s">
        <v>1041</v>
      </c>
      <c r="D311" s="79">
        <v>74.933333333333337</v>
      </c>
    </row>
    <row r="312" spans="1:4" hidden="1" outlineLevel="2">
      <c r="A312" s="76"/>
      <c r="B312" s="77"/>
      <c r="C312" s="78" t="s">
        <v>1022</v>
      </c>
      <c r="D312" s="79">
        <v>30.416666666666668</v>
      </c>
    </row>
    <row r="313" spans="1:4" hidden="1" outlineLevel="2">
      <c r="A313" s="76"/>
      <c r="B313" s="77"/>
      <c r="C313" s="78" t="s">
        <v>1042</v>
      </c>
      <c r="D313" s="79">
        <v>112.88333333333334</v>
      </c>
    </row>
    <row r="314" spans="1:4" hidden="1" outlineLevel="2">
      <c r="A314" s="76"/>
      <c r="B314" s="77"/>
      <c r="C314" s="78" t="s">
        <v>1043</v>
      </c>
      <c r="D314" s="79">
        <v>133.60000000000002</v>
      </c>
    </row>
    <row r="315" spans="1:4" hidden="1" outlineLevel="2">
      <c r="A315" s="76"/>
      <c r="B315" s="77"/>
      <c r="C315" s="78" t="s">
        <v>1044</v>
      </c>
      <c r="D315" s="79">
        <v>84.166666666666657</v>
      </c>
    </row>
    <row r="316" spans="1:4" hidden="1" outlineLevel="2">
      <c r="A316" s="76"/>
      <c r="B316" s="77"/>
      <c r="C316" s="78" t="s">
        <v>1045</v>
      </c>
      <c r="D316" s="79">
        <v>371.61666666666684</v>
      </c>
    </row>
    <row r="317" spans="1:4" hidden="1" outlineLevel="2">
      <c r="A317" s="76"/>
      <c r="B317" s="77"/>
      <c r="C317" s="78" t="s">
        <v>1046</v>
      </c>
      <c r="D317" s="79">
        <v>1.9999999999999996</v>
      </c>
    </row>
    <row r="318" spans="1:4" hidden="1" outlineLevel="2">
      <c r="A318" s="76"/>
      <c r="B318" s="77"/>
      <c r="C318" s="78" t="s">
        <v>1047</v>
      </c>
      <c r="D318" s="79">
        <v>32.65</v>
      </c>
    </row>
    <row r="319" spans="1:4" hidden="1" outlineLevel="1">
      <c r="A319" s="76"/>
      <c r="B319" s="80" t="s">
        <v>1048</v>
      </c>
      <c r="C319" s="80"/>
      <c r="D319" s="81">
        <v>1599.1333333333334</v>
      </c>
    </row>
    <row r="320" spans="1:4" hidden="1" outlineLevel="2">
      <c r="A320" s="76"/>
      <c r="B320" s="77" t="s">
        <v>1049</v>
      </c>
      <c r="C320" s="78" t="s">
        <v>1050</v>
      </c>
      <c r="D320" s="79">
        <v>25.583333333333332</v>
      </c>
    </row>
    <row r="321" spans="1:4" hidden="1" outlineLevel="1">
      <c r="A321" s="76"/>
      <c r="B321" s="80" t="s">
        <v>1051</v>
      </c>
      <c r="C321" s="80"/>
      <c r="D321" s="81">
        <v>25.583333333333332</v>
      </c>
    </row>
    <row r="322" spans="1:4" hidden="1" outlineLevel="2">
      <c r="A322" s="76"/>
      <c r="B322" s="77" t="s">
        <v>1052</v>
      </c>
      <c r="C322" s="78" t="s">
        <v>1053</v>
      </c>
      <c r="D322" s="79">
        <v>7.2333333333333325</v>
      </c>
    </row>
    <row r="323" spans="1:4" hidden="1" outlineLevel="1">
      <c r="A323" s="76"/>
      <c r="B323" s="80" t="s">
        <v>1054</v>
      </c>
      <c r="C323" s="80"/>
      <c r="D323" s="81">
        <v>7.2333333333333325</v>
      </c>
    </row>
    <row r="324" spans="1:4" hidden="1" outlineLevel="2">
      <c r="A324" s="76"/>
      <c r="B324" s="77" t="s">
        <v>1055</v>
      </c>
      <c r="C324" s="78" t="s">
        <v>1056</v>
      </c>
      <c r="D324" s="79">
        <v>6.4166666666666679</v>
      </c>
    </row>
    <row r="325" spans="1:4" hidden="1" outlineLevel="1">
      <c r="A325" s="76"/>
      <c r="B325" s="80" t="s">
        <v>1057</v>
      </c>
      <c r="C325" s="80"/>
      <c r="D325" s="81">
        <v>6.4166666666666679</v>
      </c>
    </row>
    <row r="326" spans="1:4" hidden="1" outlineLevel="2">
      <c r="A326" s="76"/>
      <c r="B326" s="77" t="s">
        <v>182</v>
      </c>
      <c r="C326" s="78" t="s">
        <v>1058</v>
      </c>
      <c r="D326" s="79">
        <v>1.9166666666666665</v>
      </c>
    </row>
    <row r="327" spans="1:4" hidden="1" outlineLevel="2">
      <c r="A327" s="76"/>
      <c r="B327" s="77"/>
      <c r="C327" s="78" t="s">
        <v>1059</v>
      </c>
      <c r="D327" s="79">
        <v>25.366666666666667</v>
      </c>
    </row>
    <row r="328" spans="1:4" hidden="1" outlineLevel="2">
      <c r="A328" s="76"/>
      <c r="B328" s="77"/>
      <c r="C328" s="78" t="s">
        <v>1060</v>
      </c>
      <c r="D328" s="79">
        <v>16.833333333333336</v>
      </c>
    </row>
    <row r="329" spans="1:4" hidden="1" outlineLevel="1">
      <c r="A329" s="76"/>
      <c r="B329" s="80" t="s">
        <v>184</v>
      </c>
      <c r="C329" s="80"/>
      <c r="D329" s="81">
        <v>44.116666666666674</v>
      </c>
    </row>
    <row r="330" spans="1:4" hidden="1" outlineLevel="2">
      <c r="A330" s="76"/>
      <c r="B330" s="77" t="s">
        <v>1061</v>
      </c>
      <c r="C330" s="78" t="s">
        <v>1058</v>
      </c>
      <c r="D330" s="79">
        <v>23.976000000000003</v>
      </c>
    </row>
    <row r="331" spans="1:4" hidden="1" outlineLevel="1">
      <c r="A331" s="76"/>
      <c r="B331" s="80" t="s">
        <v>1062</v>
      </c>
      <c r="C331" s="80"/>
      <c r="D331" s="81">
        <v>23.976000000000003</v>
      </c>
    </row>
    <row r="332" spans="1:4" hidden="1" outlineLevel="2">
      <c r="A332" s="76"/>
      <c r="B332" s="77" t="s">
        <v>1063</v>
      </c>
      <c r="C332" s="78" t="s">
        <v>1064</v>
      </c>
      <c r="D332" s="79">
        <v>7.2666666666666675</v>
      </c>
    </row>
    <row r="333" spans="1:4" hidden="1" outlineLevel="1">
      <c r="A333" s="76"/>
      <c r="B333" s="80" t="s">
        <v>1065</v>
      </c>
      <c r="C333" s="80"/>
      <c r="D333" s="81">
        <v>7.2666666666666675</v>
      </c>
    </row>
    <row r="334" spans="1:4" hidden="1" outlineLevel="2">
      <c r="A334" s="76"/>
      <c r="B334" s="77" t="s">
        <v>1066</v>
      </c>
      <c r="C334" s="78" t="s">
        <v>1067</v>
      </c>
      <c r="D334" s="79">
        <v>3.6833333333333349</v>
      </c>
    </row>
    <row r="335" spans="1:4" hidden="1" outlineLevel="2">
      <c r="A335" s="76"/>
      <c r="B335" s="77"/>
      <c r="C335" s="78" t="s">
        <v>1068</v>
      </c>
      <c r="D335" s="79">
        <v>10.116666666666669</v>
      </c>
    </row>
    <row r="336" spans="1:4" hidden="1" outlineLevel="2">
      <c r="A336" s="76"/>
      <c r="B336" s="77"/>
      <c r="C336" s="78" t="s">
        <v>1069</v>
      </c>
      <c r="D336" s="79">
        <v>10.700000000000001</v>
      </c>
    </row>
    <row r="337" spans="1:4" hidden="1" outlineLevel="1">
      <c r="A337" s="76"/>
      <c r="B337" s="80" t="s">
        <v>1070</v>
      </c>
      <c r="C337" s="80"/>
      <c r="D337" s="81">
        <v>24.500000000000007</v>
      </c>
    </row>
    <row r="338" spans="1:4" hidden="1" outlineLevel="2">
      <c r="A338" s="76"/>
      <c r="B338" s="77" t="s">
        <v>1071</v>
      </c>
      <c r="C338" s="78" t="s">
        <v>1072</v>
      </c>
      <c r="D338" s="79">
        <v>2.9999999999999973</v>
      </c>
    </row>
    <row r="339" spans="1:4" hidden="1" outlineLevel="2">
      <c r="A339" s="76"/>
      <c r="B339" s="77"/>
      <c r="C339" s="78" t="s">
        <v>1073</v>
      </c>
      <c r="D339" s="79">
        <v>18.149999999999999</v>
      </c>
    </row>
    <row r="340" spans="1:4" hidden="1" outlineLevel="1">
      <c r="A340" s="76"/>
      <c r="B340" s="80" t="s">
        <v>1074</v>
      </c>
      <c r="C340" s="80"/>
      <c r="D340" s="81">
        <v>21.149999999999995</v>
      </c>
    </row>
    <row r="341" spans="1:4" hidden="1" outlineLevel="2">
      <c r="A341" s="76"/>
      <c r="B341" s="77" t="s">
        <v>1075</v>
      </c>
      <c r="C341" s="78" t="s">
        <v>1076</v>
      </c>
      <c r="D341" s="79">
        <v>19.216666666666669</v>
      </c>
    </row>
    <row r="342" spans="1:4" hidden="1" outlineLevel="2">
      <c r="A342" s="76"/>
      <c r="B342" s="77"/>
      <c r="C342" s="78" t="s">
        <v>1077</v>
      </c>
      <c r="D342" s="79">
        <v>8.5166666666666675</v>
      </c>
    </row>
    <row r="343" spans="1:4" hidden="1" outlineLevel="2">
      <c r="A343" s="76"/>
      <c r="B343" s="77"/>
      <c r="C343" s="78" t="s">
        <v>1078</v>
      </c>
      <c r="D343" s="79">
        <v>23.916666666666657</v>
      </c>
    </row>
    <row r="344" spans="1:4" hidden="1" outlineLevel="1">
      <c r="A344" s="76"/>
      <c r="B344" s="80" t="s">
        <v>1079</v>
      </c>
      <c r="C344" s="80"/>
      <c r="D344" s="81">
        <v>51.649999999999991</v>
      </c>
    </row>
    <row r="345" spans="1:4" hidden="1" outlineLevel="2">
      <c r="A345" s="76"/>
      <c r="B345" s="77" t="s">
        <v>1080</v>
      </c>
      <c r="C345" s="78" t="s">
        <v>1081</v>
      </c>
      <c r="D345" s="79">
        <v>3.2333333333333325</v>
      </c>
    </row>
    <row r="346" spans="1:4" hidden="1" outlineLevel="1">
      <c r="A346" s="76"/>
      <c r="B346" s="80" t="s">
        <v>1082</v>
      </c>
      <c r="C346" s="80"/>
      <c r="D346" s="81">
        <v>3.2333333333333325</v>
      </c>
    </row>
    <row r="347" spans="1:4" hidden="1" outlineLevel="2">
      <c r="A347" s="76"/>
      <c r="B347" s="77" t="s">
        <v>1083</v>
      </c>
      <c r="C347" s="78" t="s">
        <v>958</v>
      </c>
      <c r="D347" s="79">
        <v>4.983333333333329</v>
      </c>
    </row>
    <row r="348" spans="1:4" hidden="1" outlineLevel="2">
      <c r="A348" s="76"/>
      <c r="B348" s="77"/>
      <c r="C348" s="78" t="s">
        <v>1084</v>
      </c>
      <c r="D348" s="79">
        <v>49.766666666666666</v>
      </c>
    </row>
    <row r="349" spans="1:4" hidden="1" outlineLevel="2">
      <c r="A349" s="76"/>
      <c r="B349" s="77"/>
      <c r="C349" s="78" t="s">
        <v>1085</v>
      </c>
      <c r="D349" s="79">
        <v>5.166666666666667</v>
      </c>
    </row>
    <row r="350" spans="1:4" hidden="1" outlineLevel="1">
      <c r="A350" s="76"/>
      <c r="B350" s="80" t="s">
        <v>1086</v>
      </c>
      <c r="C350" s="80"/>
      <c r="D350" s="81">
        <v>59.916666666666657</v>
      </c>
    </row>
    <row r="351" spans="1:4" hidden="1" outlineLevel="2">
      <c r="A351" s="76"/>
      <c r="B351" s="77" t="s">
        <v>1087</v>
      </c>
      <c r="C351" s="78" t="s">
        <v>1088</v>
      </c>
      <c r="D351" s="79">
        <v>26.066666666666659</v>
      </c>
    </row>
    <row r="352" spans="1:4" hidden="1" outlineLevel="2">
      <c r="A352" s="76"/>
      <c r="B352" s="77"/>
      <c r="C352" s="78" t="s">
        <v>1089</v>
      </c>
      <c r="D352" s="79">
        <v>9.1000000000000014</v>
      </c>
    </row>
    <row r="353" spans="1:4" hidden="1" outlineLevel="1">
      <c r="A353" s="76"/>
      <c r="B353" s="80" t="s">
        <v>1090</v>
      </c>
      <c r="C353" s="80"/>
      <c r="D353" s="81">
        <v>35.166666666666657</v>
      </c>
    </row>
    <row r="354" spans="1:4" hidden="1" outlineLevel="2">
      <c r="A354" s="76"/>
      <c r="B354" s="77" t="s">
        <v>1091</v>
      </c>
      <c r="C354" s="78" t="s">
        <v>1026</v>
      </c>
      <c r="D354" s="79">
        <v>6.8666666666666645</v>
      </c>
    </row>
    <row r="355" spans="1:4" hidden="1" outlineLevel="1">
      <c r="A355" s="76"/>
      <c r="B355" s="80" t="s">
        <v>1092</v>
      </c>
      <c r="C355" s="80"/>
      <c r="D355" s="81">
        <v>6.8666666666666645</v>
      </c>
    </row>
    <row r="356" spans="1:4" hidden="1" outlineLevel="2">
      <c r="A356" s="76"/>
      <c r="B356" s="77" t="s">
        <v>1093</v>
      </c>
      <c r="C356" s="78" t="s">
        <v>1094</v>
      </c>
      <c r="D356" s="79">
        <v>1.8499999999999988</v>
      </c>
    </row>
    <row r="357" spans="1:4" hidden="1" outlineLevel="1">
      <c r="A357" s="76"/>
      <c r="B357" s="80" t="s">
        <v>1095</v>
      </c>
      <c r="C357" s="80"/>
      <c r="D357" s="81">
        <v>1.8499999999999988</v>
      </c>
    </row>
    <row r="358" spans="1:4" hidden="1" outlineLevel="2">
      <c r="A358" s="76"/>
      <c r="B358" s="77" t="s">
        <v>1096</v>
      </c>
      <c r="C358" s="78" t="s">
        <v>1097</v>
      </c>
      <c r="D358" s="79">
        <v>8.4833333333333307</v>
      </c>
    </row>
    <row r="359" spans="1:4" hidden="1" outlineLevel="1">
      <c r="A359" s="76"/>
      <c r="B359" s="80" t="s">
        <v>1098</v>
      </c>
      <c r="C359" s="80"/>
      <c r="D359" s="81">
        <v>8.4833333333333307</v>
      </c>
    </row>
    <row r="360" spans="1:4" hidden="1" outlineLevel="2">
      <c r="A360" s="76"/>
      <c r="B360" s="77" t="s">
        <v>1099</v>
      </c>
      <c r="C360" s="78" t="s">
        <v>1100</v>
      </c>
      <c r="D360" s="79">
        <v>6.2666666666666675</v>
      </c>
    </row>
    <row r="361" spans="1:4" hidden="1" outlineLevel="1">
      <c r="A361" s="76"/>
      <c r="B361" s="80" t="s">
        <v>1101</v>
      </c>
      <c r="C361" s="80"/>
      <c r="D361" s="81">
        <v>6.2666666666666675</v>
      </c>
    </row>
    <row r="362" spans="1:4" hidden="1" outlineLevel="2">
      <c r="A362" s="76"/>
      <c r="B362" s="77" t="s">
        <v>1102</v>
      </c>
      <c r="C362" s="78" t="s">
        <v>1060</v>
      </c>
      <c r="D362" s="79">
        <v>3.75</v>
      </c>
    </row>
    <row r="363" spans="1:4" hidden="1" outlineLevel="1">
      <c r="A363" s="76"/>
      <c r="B363" s="80" t="s">
        <v>1103</v>
      </c>
      <c r="C363" s="80"/>
      <c r="D363" s="81">
        <v>3.75</v>
      </c>
    </row>
    <row r="364" spans="1:4" hidden="1" outlineLevel="2">
      <c r="A364" s="76"/>
      <c r="B364" s="77" t="s">
        <v>1104</v>
      </c>
      <c r="C364" s="78" t="s">
        <v>1105</v>
      </c>
      <c r="D364" s="79">
        <v>4.25</v>
      </c>
    </row>
    <row r="365" spans="1:4" hidden="1" outlineLevel="1">
      <c r="A365" s="76"/>
      <c r="B365" s="80" t="s">
        <v>1106</v>
      </c>
      <c r="C365" s="80"/>
      <c r="D365" s="81">
        <v>4.25</v>
      </c>
    </row>
    <row r="366" spans="1:4" hidden="1" outlineLevel="2">
      <c r="A366" s="76"/>
      <c r="B366" s="77" t="s">
        <v>1107</v>
      </c>
      <c r="C366" s="78" t="s">
        <v>1108</v>
      </c>
      <c r="D366" s="79">
        <v>4.6666666666666661</v>
      </c>
    </row>
    <row r="367" spans="1:4" hidden="1" outlineLevel="1">
      <c r="A367" s="76"/>
      <c r="B367" s="80" t="s">
        <v>1109</v>
      </c>
      <c r="C367" s="80"/>
      <c r="D367" s="81">
        <v>4.6666666666666661</v>
      </c>
    </row>
    <row r="368" spans="1:4" hidden="1" outlineLevel="2">
      <c r="A368" s="76"/>
      <c r="B368" s="77" t="s">
        <v>1110</v>
      </c>
      <c r="C368" s="78" t="s">
        <v>1029</v>
      </c>
      <c r="D368" s="79">
        <v>7.5666666666666682</v>
      </c>
    </row>
    <row r="369" spans="1:4" hidden="1" outlineLevel="1">
      <c r="A369" s="76"/>
      <c r="B369" s="80" t="s">
        <v>1111</v>
      </c>
      <c r="C369" s="80"/>
      <c r="D369" s="81">
        <v>7.5666666666666682</v>
      </c>
    </row>
    <row r="370" spans="1:4" hidden="1" outlineLevel="2">
      <c r="A370" s="76"/>
      <c r="B370" s="77" t="s">
        <v>1112</v>
      </c>
      <c r="C370" s="78" t="s">
        <v>1058</v>
      </c>
      <c r="D370" s="79">
        <v>2.2999999999999998</v>
      </c>
    </row>
    <row r="371" spans="1:4" hidden="1" outlineLevel="1">
      <c r="A371" s="82"/>
      <c r="B371" s="80" t="s">
        <v>1113</v>
      </c>
      <c r="C371" s="80"/>
      <c r="D371" s="81">
        <v>2.2999999999999998</v>
      </c>
    </row>
    <row r="372" spans="1:4" collapsed="1">
      <c r="A372" s="83" t="s">
        <v>200</v>
      </c>
      <c r="B372" s="84"/>
      <c r="C372" s="83"/>
      <c r="D372" s="85">
        <v>20348.490666666687</v>
      </c>
    </row>
    <row r="373" spans="1:4" hidden="1" outlineLevel="2">
      <c r="A373" s="86" t="s">
        <v>56</v>
      </c>
      <c r="B373" s="77" t="s">
        <v>1114</v>
      </c>
      <c r="C373" s="78" t="s">
        <v>457</v>
      </c>
      <c r="D373" s="79">
        <v>5.1666666666666661</v>
      </c>
    </row>
    <row r="374" spans="1:4" hidden="1" outlineLevel="1">
      <c r="A374" s="82"/>
      <c r="B374" s="80" t="s">
        <v>1115</v>
      </c>
      <c r="C374" s="80"/>
      <c r="D374" s="81">
        <v>5.1666666666666661</v>
      </c>
    </row>
    <row r="375" spans="1:4" collapsed="1">
      <c r="A375" s="83" t="s">
        <v>496</v>
      </c>
      <c r="B375" s="84"/>
      <c r="C375" s="83"/>
      <c r="D375" s="85">
        <v>5.1666666666666661</v>
      </c>
    </row>
    <row r="376" spans="1:4" hidden="1" outlineLevel="2">
      <c r="A376" s="86" t="s">
        <v>57</v>
      </c>
      <c r="B376" s="77" t="s">
        <v>1116</v>
      </c>
      <c r="C376" s="78" t="s">
        <v>1117</v>
      </c>
      <c r="D376" s="79">
        <v>16.683333333333334</v>
      </c>
    </row>
    <row r="377" spans="1:4" hidden="1" outlineLevel="2">
      <c r="A377" s="86"/>
      <c r="B377" s="77"/>
      <c r="C377" s="78" t="s">
        <v>1118</v>
      </c>
      <c r="D377" s="79">
        <v>32.316666666666663</v>
      </c>
    </row>
    <row r="378" spans="1:4" hidden="1" outlineLevel="1">
      <c r="A378" s="86"/>
      <c r="B378" s="80" t="s">
        <v>1119</v>
      </c>
      <c r="C378" s="80"/>
      <c r="D378" s="81">
        <v>49</v>
      </c>
    </row>
    <row r="379" spans="1:4" hidden="1" outlineLevel="2">
      <c r="A379" s="86"/>
      <c r="B379" s="77" t="s">
        <v>1120</v>
      </c>
      <c r="C379" s="78" t="s">
        <v>1121</v>
      </c>
      <c r="D379" s="79">
        <v>7.2666666666666639</v>
      </c>
    </row>
    <row r="380" spans="1:4" hidden="1" outlineLevel="2">
      <c r="A380" s="86"/>
      <c r="B380" s="77"/>
      <c r="C380" s="78" t="s">
        <v>1122</v>
      </c>
      <c r="D380" s="79">
        <v>25.516666666666662</v>
      </c>
    </row>
    <row r="381" spans="1:4" hidden="1" outlineLevel="2">
      <c r="A381" s="86"/>
      <c r="B381" s="77"/>
      <c r="C381" s="78" t="s">
        <v>1123</v>
      </c>
      <c r="D381" s="79">
        <v>22.533333333333339</v>
      </c>
    </row>
    <row r="382" spans="1:4" hidden="1" outlineLevel="2">
      <c r="A382" s="86"/>
      <c r="B382" s="77"/>
      <c r="C382" s="78" t="s">
        <v>1124</v>
      </c>
      <c r="D382" s="79">
        <v>36.333333333333329</v>
      </c>
    </row>
    <row r="383" spans="1:4" hidden="1" outlineLevel="2">
      <c r="A383" s="86"/>
      <c r="B383" s="77"/>
      <c r="C383" s="78" t="s">
        <v>1125</v>
      </c>
      <c r="D383" s="79">
        <v>25.933333333333326</v>
      </c>
    </row>
    <row r="384" spans="1:4" hidden="1" outlineLevel="2">
      <c r="A384" s="86"/>
      <c r="B384" s="77"/>
      <c r="C384" s="78" t="s">
        <v>1126</v>
      </c>
      <c r="D384" s="79">
        <v>32.366666666666667</v>
      </c>
    </row>
    <row r="385" spans="1:4" hidden="1" outlineLevel="1">
      <c r="A385" s="86"/>
      <c r="B385" s="80" t="s">
        <v>1127</v>
      </c>
      <c r="C385" s="80"/>
      <c r="D385" s="81">
        <v>149.94999999999999</v>
      </c>
    </row>
    <row r="386" spans="1:4" hidden="1" outlineLevel="2">
      <c r="A386" s="86"/>
      <c r="B386" s="77" t="s">
        <v>1128</v>
      </c>
      <c r="C386" s="78" t="s">
        <v>1129</v>
      </c>
      <c r="D386" s="79">
        <v>8.1666666666666643</v>
      </c>
    </row>
    <row r="387" spans="1:4" hidden="1" outlineLevel="2">
      <c r="A387" s="86"/>
      <c r="B387" s="77"/>
      <c r="C387" s="78" t="s">
        <v>1130</v>
      </c>
      <c r="D387" s="79">
        <v>4.3500000000000032</v>
      </c>
    </row>
    <row r="388" spans="1:4" hidden="1" outlineLevel="2">
      <c r="A388" s="86"/>
      <c r="B388" s="77"/>
      <c r="C388" s="78" t="s">
        <v>1131</v>
      </c>
      <c r="D388" s="79">
        <v>1.9833333333333343</v>
      </c>
    </row>
    <row r="389" spans="1:4" hidden="1" outlineLevel="2">
      <c r="A389" s="86"/>
      <c r="B389" s="77"/>
      <c r="C389" s="78" t="s">
        <v>1132</v>
      </c>
      <c r="D389" s="79">
        <v>3.1666666666666647</v>
      </c>
    </row>
    <row r="390" spans="1:4" hidden="1" outlineLevel="2">
      <c r="A390" s="86"/>
      <c r="B390" s="77"/>
      <c r="C390" s="78" t="s">
        <v>1133</v>
      </c>
      <c r="D390" s="79">
        <v>4.7166666666666659</v>
      </c>
    </row>
    <row r="391" spans="1:4" hidden="1" outlineLevel="1">
      <c r="A391" s="86"/>
      <c r="B391" s="80" t="s">
        <v>1134</v>
      </c>
      <c r="C391" s="80"/>
      <c r="D391" s="81">
        <v>22.383333333333333</v>
      </c>
    </row>
    <row r="392" spans="1:4" hidden="1" outlineLevel="2">
      <c r="A392" s="86"/>
      <c r="B392" s="77" t="s">
        <v>1135</v>
      </c>
      <c r="C392" s="78" t="s">
        <v>1136</v>
      </c>
      <c r="D392" s="79">
        <v>2.5500000000000016</v>
      </c>
    </row>
    <row r="393" spans="1:4" hidden="1" outlineLevel="2">
      <c r="A393" s="86"/>
      <c r="B393" s="77"/>
      <c r="C393" s="78" t="s">
        <v>1131</v>
      </c>
      <c r="D393" s="79">
        <v>7.0666666666666673</v>
      </c>
    </row>
    <row r="394" spans="1:4" hidden="1" outlineLevel="1">
      <c r="A394" s="86"/>
      <c r="B394" s="80" t="s">
        <v>1137</v>
      </c>
      <c r="C394" s="80"/>
      <c r="D394" s="81">
        <v>9.6166666666666689</v>
      </c>
    </row>
    <row r="395" spans="1:4" hidden="1" outlineLevel="2">
      <c r="A395" s="86"/>
      <c r="B395" s="77" t="s">
        <v>1138</v>
      </c>
      <c r="C395" s="78" t="s">
        <v>1139</v>
      </c>
      <c r="D395" s="79">
        <v>3.5333333333333314</v>
      </c>
    </row>
    <row r="396" spans="1:4" hidden="1" outlineLevel="2">
      <c r="A396" s="86"/>
      <c r="B396" s="77"/>
      <c r="C396" s="78" t="s">
        <v>1140</v>
      </c>
      <c r="D396" s="79">
        <v>28.700000000000006</v>
      </c>
    </row>
    <row r="397" spans="1:4" hidden="1" outlineLevel="2">
      <c r="A397" s="86"/>
      <c r="B397" s="77"/>
      <c r="C397" s="78" t="s">
        <v>1141</v>
      </c>
      <c r="D397" s="79">
        <v>40.199999999999996</v>
      </c>
    </row>
    <row r="398" spans="1:4" hidden="1" outlineLevel="2">
      <c r="A398" s="86"/>
      <c r="B398" s="77"/>
      <c r="C398" s="78" t="s">
        <v>1142</v>
      </c>
      <c r="D398" s="79">
        <v>17.633333333333326</v>
      </c>
    </row>
    <row r="399" spans="1:4" hidden="1" outlineLevel="2">
      <c r="A399" s="86"/>
      <c r="B399" s="77"/>
      <c r="C399" s="78" t="s">
        <v>1143</v>
      </c>
      <c r="D399" s="79">
        <v>29.399999999999995</v>
      </c>
    </row>
    <row r="400" spans="1:4" hidden="1" outlineLevel="2">
      <c r="A400" s="86"/>
      <c r="B400" s="77"/>
      <c r="C400" s="78" t="s">
        <v>1144</v>
      </c>
      <c r="D400" s="79">
        <v>4.3666666666666654</v>
      </c>
    </row>
    <row r="401" spans="1:4" hidden="1" outlineLevel="2">
      <c r="A401" s="86"/>
      <c r="B401" s="77"/>
      <c r="C401" s="78" t="s">
        <v>1145</v>
      </c>
      <c r="D401" s="79">
        <v>3.4499999999999984</v>
      </c>
    </row>
    <row r="402" spans="1:4" hidden="1" outlineLevel="2">
      <c r="A402" s="86"/>
      <c r="B402" s="77"/>
      <c r="C402" s="78" t="s">
        <v>1146</v>
      </c>
      <c r="D402" s="79">
        <v>16.383333333333333</v>
      </c>
    </row>
    <row r="403" spans="1:4" hidden="1" outlineLevel="2">
      <c r="A403" s="86"/>
      <c r="B403" s="77"/>
      <c r="C403" s="78" t="s">
        <v>1147</v>
      </c>
      <c r="D403" s="79">
        <v>44.5</v>
      </c>
    </row>
    <row r="404" spans="1:4" hidden="1" outlineLevel="2">
      <c r="A404" s="86"/>
      <c r="B404" s="77"/>
      <c r="C404" s="78" t="s">
        <v>1148</v>
      </c>
      <c r="D404" s="79">
        <v>9.3666666666666671</v>
      </c>
    </row>
    <row r="405" spans="1:4" hidden="1" outlineLevel="2">
      <c r="A405" s="86"/>
      <c r="B405" s="77"/>
      <c r="C405" s="78" t="s">
        <v>1149</v>
      </c>
      <c r="D405" s="79">
        <v>7.299999999999998</v>
      </c>
    </row>
    <row r="406" spans="1:4" hidden="1" outlineLevel="2">
      <c r="A406" s="86"/>
      <c r="B406" s="77"/>
      <c r="C406" s="78" t="s">
        <v>1150</v>
      </c>
      <c r="D406" s="79">
        <v>31.850000000000005</v>
      </c>
    </row>
    <row r="407" spans="1:4" hidden="1" outlineLevel="2">
      <c r="A407" s="86"/>
      <c r="B407" s="77"/>
      <c r="C407" s="78" t="s">
        <v>1151</v>
      </c>
      <c r="D407" s="79">
        <v>38.68333333333333</v>
      </c>
    </row>
    <row r="408" spans="1:4" hidden="1" outlineLevel="2">
      <c r="A408" s="86"/>
      <c r="B408" s="77"/>
      <c r="C408" s="78" t="s">
        <v>1152</v>
      </c>
      <c r="D408" s="79">
        <v>22.266666666666669</v>
      </c>
    </row>
    <row r="409" spans="1:4" hidden="1" outlineLevel="2">
      <c r="A409" s="86"/>
      <c r="B409" s="77"/>
      <c r="C409" s="78" t="s">
        <v>1153</v>
      </c>
      <c r="D409" s="79">
        <v>18.833333333333339</v>
      </c>
    </row>
    <row r="410" spans="1:4" hidden="1" outlineLevel="2">
      <c r="A410" s="86"/>
      <c r="B410" s="77"/>
      <c r="C410" s="78" t="s">
        <v>1154</v>
      </c>
      <c r="D410" s="79">
        <v>3.9333333333333327</v>
      </c>
    </row>
    <row r="411" spans="1:4" hidden="1" outlineLevel="1">
      <c r="A411" s="86"/>
      <c r="B411" s="80" t="s">
        <v>1155</v>
      </c>
      <c r="C411" s="80"/>
      <c r="D411" s="81">
        <v>320.39999999999998</v>
      </c>
    </row>
    <row r="412" spans="1:4" hidden="1" outlineLevel="2">
      <c r="A412" s="86"/>
      <c r="B412" s="77" t="s">
        <v>1156</v>
      </c>
      <c r="C412" s="78" t="s">
        <v>954</v>
      </c>
      <c r="D412" s="79">
        <v>7.8500000000000014</v>
      </c>
    </row>
    <row r="413" spans="1:4" hidden="1" outlineLevel="2">
      <c r="A413" s="86"/>
      <c r="B413" s="77"/>
      <c r="C413" s="78" t="s">
        <v>1157</v>
      </c>
      <c r="D413" s="79">
        <v>75.099999999999994</v>
      </c>
    </row>
    <row r="414" spans="1:4" hidden="1" outlineLevel="2">
      <c r="A414" s="86"/>
      <c r="B414" s="77"/>
      <c r="C414" s="78" t="s">
        <v>1158</v>
      </c>
      <c r="D414" s="79">
        <v>147.10000000000002</v>
      </c>
    </row>
    <row r="415" spans="1:4" hidden="1" outlineLevel="2">
      <c r="A415" s="86"/>
      <c r="B415" s="77"/>
      <c r="C415" s="78" t="s">
        <v>1159</v>
      </c>
      <c r="D415" s="79">
        <v>3.4333333333333318</v>
      </c>
    </row>
    <row r="416" spans="1:4" hidden="1" outlineLevel="2">
      <c r="A416" s="86"/>
      <c r="B416" s="77"/>
      <c r="C416" s="78" t="s">
        <v>1160</v>
      </c>
      <c r="D416" s="79">
        <v>5.4333333333333327</v>
      </c>
    </row>
    <row r="417" spans="1:4" hidden="1" outlineLevel="2">
      <c r="A417" s="86"/>
      <c r="B417" s="77"/>
      <c r="C417" s="78" t="s">
        <v>1161</v>
      </c>
      <c r="D417" s="79">
        <v>11.133333333333333</v>
      </c>
    </row>
    <row r="418" spans="1:4" hidden="1" outlineLevel="2">
      <c r="A418" s="86"/>
      <c r="B418" s="77"/>
      <c r="C418" s="78" t="s">
        <v>1162</v>
      </c>
      <c r="D418" s="79">
        <v>8.9500000000000011</v>
      </c>
    </row>
    <row r="419" spans="1:4" hidden="1" outlineLevel="2">
      <c r="A419" s="86"/>
      <c r="B419" s="77"/>
      <c r="C419" s="78" t="s">
        <v>1163</v>
      </c>
      <c r="D419" s="79">
        <v>37.916666666666671</v>
      </c>
    </row>
    <row r="420" spans="1:4" hidden="1" outlineLevel="2">
      <c r="A420" s="86"/>
      <c r="B420" s="77"/>
      <c r="C420" s="78" t="s">
        <v>1164</v>
      </c>
      <c r="D420" s="79">
        <v>131.25</v>
      </c>
    </row>
    <row r="421" spans="1:4" hidden="1" outlineLevel="2">
      <c r="A421" s="86"/>
      <c r="B421" s="77"/>
      <c r="C421" s="78" t="s">
        <v>1165</v>
      </c>
      <c r="D421" s="79">
        <v>2.7166666666666663</v>
      </c>
    </row>
    <row r="422" spans="1:4" hidden="1" outlineLevel="2">
      <c r="A422" s="86"/>
      <c r="B422" s="77"/>
      <c r="C422" s="78" t="s">
        <v>1166</v>
      </c>
      <c r="D422" s="79">
        <v>65.633333333333326</v>
      </c>
    </row>
    <row r="423" spans="1:4" hidden="1" outlineLevel="2">
      <c r="A423" s="86"/>
      <c r="B423" s="77"/>
      <c r="C423" s="78" t="s">
        <v>1167</v>
      </c>
      <c r="D423" s="79">
        <v>307.22600000000006</v>
      </c>
    </row>
    <row r="424" spans="1:4" hidden="1" outlineLevel="2">
      <c r="A424" s="86"/>
      <c r="B424" s="77"/>
      <c r="C424" s="78" t="s">
        <v>1168</v>
      </c>
      <c r="D424" s="79">
        <v>416.8333333333332</v>
      </c>
    </row>
    <row r="425" spans="1:4" hidden="1" outlineLevel="2">
      <c r="A425" s="86"/>
      <c r="B425" s="77"/>
      <c r="C425" s="78" t="s">
        <v>1169</v>
      </c>
      <c r="D425" s="79">
        <v>955.26666666666677</v>
      </c>
    </row>
    <row r="426" spans="1:4" hidden="1" outlineLevel="2">
      <c r="A426" s="86"/>
      <c r="B426" s="77"/>
      <c r="C426" s="78" t="s">
        <v>1170</v>
      </c>
      <c r="D426" s="79">
        <v>1.9999999999999982</v>
      </c>
    </row>
    <row r="427" spans="1:4" hidden="1" outlineLevel="2">
      <c r="A427" s="86"/>
      <c r="B427" s="77"/>
      <c r="C427" s="78" t="s">
        <v>1171</v>
      </c>
      <c r="D427" s="79">
        <v>540.58333333333371</v>
      </c>
    </row>
    <row r="428" spans="1:4" hidden="1" outlineLevel="2">
      <c r="A428" s="86"/>
      <c r="B428" s="77"/>
      <c r="C428" s="78" t="s">
        <v>1172</v>
      </c>
      <c r="D428" s="79">
        <v>955.28333333333319</v>
      </c>
    </row>
    <row r="429" spans="1:4" hidden="1" outlineLevel="2">
      <c r="A429" s="86"/>
      <c r="B429" s="77"/>
      <c r="C429" s="78" t="s">
        <v>1173</v>
      </c>
      <c r="D429" s="79">
        <v>11.899999999999997</v>
      </c>
    </row>
    <row r="430" spans="1:4" hidden="1" outlineLevel="2">
      <c r="A430" s="86"/>
      <c r="B430" s="77"/>
      <c r="C430" s="78" t="s">
        <v>1174</v>
      </c>
      <c r="D430" s="79">
        <v>15.8</v>
      </c>
    </row>
    <row r="431" spans="1:4" hidden="1" outlineLevel="2">
      <c r="A431" s="86"/>
      <c r="B431" s="77"/>
      <c r="C431" s="78" t="s">
        <v>1175</v>
      </c>
      <c r="D431" s="79">
        <v>4.25</v>
      </c>
    </row>
    <row r="432" spans="1:4" hidden="1" outlineLevel="2">
      <c r="A432" s="86"/>
      <c r="B432" s="77"/>
      <c r="C432" s="78" t="s">
        <v>1176</v>
      </c>
      <c r="D432" s="79">
        <v>2.050000000000002</v>
      </c>
    </row>
    <row r="433" spans="1:4" hidden="1" outlineLevel="2">
      <c r="A433" s="86"/>
      <c r="B433" s="77"/>
      <c r="C433" s="78" t="s">
        <v>1177</v>
      </c>
      <c r="D433" s="79">
        <v>0</v>
      </c>
    </row>
    <row r="434" spans="1:4" hidden="1" outlineLevel="1">
      <c r="A434" s="86"/>
      <c r="B434" s="80" t="s">
        <v>1178</v>
      </c>
      <c r="C434" s="80"/>
      <c r="D434" s="81">
        <v>3707.7093333333341</v>
      </c>
    </row>
    <row r="435" spans="1:4" hidden="1" outlineLevel="2">
      <c r="A435" s="86"/>
      <c r="B435" s="77" t="s">
        <v>1179</v>
      </c>
      <c r="C435" s="78" t="s">
        <v>954</v>
      </c>
      <c r="D435" s="79">
        <v>12.266666666666666</v>
      </c>
    </row>
    <row r="436" spans="1:4" hidden="1" outlineLevel="2">
      <c r="A436" s="86"/>
      <c r="B436" s="77"/>
      <c r="C436" s="78" t="s">
        <v>1180</v>
      </c>
      <c r="D436" s="79">
        <v>17.116666666666667</v>
      </c>
    </row>
    <row r="437" spans="1:4" hidden="1" outlineLevel="2">
      <c r="A437" s="86"/>
      <c r="B437" s="77"/>
      <c r="C437" s="78" t="s">
        <v>1181</v>
      </c>
      <c r="D437" s="79">
        <v>58.966666666666683</v>
      </c>
    </row>
    <row r="438" spans="1:4" hidden="1" outlineLevel="1">
      <c r="A438" s="86"/>
      <c r="B438" s="80" t="s">
        <v>1182</v>
      </c>
      <c r="C438" s="80"/>
      <c r="D438" s="81">
        <v>88.350000000000023</v>
      </c>
    </row>
    <row r="439" spans="1:4" hidden="1" outlineLevel="2">
      <c r="A439" s="86"/>
      <c r="B439" s="77" t="s">
        <v>1183</v>
      </c>
      <c r="C439" s="78" t="s">
        <v>1184</v>
      </c>
      <c r="D439" s="79">
        <v>1.7499999999999991</v>
      </c>
    </row>
    <row r="440" spans="1:4" hidden="1" outlineLevel="2">
      <c r="A440" s="86"/>
      <c r="B440" s="77"/>
      <c r="C440" s="78" t="s">
        <v>1185</v>
      </c>
      <c r="D440" s="79">
        <v>13.066666666666665</v>
      </c>
    </row>
    <row r="441" spans="1:4" hidden="1" outlineLevel="1">
      <c r="A441" s="86"/>
      <c r="B441" s="80" t="s">
        <v>1186</v>
      </c>
      <c r="C441" s="80"/>
      <c r="D441" s="81">
        <v>14.816666666666663</v>
      </c>
    </row>
    <row r="442" spans="1:4" hidden="1" outlineLevel="2">
      <c r="A442" s="86"/>
      <c r="B442" s="77" t="s">
        <v>1187</v>
      </c>
      <c r="C442" s="78" t="s">
        <v>1188</v>
      </c>
      <c r="D442" s="79">
        <v>14.266666666666669</v>
      </c>
    </row>
    <row r="443" spans="1:4" hidden="1" outlineLevel="2">
      <c r="A443" s="86"/>
      <c r="B443" s="77"/>
      <c r="C443" s="78" t="s">
        <v>1189</v>
      </c>
      <c r="D443" s="79">
        <v>49.749999999999993</v>
      </c>
    </row>
    <row r="444" spans="1:4" hidden="1" outlineLevel="2">
      <c r="A444" s="86"/>
      <c r="B444" s="77"/>
      <c r="C444" s="78" t="s">
        <v>1190</v>
      </c>
      <c r="D444" s="79">
        <v>3.0666666666666678</v>
      </c>
    </row>
    <row r="445" spans="1:4" hidden="1" outlineLevel="1">
      <c r="A445" s="86"/>
      <c r="B445" s="80" t="s">
        <v>1191</v>
      </c>
      <c r="C445" s="80"/>
      <c r="D445" s="81">
        <v>67.083333333333329</v>
      </c>
    </row>
    <row r="446" spans="1:4" hidden="1" outlineLevel="2">
      <c r="A446" s="86"/>
      <c r="B446" s="77" t="s">
        <v>1192</v>
      </c>
      <c r="C446" s="78" t="s">
        <v>1193</v>
      </c>
      <c r="D446" s="79">
        <v>19.650000000000002</v>
      </c>
    </row>
    <row r="447" spans="1:4" hidden="1" outlineLevel="2">
      <c r="A447" s="86"/>
      <c r="B447" s="77"/>
      <c r="C447" s="78" t="s">
        <v>1194</v>
      </c>
      <c r="D447" s="79">
        <v>55.249999999999993</v>
      </c>
    </row>
    <row r="448" spans="1:4" hidden="1" outlineLevel="2">
      <c r="A448" s="86"/>
      <c r="B448" s="77"/>
      <c r="C448" s="78" t="s">
        <v>1195</v>
      </c>
      <c r="D448" s="79">
        <v>218.75000000000003</v>
      </c>
    </row>
    <row r="449" spans="1:4" hidden="1" outlineLevel="2">
      <c r="A449" s="86"/>
      <c r="B449" s="77"/>
      <c r="C449" s="78" t="s">
        <v>1196</v>
      </c>
      <c r="D449" s="79">
        <v>6.7333333333333343</v>
      </c>
    </row>
    <row r="450" spans="1:4" hidden="1" outlineLevel="1">
      <c r="A450" s="86"/>
      <c r="B450" s="80" t="s">
        <v>1197</v>
      </c>
      <c r="C450" s="80"/>
      <c r="D450" s="81">
        <v>300.38333333333338</v>
      </c>
    </row>
    <row r="451" spans="1:4" hidden="1" outlineLevel="2">
      <c r="A451" s="86"/>
      <c r="B451" s="77" t="s">
        <v>1198</v>
      </c>
      <c r="C451" s="78" t="s">
        <v>1199</v>
      </c>
      <c r="D451" s="79">
        <v>0</v>
      </c>
    </row>
    <row r="452" spans="1:4" hidden="1" outlineLevel="1">
      <c r="A452" s="86"/>
      <c r="B452" s="80" t="s">
        <v>1200</v>
      </c>
      <c r="C452" s="80"/>
      <c r="D452" s="81">
        <v>0</v>
      </c>
    </row>
    <row r="453" spans="1:4" hidden="1" outlineLevel="2">
      <c r="A453" s="86"/>
      <c r="B453" s="77" t="s">
        <v>505</v>
      </c>
      <c r="C453" s="78" t="s">
        <v>506</v>
      </c>
      <c r="D453" s="79">
        <v>2.1333333333333337</v>
      </c>
    </row>
    <row r="454" spans="1:4" hidden="1" outlineLevel="1">
      <c r="A454" s="86"/>
      <c r="B454" s="80" t="s">
        <v>507</v>
      </c>
      <c r="C454" s="80"/>
      <c r="D454" s="81">
        <v>2.1333333333333337</v>
      </c>
    </row>
    <row r="455" spans="1:4" hidden="1" outlineLevel="2">
      <c r="A455" s="86"/>
      <c r="B455" s="77" t="s">
        <v>508</v>
      </c>
      <c r="C455" s="78" t="s">
        <v>509</v>
      </c>
      <c r="D455" s="79">
        <v>37.516666666666673</v>
      </c>
    </row>
    <row r="456" spans="1:4" hidden="1" outlineLevel="2">
      <c r="A456" s="86"/>
      <c r="B456" s="77"/>
      <c r="C456" s="78" t="s">
        <v>1201</v>
      </c>
      <c r="D456" s="79">
        <v>118.64999999999999</v>
      </c>
    </row>
    <row r="457" spans="1:4" hidden="1" outlineLevel="1">
      <c r="A457" s="86"/>
      <c r="B457" s="80" t="s">
        <v>510</v>
      </c>
      <c r="C457" s="80"/>
      <c r="D457" s="81">
        <v>156.16666666666666</v>
      </c>
    </row>
    <row r="458" spans="1:4" hidden="1" outlineLevel="2">
      <c r="A458" s="86"/>
      <c r="B458" s="77" t="s">
        <v>1202</v>
      </c>
      <c r="C458" s="78" t="s">
        <v>1203</v>
      </c>
      <c r="D458" s="79">
        <v>3.2333333333333338</v>
      </c>
    </row>
    <row r="459" spans="1:4" hidden="1" outlineLevel="2">
      <c r="A459" s="86"/>
      <c r="B459" s="77"/>
      <c r="C459" s="78" t="s">
        <v>1204</v>
      </c>
      <c r="D459" s="79">
        <v>8.1166666666666671</v>
      </c>
    </row>
    <row r="460" spans="1:4" hidden="1" outlineLevel="1">
      <c r="A460" s="86"/>
      <c r="B460" s="80" t="s">
        <v>1205</v>
      </c>
      <c r="C460" s="80"/>
      <c r="D460" s="81">
        <v>11.350000000000001</v>
      </c>
    </row>
    <row r="461" spans="1:4" hidden="1" outlineLevel="2">
      <c r="A461" s="86"/>
      <c r="B461" s="77" t="s">
        <v>1206</v>
      </c>
      <c r="C461" s="78" t="s">
        <v>1207</v>
      </c>
      <c r="D461" s="79">
        <v>66.083333333333329</v>
      </c>
    </row>
    <row r="462" spans="1:4" hidden="1" outlineLevel="2">
      <c r="A462" s="86"/>
      <c r="B462" s="77"/>
      <c r="C462" s="78" t="s">
        <v>1208</v>
      </c>
      <c r="D462" s="79">
        <v>2.3166666666666664</v>
      </c>
    </row>
    <row r="463" spans="1:4" hidden="1" outlineLevel="2">
      <c r="A463" s="86"/>
      <c r="B463" s="77"/>
      <c r="C463" s="78" t="s">
        <v>1209</v>
      </c>
      <c r="D463" s="79">
        <v>9.6166666666666654</v>
      </c>
    </row>
    <row r="464" spans="1:4" hidden="1" outlineLevel="2">
      <c r="A464" s="86"/>
      <c r="B464" s="77"/>
      <c r="C464" s="78" t="s">
        <v>1210</v>
      </c>
      <c r="D464" s="79">
        <v>25.633333333333336</v>
      </c>
    </row>
    <row r="465" spans="1:4" hidden="1" outlineLevel="2">
      <c r="A465" s="86"/>
      <c r="B465" s="77"/>
      <c r="C465" s="78" t="s">
        <v>1211</v>
      </c>
      <c r="D465" s="79">
        <v>2.433333333333334</v>
      </c>
    </row>
    <row r="466" spans="1:4" hidden="1" outlineLevel="1">
      <c r="A466" s="86"/>
      <c r="B466" s="80" t="s">
        <v>1212</v>
      </c>
      <c r="C466" s="80"/>
      <c r="D466" s="81">
        <v>106.08333333333333</v>
      </c>
    </row>
    <row r="467" spans="1:4" hidden="1" outlineLevel="2">
      <c r="A467" s="86"/>
      <c r="B467" s="77" t="s">
        <v>1213</v>
      </c>
      <c r="C467" s="78" t="s">
        <v>96</v>
      </c>
      <c r="D467" s="79">
        <v>19.75</v>
      </c>
    </row>
    <row r="468" spans="1:4" hidden="1" outlineLevel="2">
      <c r="A468" s="86"/>
      <c r="B468" s="77"/>
      <c r="C468" s="78" t="s">
        <v>1214</v>
      </c>
      <c r="D468" s="79">
        <v>40.849999999999994</v>
      </c>
    </row>
    <row r="469" spans="1:4" hidden="1" outlineLevel="2">
      <c r="A469" s="86"/>
      <c r="B469" s="77"/>
      <c r="C469" s="78" t="s">
        <v>1215</v>
      </c>
      <c r="D469" s="79">
        <v>99.783333333333346</v>
      </c>
    </row>
    <row r="470" spans="1:4" hidden="1" outlineLevel="2">
      <c r="A470" s="86"/>
      <c r="B470" s="77"/>
      <c r="C470" s="78" t="s">
        <v>1216</v>
      </c>
      <c r="D470" s="79">
        <v>38.983333333333334</v>
      </c>
    </row>
    <row r="471" spans="1:4" hidden="1" outlineLevel="2">
      <c r="A471" s="86"/>
      <c r="B471" s="77"/>
      <c r="C471" s="78" t="s">
        <v>1217</v>
      </c>
      <c r="D471" s="79">
        <v>162.53333333333336</v>
      </c>
    </row>
    <row r="472" spans="1:4" hidden="1" outlineLevel="2">
      <c r="A472" s="86"/>
      <c r="B472" s="77"/>
      <c r="C472" s="78" t="s">
        <v>1218</v>
      </c>
      <c r="D472" s="79">
        <v>46.766666666666673</v>
      </c>
    </row>
    <row r="473" spans="1:4" hidden="1" outlineLevel="2">
      <c r="A473" s="86"/>
      <c r="B473" s="77"/>
      <c r="C473" s="78" t="s">
        <v>1219</v>
      </c>
      <c r="D473" s="79">
        <v>24.049999999999997</v>
      </c>
    </row>
    <row r="474" spans="1:4" hidden="1" outlineLevel="2">
      <c r="A474" s="86"/>
      <c r="B474" s="77"/>
      <c r="C474" s="78" t="s">
        <v>1220</v>
      </c>
      <c r="D474" s="79">
        <v>4.9000000000000012</v>
      </c>
    </row>
    <row r="475" spans="1:4" hidden="1" outlineLevel="2">
      <c r="A475" s="86"/>
      <c r="B475" s="77"/>
      <c r="C475" s="78" t="s">
        <v>1221</v>
      </c>
      <c r="D475" s="79">
        <v>1.5</v>
      </c>
    </row>
    <row r="476" spans="1:4" hidden="1" outlineLevel="1">
      <c r="A476" s="86"/>
      <c r="B476" s="80" t="s">
        <v>1222</v>
      </c>
      <c r="C476" s="80"/>
      <c r="D476" s="81">
        <v>439.11666666666667</v>
      </c>
    </row>
    <row r="477" spans="1:4" hidden="1" outlineLevel="2">
      <c r="A477" s="86"/>
      <c r="B477" s="77" t="s">
        <v>1223</v>
      </c>
      <c r="C477" s="78" t="s">
        <v>1224</v>
      </c>
      <c r="D477" s="79">
        <v>20.433333333333341</v>
      </c>
    </row>
    <row r="478" spans="1:4" hidden="1" outlineLevel="1">
      <c r="A478" s="86"/>
      <c r="B478" s="80" t="s">
        <v>1225</v>
      </c>
      <c r="C478" s="80"/>
      <c r="D478" s="81">
        <v>20.433333333333341</v>
      </c>
    </row>
    <row r="479" spans="1:4" hidden="1" outlineLevel="2">
      <c r="A479" s="86"/>
      <c r="B479" s="77" t="s">
        <v>1226</v>
      </c>
      <c r="C479" s="78" t="s">
        <v>1227</v>
      </c>
      <c r="D479" s="79">
        <v>57.95</v>
      </c>
    </row>
    <row r="480" spans="1:4" hidden="1" outlineLevel="1">
      <c r="A480" s="86"/>
      <c r="B480" s="80" t="s">
        <v>1228</v>
      </c>
      <c r="C480" s="80"/>
      <c r="D480" s="81">
        <v>57.95</v>
      </c>
    </row>
    <row r="481" spans="1:4" hidden="1" outlineLevel="2">
      <c r="A481" s="86"/>
      <c r="B481" s="77" t="s">
        <v>1229</v>
      </c>
      <c r="C481" s="78" t="s">
        <v>1230</v>
      </c>
      <c r="D481" s="79">
        <v>13.466666666666667</v>
      </c>
    </row>
    <row r="482" spans="1:4" hidden="1" outlineLevel="2">
      <c r="A482" s="86"/>
      <c r="B482" s="77"/>
      <c r="C482" s="78" t="s">
        <v>1231</v>
      </c>
      <c r="D482" s="79">
        <v>15.816666666666663</v>
      </c>
    </row>
    <row r="483" spans="1:4" hidden="1" outlineLevel="2">
      <c r="A483" s="86"/>
      <c r="B483" s="77"/>
      <c r="C483" s="78" t="s">
        <v>1232</v>
      </c>
      <c r="D483" s="79">
        <v>1.1499999999999986</v>
      </c>
    </row>
    <row r="484" spans="1:4" hidden="1" outlineLevel="1">
      <c r="A484" s="86"/>
      <c r="B484" s="80" t="s">
        <v>1233</v>
      </c>
      <c r="C484" s="80"/>
      <c r="D484" s="81">
        <v>30.43333333333333</v>
      </c>
    </row>
    <row r="485" spans="1:4" hidden="1" outlineLevel="1">
      <c r="A485" s="86"/>
      <c r="B485" s="77" t="s">
        <v>1234</v>
      </c>
      <c r="C485" s="78" t="s">
        <v>1235</v>
      </c>
      <c r="D485" s="79">
        <v>76.249999999999986</v>
      </c>
    </row>
    <row r="486" spans="1:4" hidden="1" outlineLevel="1">
      <c r="A486" s="86"/>
      <c r="B486" s="80" t="s">
        <v>1236</v>
      </c>
      <c r="C486" s="80"/>
      <c r="D486" s="81">
        <v>76.249999999999986</v>
      </c>
    </row>
    <row r="487" spans="1:4" hidden="1" outlineLevel="2">
      <c r="A487" s="86"/>
      <c r="B487" s="77" t="s">
        <v>514</v>
      </c>
      <c r="C487" s="78" t="s">
        <v>1237</v>
      </c>
      <c r="D487" s="79">
        <v>13.616666666666664</v>
      </c>
    </row>
    <row r="488" spans="1:4" hidden="1" outlineLevel="2">
      <c r="A488" s="86"/>
      <c r="B488" s="77"/>
      <c r="C488" s="78" t="s">
        <v>1238</v>
      </c>
      <c r="D488" s="79">
        <v>1.3000000000000007</v>
      </c>
    </row>
    <row r="489" spans="1:4" hidden="1" outlineLevel="2">
      <c r="A489" s="86"/>
      <c r="B489" s="77"/>
      <c r="C489" s="78" t="s">
        <v>1239</v>
      </c>
      <c r="D489" s="79">
        <v>51.016666666666659</v>
      </c>
    </row>
    <row r="490" spans="1:4" hidden="1" outlineLevel="2">
      <c r="A490" s="86"/>
      <c r="B490" s="77"/>
      <c r="C490" s="78" t="s">
        <v>1240</v>
      </c>
      <c r="D490" s="79">
        <v>114.68333333333334</v>
      </c>
    </row>
    <row r="491" spans="1:4" hidden="1" outlineLevel="2">
      <c r="A491" s="86"/>
      <c r="B491" s="77"/>
      <c r="C491" s="78" t="s">
        <v>515</v>
      </c>
      <c r="D491" s="79">
        <v>4.0333333333333323</v>
      </c>
    </row>
    <row r="492" spans="1:4" hidden="1" outlineLevel="1">
      <c r="A492" s="86"/>
      <c r="B492" s="80" t="s">
        <v>519</v>
      </c>
      <c r="C492" s="80"/>
      <c r="D492" s="81">
        <v>184.65</v>
      </c>
    </row>
    <row r="493" spans="1:4" hidden="1" outlineLevel="2">
      <c r="A493" s="86"/>
      <c r="B493" s="77" t="s">
        <v>1241</v>
      </c>
      <c r="C493" s="78" t="s">
        <v>1242</v>
      </c>
      <c r="D493" s="79">
        <v>2.4000000000000021</v>
      </c>
    </row>
    <row r="494" spans="1:4" hidden="1" outlineLevel="2">
      <c r="A494" s="86"/>
      <c r="B494" s="77"/>
      <c r="C494" s="78" t="s">
        <v>1243</v>
      </c>
      <c r="D494" s="79">
        <v>11.433333333333332</v>
      </c>
    </row>
    <row r="495" spans="1:4" hidden="1" outlineLevel="2">
      <c r="A495" s="86"/>
      <c r="B495" s="77"/>
      <c r="C495" s="78" t="s">
        <v>1244</v>
      </c>
      <c r="D495" s="79">
        <v>23.56666666666667</v>
      </c>
    </row>
    <row r="496" spans="1:4" hidden="1" outlineLevel="2">
      <c r="A496" s="86"/>
      <c r="B496" s="77"/>
      <c r="C496" s="78" t="s">
        <v>1245</v>
      </c>
      <c r="D496" s="79">
        <v>106.11666666666667</v>
      </c>
    </row>
    <row r="497" spans="1:4" hidden="1" outlineLevel="1">
      <c r="A497" s="86"/>
      <c r="B497" s="80" t="s">
        <v>1246</v>
      </c>
      <c r="C497" s="80"/>
      <c r="D497" s="81">
        <v>143.51666666666668</v>
      </c>
    </row>
    <row r="498" spans="1:4" hidden="1" outlineLevel="2">
      <c r="A498" s="86"/>
      <c r="B498" s="77" t="s">
        <v>1247</v>
      </c>
      <c r="C498" s="78" t="s">
        <v>1243</v>
      </c>
      <c r="D498" s="79">
        <v>10.883333333333333</v>
      </c>
    </row>
    <row r="499" spans="1:4" hidden="1" outlineLevel="1">
      <c r="A499" s="86"/>
      <c r="B499" s="80" t="s">
        <v>1248</v>
      </c>
      <c r="C499" s="80"/>
      <c r="D499" s="81">
        <v>10.883333333333333</v>
      </c>
    </row>
    <row r="500" spans="1:4" hidden="1" outlineLevel="2">
      <c r="A500" s="86"/>
      <c r="B500" s="77" t="s">
        <v>1249</v>
      </c>
      <c r="C500" s="78" t="s">
        <v>1250</v>
      </c>
      <c r="D500" s="79">
        <v>3.0166666666666639</v>
      </c>
    </row>
    <row r="501" spans="1:4" hidden="1" outlineLevel="1">
      <c r="A501" s="86"/>
      <c r="B501" s="80" t="s">
        <v>1251</v>
      </c>
      <c r="C501" s="80"/>
      <c r="D501" s="81">
        <v>3.0166666666666639</v>
      </c>
    </row>
    <row r="502" spans="1:4" hidden="1" outlineLevel="2">
      <c r="A502" s="86"/>
      <c r="B502" s="77" t="s">
        <v>1252</v>
      </c>
      <c r="C502" s="78" t="s">
        <v>1253</v>
      </c>
      <c r="D502" s="79">
        <v>42.500000000000007</v>
      </c>
    </row>
    <row r="503" spans="1:4" hidden="1" outlineLevel="2">
      <c r="A503" s="86"/>
      <c r="B503" s="77"/>
      <c r="C503" s="78" t="s">
        <v>1231</v>
      </c>
      <c r="D503" s="79">
        <v>47.333333333333329</v>
      </c>
    </row>
    <row r="504" spans="1:4" hidden="1" outlineLevel="2">
      <c r="A504" s="86"/>
      <c r="B504" s="77"/>
      <c r="C504" s="78" t="s">
        <v>1232</v>
      </c>
      <c r="D504" s="79">
        <v>19.183333333333337</v>
      </c>
    </row>
    <row r="505" spans="1:4" hidden="1" outlineLevel="2">
      <c r="A505" s="86"/>
      <c r="B505" s="77"/>
      <c r="C505" s="78" t="s">
        <v>1254</v>
      </c>
      <c r="D505" s="79">
        <v>21.683333333333334</v>
      </c>
    </row>
    <row r="506" spans="1:4" hidden="1" outlineLevel="2">
      <c r="A506" s="86"/>
      <c r="B506" s="77"/>
      <c r="C506" s="78" t="s">
        <v>1255</v>
      </c>
      <c r="D506" s="79">
        <v>28.866666666666664</v>
      </c>
    </row>
    <row r="507" spans="1:4" hidden="1" outlineLevel="2">
      <c r="A507" s="86"/>
      <c r="B507" s="77"/>
      <c r="C507" s="78" t="s">
        <v>1256</v>
      </c>
      <c r="D507" s="79">
        <v>3.283333333333335</v>
      </c>
    </row>
    <row r="508" spans="1:4" hidden="1" outlineLevel="2">
      <c r="A508" s="86"/>
      <c r="B508" s="77"/>
      <c r="C508" s="78" t="s">
        <v>1257</v>
      </c>
      <c r="D508" s="79">
        <v>9.6666666666666696</v>
      </c>
    </row>
    <row r="509" spans="1:4" hidden="1" outlineLevel="2">
      <c r="A509" s="86"/>
      <c r="B509" s="77"/>
      <c r="C509" s="78" t="s">
        <v>1258</v>
      </c>
      <c r="D509" s="79">
        <v>20.949999999999996</v>
      </c>
    </row>
    <row r="510" spans="1:4" hidden="1" outlineLevel="2">
      <c r="A510" s="86"/>
      <c r="B510" s="77"/>
      <c r="C510" s="78" t="s">
        <v>1259</v>
      </c>
      <c r="D510" s="79">
        <v>3</v>
      </c>
    </row>
    <row r="511" spans="1:4" hidden="1" outlineLevel="1">
      <c r="A511" s="86"/>
      <c r="B511" s="80" t="s">
        <v>1260</v>
      </c>
      <c r="C511" s="80"/>
      <c r="D511" s="81">
        <v>196.46666666666667</v>
      </c>
    </row>
    <row r="512" spans="1:4" hidden="1" outlineLevel="2">
      <c r="A512" s="86"/>
      <c r="B512" s="77" t="s">
        <v>1261</v>
      </c>
      <c r="C512" s="78" t="s">
        <v>1262</v>
      </c>
      <c r="D512" s="79">
        <v>16.250000000000004</v>
      </c>
    </row>
    <row r="513" spans="1:4" hidden="1" outlineLevel="1">
      <c r="A513" s="86"/>
      <c r="B513" s="80" t="s">
        <v>1263</v>
      </c>
      <c r="C513" s="80"/>
      <c r="D513" s="81">
        <v>16.250000000000004</v>
      </c>
    </row>
    <row r="514" spans="1:4" hidden="1" outlineLevel="2">
      <c r="A514" s="86"/>
      <c r="B514" s="77" t="s">
        <v>1264</v>
      </c>
      <c r="C514" s="78" t="s">
        <v>1265</v>
      </c>
      <c r="D514" s="79">
        <v>18.516666666666669</v>
      </c>
    </row>
    <row r="515" spans="1:4" hidden="1" outlineLevel="1">
      <c r="A515" s="86"/>
      <c r="B515" s="80" t="s">
        <v>1266</v>
      </c>
      <c r="C515" s="80"/>
      <c r="D515" s="81">
        <v>18.516666666666669</v>
      </c>
    </row>
    <row r="516" spans="1:4" hidden="1" outlineLevel="2">
      <c r="A516" s="86"/>
      <c r="B516" s="77" t="s">
        <v>1267</v>
      </c>
      <c r="C516" s="78" t="s">
        <v>1117</v>
      </c>
      <c r="D516" s="79">
        <v>7.5000000000000036</v>
      </c>
    </row>
    <row r="517" spans="1:4" hidden="1" outlineLevel="1">
      <c r="A517" s="86"/>
      <c r="B517" s="80" t="s">
        <v>1268</v>
      </c>
      <c r="C517" s="80"/>
      <c r="D517" s="81">
        <v>7.5000000000000036</v>
      </c>
    </row>
    <row r="518" spans="1:4" hidden="1" outlineLevel="2">
      <c r="A518" s="86"/>
      <c r="B518" s="77" t="s">
        <v>1269</v>
      </c>
      <c r="C518" s="78" t="s">
        <v>1270</v>
      </c>
      <c r="D518" s="79">
        <v>3.650000000000003</v>
      </c>
    </row>
    <row r="519" spans="1:4" hidden="1" outlineLevel="1">
      <c r="A519" s="86"/>
      <c r="B519" s="80" t="s">
        <v>1271</v>
      </c>
      <c r="C519" s="80"/>
      <c r="D519" s="81">
        <v>3.650000000000003</v>
      </c>
    </row>
    <row r="520" spans="1:4" hidden="1" outlineLevel="2">
      <c r="A520" s="86"/>
      <c r="B520" s="77" t="s">
        <v>1272</v>
      </c>
      <c r="C520" s="78" t="s">
        <v>1273</v>
      </c>
      <c r="D520" s="79">
        <v>5.0666666666666647</v>
      </c>
    </row>
    <row r="521" spans="1:4" hidden="1" outlineLevel="1">
      <c r="A521" s="86"/>
      <c r="B521" s="80" t="s">
        <v>1274</v>
      </c>
      <c r="C521" s="80"/>
      <c r="D521" s="81">
        <v>5.0666666666666647</v>
      </c>
    </row>
    <row r="522" spans="1:4" hidden="1" outlineLevel="2">
      <c r="A522" s="86"/>
      <c r="B522" s="77" t="s">
        <v>1275</v>
      </c>
      <c r="C522" s="78" t="s">
        <v>1161</v>
      </c>
      <c r="D522" s="79">
        <v>5.2</v>
      </c>
    </row>
    <row r="523" spans="1:4" hidden="1" outlineLevel="2">
      <c r="A523" s="86"/>
      <c r="B523" s="77"/>
      <c r="C523" s="78" t="s">
        <v>1276</v>
      </c>
      <c r="D523" s="79">
        <v>3.8166666666666664</v>
      </c>
    </row>
    <row r="524" spans="1:4" hidden="1" outlineLevel="1">
      <c r="A524" s="86"/>
      <c r="B524" s="80" t="s">
        <v>1277</v>
      </c>
      <c r="C524" s="80"/>
      <c r="D524" s="81">
        <v>9.0166666666666657</v>
      </c>
    </row>
    <row r="525" spans="1:4" hidden="1" outlineLevel="2">
      <c r="A525" s="86"/>
      <c r="B525" s="77" t="s">
        <v>1278</v>
      </c>
      <c r="C525" s="78" t="s">
        <v>1279</v>
      </c>
      <c r="D525" s="79">
        <v>11.416666666666668</v>
      </c>
    </row>
    <row r="526" spans="1:4" hidden="1" outlineLevel="1">
      <c r="A526" s="86"/>
      <c r="B526" s="80" t="s">
        <v>1280</v>
      </c>
      <c r="C526" s="80"/>
      <c r="D526" s="81">
        <v>11.416666666666668</v>
      </c>
    </row>
    <row r="527" spans="1:4" hidden="1" outlineLevel="2">
      <c r="A527" s="86"/>
      <c r="B527" s="77" t="s">
        <v>1281</v>
      </c>
      <c r="C527" s="78" t="s">
        <v>1227</v>
      </c>
      <c r="D527" s="79">
        <v>77.650000000000006</v>
      </c>
    </row>
    <row r="528" spans="1:4" hidden="1" outlineLevel="1">
      <c r="A528" s="86"/>
      <c r="B528" s="80" t="s">
        <v>1282</v>
      </c>
      <c r="C528" s="80"/>
      <c r="D528" s="81">
        <v>77.650000000000006</v>
      </c>
    </row>
    <row r="529" spans="1:4" hidden="1" outlineLevel="2">
      <c r="A529" s="86"/>
      <c r="B529" s="77" t="s">
        <v>1283</v>
      </c>
      <c r="C529" s="78" t="s">
        <v>1284</v>
      </c>
      <c r="D529" s="79">
        <v>27.516666666666673</v>
      </c>
    </row>
    <row r="530" spans="1:4" hidden="1" outlineLevel="2">
      <c r="A530" s="86"/>
      <c r="B530" s="77"/>
      <c r="C530" s="78" t="s">
        <v>1285</v>
      </c>
      <c r="D530" s="79">
        <v>56.233333333333334</v>
      </c>
    </row>
    <row r="531" spans="1:4" hidden="1" outlineLevel="1">
      <c r="A531" s="86"/>
      <c r="B531" s="80" t="s">
        <v>1286</v>
      </c>
      <c r="C531" s="80"/>
      <c r="D531" s="81">
        <v>83.75</v>
      </c>
    </row>
    <row r="532" spans="1:4" hidden="1" outlineLevel="2">
      <c r="A532" s="86"/>
      <c r="B532" s="77" t="s">
        <v>1287</v>
      </c>
      <c r="C532" s="78" t="s">
        <v>1243</v>
      </c>
      <c r="D532" s="79">
        <v>42.699999999999989</v>
      </c>
    </row>
    <row r="533" spans="1:4" hidden="1" outlineLevel="2">
      <c r="A533" s="86"/>
      <c r="B533" s="77"/>
      <c r="C533" s="78" t="s">
        <v>1288</v>
      </c>
      <c r="D533" s="79">
        <v>1.1000000000000001</v>
      </c>
    </row>
    <row r="534" spans="1:4" hidden="1" outlineLevel="1">
      <c r="A534" s="86"/>
      <c r="B534" s="80" t="s">
        <v>1289</v>
      </c>
      <c r="C534" s="80"/>
      <c r="D534" s="81">
        <v>43.79999999999999</v>
      </c>
    </row>
    <row r="535" spans="1:4" hidden="1" outlineLevel="2">
      <c r="A535" s="86"/>
      <c r="B535" s="77" t="s">
        <v>1290</v>
      </c>
      <c r="C535" s="78" t="s">
        <v>1211</v>
      </c>
      <c r="D535" s="79">
        <v>2.5833333333333348</v>
      </c>
    </row>
    <row r="536" spans="1:4" hidden="1" outlineLevel="2">
      <c r="A536" s="86"/>
      <c r="B536" s="77"/>
      <c r="C536" s="78" t="s">
        <v>1291</v>
      </c>
      <c r="D536" s="79">
        <v>3.6166666666666685</v>
      </c>
    </row>
    <row r="537" spans="1:4" hidden="1" outlineLevel="2">
      <c r="A537" s="86"/>
      <c r="B537" s="77"/>
      <c r="C537" s="78" t="s">
        <v>1292</v>
      </c>
      <c r="D537" s="79">
        <v>89.749999999999986</v>
      </c>
    </row>
    <row r="538" spans="1:4" hidden="1" outlineLevel="2">
      <c r="A538" s="86"/>
      <c r="B538" s="77"/>
      <c r="C538" s="78" t="s">
        <v>1293</v>
      </c>
      <c r="D538" s="79">
        <v>28.083333333333336</v>
      </c>
    </row>
    <row r="539" spans="1:4" hidden="1" outlineLevel="1">
      <c r="A539" s="86"/>
      <c r="B539" s="80" t="s">
        <v>1294</v>
      </c>
      <c r="C539" s="80"/>
      <c r="D539" s="81">
        <v>124.03333333333333</v>
      </c>
    </row>
    <row r="540" spans="1:4" hidden="1" outlineLevel="2">
      <c r="A540" s="86"/>
      <c r="B540" s="77" t="s">
        <v>1295</v>
      </c>
      <c r="C540" s="78" t="s">
        <v>1170</v>
      </c>
      <c r="D540" s="79">
        <v>3.2333333333333338</v>
      </c>
    </row>
    <row r="541" spans="1:4" hidden="1" outlineLevel="1">
      <c r="A541" s="86"/>
      <c r="B541" s="80" t="s">
        <v>1296</v>
      </c>
      <c r="C541" s="80"/>
      <c r="D541" s="81">
        <v>3.2333333333333338</v>
      </c>
    </row>
    <row r="542" spans="1:4" hidden="1" outlineLevel="2">
      <c r="A542" s="86"/>
      <c r="B542" s="77" t="s">
        <v>1297</v>
      </c>
      <c r="C542" s="78" t="s">
        <v>1298</v>
      </c>
      <c r="D542" s="79">
        <v>6.899999999999995</v>
      </c>
    </row>
    <row r="543" spans="1:4" hidden="1" outlineLevel="1">
      <c r="A543" s="86"/>
      <c r="B543" s="80" t="s">
        <v>1299</v>
      </c>
      <c r="C543" s="80"/>
      <c r="D543" s="81">
        <v>6.899999999999995</v>
      </c>
    </row>
    <row r="544" spans="1:4" hidden="1" outlineLevel="2">
      <c r="A544" s="86"/>
      <c r="B544" s="77" t="s">
        <v>1300</v>
      </c>
      <c r="C544" s="78" t="s">
        <v>1298</v>
      </c>
      <c r="D544" s="79">
        <v>24.166666666666664</v>
      </c>
    </row>
    <row r="545" spans="1:4" hidden="1" outlineLevel="1">
      <c r="A545" s="86"/>
      <c r="B545" s="80" t="s">
        <v>1301</v>
      </c>
      <c r="C545" s="80"/>
      <c r="D545" s="81">
        <v>24.166666666666664</v>
      </c>
    </row>
    <row r="546" spans="1:4" hidden="1" outlineLevel="2">
      <c r="A546" s="86"/>
      <c r="B546" s="77" t="s">
        <v>1302</v>
      </c>
      <c r="C546" s="78" t="s">
        <v>1303</v>
      </c>
      <c r="D546" s="79">
        <v>13.616666666666664</v>
      </c>
    </row>
    <row r="547" spans="1:4" hidden="1" outlineLevel="1">
      <c r="A547" s="86"/>
      <c r="B547" s="80" t="s">
        <v>1304</v>
      </c>
      <c r="C547" s="80"/>
      <c r="D547" s="81">
        <v>13.616666666666664</v>
      </c>
    </row>
    <row r="548" spans="1:4" hidden="1" outlineLevel="2">
      <c r="A548" s="86"/>
      <c r="B548" s="77" t="s">
        <v>1305</v>
      </c>
      <c r="C548" s="78" t="s">
        <v>1306</v>
      </c>
      <c r="D548" s="79">
        <v>166.68333333333339</v>
      </c>
    </row>
    <row r="549" spans="1:4" hidden="1" outlineLevel="1">
      <c r="A549" s="86"/>
      <c r="B549" s="80" t="s">
        <v>1307</v>
      </c>
      <c r="C549" s="80"/>
      <c r="D549" s="81">
        <v>166.68333333333339</v>
      </c>
    </row>
    <row r="550" spans="1:4" hidden="1" outlineLevel="2">
      <c r="A550" s="86"/>
      <c r="B550" s="77" t="s">
        <v>1308</v>
      </c>
      <c r="C550" s="78" t="s">
        <v>1309</v>
      </c>
      <c r="D550" s="79">
        <v>87.999999999999957</v>
      </c>
    </row>
    <row r="551" spans="1:4" hidden="1" outlineLevel="1">
      <c r="A551" s="86"/>
      <c r="B551" s="80" t="s">
        <v>1310</v>
      </c>
      <c r="C551" s="80"/>
      <c r="D551" s="81">
        <v>87.999999999999957</v>
      </c>
    </row>
    <row r="552" spans="1:4" hidden="1" outlineLevel="2">
      <c r="A552" s="86"/>
      <c r="B552" s="77" t="s">
        <v>1311</v>
      </c>
      <c r="C552" s="78" t="s">
        <v>1312</v>
      </c>
      <c r="D552" s="79">
        <v>182.85</v>
      </c>
    </row>
    <row r="553" spans="1:4" hidden="1" outlineLevel="2">
      <c r="A553" s="86"/>
      <c r="B553" s="77"/>
      <c r="C553" s="78" t="s">
        <v>1313</v>
      </c>
      <c r="D553" s="79">
        <v>136.76666666666665</v>
      </c>
    </row>
    <row r="554" spans="1:4" hidden="1" outlineLevel="2">
      <c r="A554" s="86"/>
      <c r="B554" s="77"/>
      <c r="C554" s="78" t="s">
        <v>1314</v>
      </c>
      <c r="D554" s="79">
        <v>29.633333333333319</v>
      </c>
    </row>
    <row r="555" spans="1:4" hidden="1" outlineLevel="2">
      <c r="A555" s="86"/>
      <c r="B555" s="77"/>
      <c r="C555" s="78" t="s">
        <v>1315</v>
      </c>
      <c r="D555" s="79">
        <v>0</v>
      </c>
    </row>
    <row r="556" spans="1:4" hidden="1" outlineLevel="1">
      <c r="A556" s="86"/>
      <c r="B556" s="80" t="s">
        <v>1316</v>
      </c>
      <c r="C556" s="80"/>
      <c r="D556" s="81">
        <v>349.25</v>
      </c>
    </row>
    <row r="557" spans="1:4" hidden="1" outlineLevel="2">
      <c r="A557" s="86"/>
      <c r="B557" s="77" t="s">
        <v>1317</v>
      </c>
      <c r="C557" s="78" t="s">
        <v>1318</v>
      </c>
      <c r="D557" s="79">
        <v>41.066666666666663</v>
      </c>
    </row>
    <row r="558" spans="1:4" hidden="1" outlineLevel="2">
      <c r="A558" s="86"/>
      <c r="B558" s="77"/>
      <c r="C558" s="78" t="s">
        <v>1312</v>
      </c>
      <c r="D558" s="79">
        <v>23.216666666666669</v>
      </c>
    </row>
    <row r="559" spans="1:4" hidden="1" outlineLevel="2">
      <c r="A559" s="86"/>
      <c r="B559" s="77"/>
      <c r="C559" s="78" t="s">
        <v>1319</v>
      </c>
      <c r="D559" s="79">
        <v>11.716666666666672</v>
      </c>
    </row>
    <row r="560" spans="1:4" hidden="1" outlineLevel="2">
      <c r="A560" s="86"/>
      <c r="B560" s="77"/>
      <c r="C560" s="78" t="s">
        <v>1320</v>
      </c>
      <c r="D560" s="79">
        <v>12.25</v>
      </c>
    </row>
    <row r="561" spans="1:4" hidden="1" outlineLevel="2">
      <c r="A561" s="86"/>
      <c r="B561" s="77"/>
      <c r="C561" s="78" t="s">
        <v>1321</v>
      </c>
      <c r="D561" s="79">
        <v>41.166666666666671</v>
      </c>
    </row>
    <row r="562" spans="1:4" hidden="1" outlineLevel="2">
      <c r="A562" s="86"/>
      <c r="B562" s="77"/>
      <c r="C562" s="78" t="s">
        <v>1322</v>
      </c>
      <c r="D562" s="79">
        <v>88.966666666666669</v>
      </c>
    </row>
    <row r="563" spans="1:4" hidden="1" outlineLevel="2">
      <c r="A563" s="86"/>
      <c r="B563" s="77"/>
      <c r="C563" s="78" t="s">
        <v>1313</v>
      </c>
      <c r="D563" s="79">
        <v>23.366666666666664</v>
      </c>
    </row>
    <row r="564" spans="1:4" hidden="1" outlineLevel="2">
      <c r="A564" s="86"/>
      <c r="B564" s="77"/>
      <c r="C564" s="78" t="s">
        <v>1323</v>
      </c>
      <c r="D564" s="79">
        <v>15.266666666666666</v>
      </c>
    </row>
    <row r="565" spans="1:4" hidden="1" outlineLevel="2">
      <c r="A565" s="86"/>
      <c r="B565" s="77"/>
      <c r="C565" s="78" t="s">
        <v>1324</v>
      </c>
      <c r="D565" s="79">
        <v>0</v>
      </c>
    </row>
    <row r="566" spans="1:4" hidden="1" outlineLevel="1">
      <c r="A566" s="86"/>
      <c r="B566" s="80" t="s">
        <v>1325</v>
      </c>
      <c r="C566" s="80"/>
      <c r="D566" s="81">
        <v>257.01666666666671</v>
      </c>
    </row>
    <row r="567" spans="1:4" hidden="1" outlineLevel="2">
      <c r="A567" s="86"/>
      <c r="B567" s="77" t="s">
        <v>1326</v>
      </c>
      <c r="C567" s="78" t="s">
        <v>954</v>
      </c>
      <c r="D567" s="79">
        <v>425.06866666666684</v>
      </c>
    </row>
    <row r="568" spans="1:4" hidden="1" outlineLevel="2">
      <c r="A568" s="86"/>
      <c r="B568" s="77"/>
      <c r="C568" s="78" t="s">
        <v>1327</v>
      </c>
      <c r="D568" s="79">
        <v>29.033333333333339</v>
      </c>
    </row>
    <row r="569" spans="1:4" hidden="1" outlineLevel="2">
      <c r="A569" s="86"/>
      <c r="B569" s="77"/>
      <c r="C569" s="78" t="s">
        <v>1328</v>
      </c>
      <c r="D569" s="79">
        <v>114.76666666666665</v>
      </c>
    </row>
    <row r="570" spans="1:4" hidden="1" outlineLevel="2">
      <c r="A570" s="86"/>
      <c r="B570" s="77"/>
      <c r="C570" s="78" t="s">
        <v>1319</v>
      </c>
      <c r="D570" s="79">
        <v>100.68333333333334</v>
      </c>
    </row>
    <row r="571" spans="1:4" hidden="1" outlineLevel="2">
      <c r="A571" s="86"/>
      <c r="B571" s="77"/>
      <c r="C571" s="78" t="s">
        <v>1329</v>
      </c>
      <c r="D571" s="79">
        <v>21.949999999999996</v>
      </c>
    </row>
    <row r="572" spans="1:4" hidden="1" outlineLevel="2">
      <c r="A572" s="86"/>
      <c r="B572" s="77"/>
      <c r="C572" s="78" t="s">
        <v>1320</v>
      </c>
      <c r="D572" s="79">
        <v>24.6</v>
      </c>
    </row>
    <row r="573" spans="1:4" hidden="1" outlineLevel="2">
      <c r="A573" s="86"/>
      <c r="B573" s="77"/>
      <c r="C573" s="78" t="s">
        <v>1321</v>
      </c>
      <c r="D573" s="79">
        <v>23.916666666666664</v>
      </c>
    </row>
    <row r="574" spans="1:4" hidden="1" outlineLevel="2">
      <c r="A574" s="86"/>
      <c r="B574" s="77"/>
      <c r="C574" s="78" t="s">
        <v>1330</v>
      </c>
      <c r="D574" s="79">
        <v>4.6166666666666663</v>
      </c>
    </row>
    <row r="575" spans="1:4" hidden="1" outlineLevel="1">
      <c r="A575" s="86"/>
      <c r="B575" s="80" t="s">
        <v>1331</v>
      </c>
      <c r="C575" s="80"/>
      <c r="D575" s="81">
        <v>744.63533333333351</v>
      </c>
    </row>
    <row r="576" spans="1:4" hidden="1" outlineLevel="2">
      <c r="A576" s="86"/>
      <c r="B576" s="77" t="s">
        <v>1332</v>
      </c>
      <c r="C576" s="78" t="s">
        <v>1306</v>
      </c>
      <c r="D576" s="79">
        <v>72.783333333333331</v>
      </c>
    </row>
    <row r="577" spans="1:4" hidden="1" outlineLevel="1">
      <c r="A577" s="86"/>
      <c r="B577" s="80" t="s">
        <v>1333</v>
      </c>
      <c r="C577" s="80"/>
      <c r="D577" s="81">
        <v>72.783333333333331</v>
      </c>
    </row>
    <row r="578" spans="1:4" hidden="1" outlineLevel="2">
      <c r="A578" s="86"/>
      <c r="B578" s="77" t="s">
        <v>1334</v>
      </c>
      <c r="C578" s="78" t="s">
        <v>1335</v>
      </c>
      <c r="D578" s="79">
        <v>134.93333333333334</v>
      </c>
    </row>
    <row r="579" spans="1:4" hidden="1" outlineLevel="2">
      <c r="A579" s="86"/>
      <c r="B579" s="77"/>
      <c r="C579" s="78" t="s">
        <v>1336</v>
      </c>
      <c r="D579" s="79">
        <v>17.616666666666667</v>
      </c>
    </row>
    <row r="580" spans="1:4" hidden="1" outlineLevel="1">
      <c r="A580" s="86"/>
      <c r="B580" s="80" t="s">
        <v>1337</v>
      </c>
      <c r="C580" s="80"/>
      <c r="D580" s="81">
        <v>152.55000000000001</v>
      </c>
    </row>
    <row r="581" spans="1:4" hidden="1" outlineLevel="2">
      <c r="A581" s="86"/>
      <c r="B581" s="77" t="s">
        <v>1338</v>
      </c>
      <c r="C581" s="78" t="s">
        <v>1339</v>
      </c>
      <c r="D581" s="79">
        <v>2.4999999999999991</v>
      </c>
    </row>
    <row r="582" spans="1:4" hidden="1" outlineLevel="2">
      <c r="A582" s="86"/>
      <c r="B582" s="77"/>
      <c r="C582" s="78" t="s">
        <v>1340</v>
      </c>
      <c r="D582" s="79">
        <v>29.699999999999996</v>
      </c>
    </row>
    <row r="583" spans="1:4" hidden="1" outlineLevel="2">
      <c r="A583" s="86"/>
      <c r="B583" s="77"/>
      <c r="C583" s="78" t="s">
        <v>1341</v>
      </c>
      <c r="D583" s="79">
        <v>12.899999999999997</v>
      </c>
    </row>
    <row r="584" spans="1:4" hidden="1" outlineLevel="2">
      <c r="A584" s="86"/>
      <c r="B584" s="77"/>
      <c r="C584" s="78" t="s">
        <v>1342</v>
      </c>
      <c r="D584" s="79">
        <v>22.049999999999997</v>
      </c>
    </row>
    <row r="585" spans="1:4" hidden="1" outlineLevel="2">
      <c r="A585" s="86"/>
      <c r="B585" s="77"/>
      <c r="C585" s="78" t="s">
        <v>1343</v>
      </c>
      <c r="D585" s="79">
        <v>5.8999999999999986</v>
      </c>
    </row>
    <row r="586" spans="1:4" hidden="1" outlineLevel="2">
      <c r="A586" s="86"/>
      <c r="B586" s="77"/>
      <c r="C586" s="78" t="s">
        <v>1344</v>
      </c>
      <c r="D586" s="79">
        <v>1.2333333333333329</v>
      </c>
    </row>
    <row r="587" spans="1:4" hidden="1" outlineLevel="2">
      <c r="A587" s="86"/>
      <c r="B587" s="77"/>
      <c r="C587" s="78" t="s">
        <v>1345</v>
      </c>
      <c r="D587" s="79">
        <v>38.100000000000009</v>
      </c>
    </row>
    <row r="588" spans="1:4" hidden="1" outlineLevel="2">
      <c r="A588" s="86"/>
      <c r="B588" s="77"/>
      <c r="C588" s="78" t="s">
        <v>1346</v>
      </c>
      <c r="D588" s="79">
        <v>26.166666666666657</v>
      </c>
    </row>
    <row r="589" spans="1:4" hidden="1" outlineLevel="2">
      <c r="A589" s="86"/>
      <c r="B589" s="77"/>
      <c r="C589" s="78" t="s">
        <v>1347</v>
      </c>
      <c r="D589" s="79">
        <v>18.450000000000003</v>
      </c>
    </row>
    <row r="590" spans="1:4" hidden="1" outlineLevel="1">
      <c r="A590" s="86"/>
      <c r="B590" s="80" t="s">
        <v>1348</v>
      </c>
      <c r="C590" s="80"/>
      <c r="D590" s="81">
        <v>157</v>
      </c>
    </row>
    <row r="591" spans="1:4" hidden="1" outlineLevel="2">
      <c r="A591" s="86"/>
      <c r="B591" s="77" t="s">
        <v>524</v>
      </c>
      <c r="C591" s="78" t="s">
        <v>1349</v>
      </c>
      <c r="D591" s="79">
        <v>2.3000000000000012</v>
      </c>
    </row>
    <row r="592" spans="1:4" hidden="1" outlineLevel="2">
      <c r="A592" s="86"/>
      <c r="B592" s="77"/>
      <c r="C592" s="78" t="s">
        <v>1350</v>
      </c>
      <c r="D592" s="79">
        <v>119.08333333333333</v>
      </c>
    </row>
    <row r="593" spans="1:4" hidden="1" outlineLevel="2">
      <c r="A593" s="86"/>
      <c r="B593" s="77"/>
      <c r="C593" s="78" t="s">
        <v>525</v>
      </c>
      <c r="D593" s="79">
        <v>184.11666666666667</v>
      </c>
    </row>
    <row r="594" spans="1:4" hidden="1" outlineLevel="2">
      <c r="A594" s="86"/>
      <c r="B594" s="77"/>
      <c r="C594" s="78" t="s">
        <v>1351</v>
      </c>
      <c r="D594" s="79">
        <v>4.0999999999999996</v>
      </c>
    </row>
    <row r="595" spans="1:4" hidden="1" outlineLevel="1">
      <c r="A595" s="86"/>
      <c r="B595" s="80" t="s">
        <v>526</v>
      </c>
      <c r="C595" s="80"/>
      <c r="D595" s="81">
        <v>309.60000000000002</v>
      </c>
    </row>
    <row r="596" spans="1:4" hidden="1" outlineLevel="2">
      <c r="A596" s="86"/>
      <c r="B596" s="77" t="s">
        <v>1352</v>
      </c>
      <c r="C596" s="78" t="s">
        <v>1309</v>
      </c>
      <c r="D596" s="79">
        <v>14.566666666666665</v>
      </c>
    </row>
    <row r="597" spans="1:4" hidden="1" outlineLevel="2">
      <c r="A597" s="86"/>
      <c r="B597" s="77"/>
      <c r="C597" s="78" t="s">
        <v>1353</v>
      </c>
      <c r="D597" s="79">
        <v>52.983333333333334</v>
      </c>
    </row>
    <row r="598" spans="1:4" hidden="1" outlineLevel="2">
      <c r="A598" s="86"/>
      <c r="B598" s="77"/>
      <c r="C598" s="78" t="s">
        <v>1336</v>
      </c>
      <c r="D598" s="79">
        <v>110.50000000000001</v>
      </c>
    </row>
    <row r="599" spans="1:4" hidden="1" outlineLevel="2">
      <c r="A599" s="86"/>
      <c r="B599" s="77"/>
      <c r="C599" s="78" t="s">
        <v>1354</v>
      </c>
      <c r="D599" s="79">
        <v>30.833333333333329</v>
      </c>
    </row>
    <row r="600" spans="1:4" hidden="1" outlineLevel="2">
      <c r="A600" s="86"/>
      <c r="B600" s="77"/>
      <c r="C600" s="78" t="s">
        <v>1355</v>
      </c>
      <c r="D600" s="79">
        <v>23.816666666666663</v>
      </c>
    </row>
    <row r="601" spans="1:4" hidden="1" outlineLevel="1">
      <c r="A601" s="86"/>
      <c r="B601" s="80" t="s">
        <v>1356</v>
      </c>
      <c r="C601" s="80"/>
      <c r="D601" s="81">
        <v>232.7</v>
      </c>
    </row>
    <row r="602" spans="1:4" hidden="1" outlineLevel="2">
      <c r="A602" s="86"/>
      <c r="B602" s="77" t="s">
        <v>1357</v>
      </c>
      <c r="C602" s="78" t="s">
        <v>1358</v>
      </c>
      <c r="D602" s="79">
        <v>50.4</v>
      </c>
    </row>
    <row r="603" spans="1:4" hidden="1" outlineLevel="2">
      <c r="A603" s="86"/>
      <c r="B603" s="77"/>
      <c r="C603" s="78" t="s">
        <v>1339</v>
      </c>
      <c r="D603" s="79">
        <v>3.1666666666666661</v>
      </c>
    </row>
    <row r="604" spans="1:4" hidden="1" outlineLevel="2">
      <c r="A604" s="86"/>
      <c r="B604" s="77"/>
      <c r="C604" s="78" t="s">
        <v>1341</v>
      </c>
      <c r="D604" s="79">
        <v>62.616666666666674</v>
      </c>
    </row>
    <row r="605" spans="1:4" hidden="1" outlineLevel="2">
      <c r="A605" s="86"/>
      <c r="B605" s="77"/>
      <c r="C605" s="78" t="s">
        <v>1342</v>
      </c>
      <c r="D605" s="79">
        <v>67.916666666666671</v>
      </c>
    </row>
    <row r="606" spans="1:4" hidden="1" outlineLevel="2">
      <c r="A606" s="86"/>
      <c r="B606" s="77"/>
      <c r="C606" s="78" t="s">
        <v>1344</v>
      </c>
      <c r="D606" s="79">
        <v>28.316666666666663</v>
      </c>
    </row>
    <row r="607" spans="1:4" hidden="1" outlineLevel="2">
      <c r="A607" s="86"/>
      <c r="B607" s="77"/>
      <c r="C607" s="78" t="s">
        <v>1346</v>
      </c>
      <c r="D607" s="79">
        <v>2.2166666666666668</v>
      </c>
    </row>
    <row r="608" spans="1:4" hidden="1" outlineLevel="2">
      <c r="A608" s="86"/>
      <c r="B608" s="77"/>
      <c r="C608" s="78" t="s">
        <v>1359</v>
      </c>
      <c r="D608" s="79">
        <v>0</v>
      </c>
    </row>
    <row r="609" spans="1:4" hidden="1" outlineLevel="2">
      <c r="A609" s="86"/>
      <c r="B609" s="77"/>
      <c r="C609" s="78" t="s">
        <v>1360</v>
      </c>
      <c r="D609" s="79">
        <v>3</v>
      </c>
    </row>
    <row r="610" spans="1:4" hidden="1" outlineLevel="1">
      <c r="A610" s="86"/>
      <c r="B610" s="80" t="s">
        <v>1361</v>
      </c>
      <c r="C610" s="80"/>
      <c r="D610" s="81">
        <v>217.63333333333335</v>
      </c>
    </row>
    <row r="611" spans="1:4" hidden="1" outlineLevel="2">
      <c r="A611" s="86"/>
      <c r="B611" s="77" t="s">
        <v>1362</v>
      </c>
      <c r="C611" s="78" t="s">
        <v>1363</v>
      </c>
      <c r="D611" s="79">
        <v>1.9333333333333345</v>
      </c>
    </row>
    <row r="612" spans="1:4" hidden="1" outlineLevel="1">
      <c r="A612" s="86"/>
      <c r="B612" s="80" t="s">
        <v>1364</v>
      </c>
      <c r="C612" s="80"/>
      <c r="D612" s="81">
        <v>1.9333333333333345</v>
      </c>
    </row>
    <row r="613" spans="1:4" hidden="1" outlineLevel="2">
      <c r="A613" s="86"/>
      <c r="B613" s="77" t="s">
        <v>1365</v>
      </c>
      <c r="C613" s="78" t="s">
        <v>1366</v>
      </c>
      <c r="D613" s="79">
        <v>21.516666666666673</v>
      </c>
    </row>
    <row r="614" spans="1:4" hidden="1" outlineLevel="2">
      <c r="A614" s="86"/>
      <c r="B614" s="77"/>
      <c r="C614" s="78" t="s">
        <v>1367</v>
      </c>
      <c r="D614" s="79">
        <v>52.116666666666667</v>
      </c>
    </row>
    <row r="615" spans="1:4" hidden="1" outlineLevel="1">
      <c r="A615" s="86"/>
      <c r="B615" s="80" t="s">
        <v>1368</v>
      </c>
      <c r="C615" s="80"/>
      <c r="D615" s="81">
        <v>73.63333333333334</v>
      </c>
    </row>
    <row r="616" spans="1:4" hidden="1" outlineLevel="2">
      <c r="A616" s="86"/>
      <c r="B616" s="77" t="s">
        <v>1369</v>
      </c>
      <c r="C616" s="78" t="s">
        <v>1370</v>
      </c>
      <c r="D616" s="79">
        <v>40.733333333333341</v>
      </c>
    </row>
    <row r="617" spans="1:4" hidden="1" outlineLevel="1">
      <c r="A617" s="86"/>
      <c r="B617" s="80" t="s">
        <v>1371</v>
      </c>
      <c r="C617" s="80"/>
      <c r="D617" s="81">
        <v>40.733333333333341</v>
      </c>
    </row>
    <row r="618" spans="1:4" hidden="1" outlineLevel="2">
      <c r="A618" s="86"/>
      <c r="B618" s="77" t="s">
        <v>1372</v>
      </c>
      <c r="C618" s="78" t="s">
        <v>1373</v>
      </c>
      <c r="D618" s="79">
        <v>35.816666666666663</v>
      </c>
    </row>
    <row r="619" spans="1:4" hidden="1" outlineLevel="1">
      <c r="A619" s="86"/>
      <c r="B619" s="80" t="s">
        <v>1374</v>
      </c>
      <c r="C619" s="80"/>
      <c r="D619" s="81">
        <v>35.816666666666663</v>
      </c>
    </row>
    <row r="620" spans="1:4" hidden="1" outlineLevel="2">
      <c r="A620" s="86"/>
      <c r="B620" s="77" t="s">
        <v>1375</v>
      </c>
      <c r="C620" s="78" t="s">
        <v>1376</v>
      </c>
      <c r="D620" s="79">
        <v>198.7833333333333</v>
      </c>
    </row>
    <row r="621" spans="1:4" hidden="1" outlineLevel="1">
      <c r="A621" s="86"/>
      <c r="B621" s="80" t="s">
        <v>1377</v>
      </c>
      <c r="C621" s="80"/>
      <c r="D621" s="81">
        <v>198.7833333333333</v>
      </c>
    </row>
    <row r="622" spans="1:4" hidden="1" outlineLevel="2">
      <c r="A622" s="86"/>
      <c r="B622" s="77" t="s">
        <v>1378</v>
      </c>
      <c r="C622" s="78" t="s">
        <v>1379</v>
      </c>
      <c r="D622" s="79">
        <v>63.68333333333333</v>
      </c>
    </row>
    <row r="623" spans="1:4" hidden="1" outlineLevel="1">
      <c r="A623" s="86"/>
      <c r="B623" s="80" t="s">
        <v>1380</v>
      </c>
      <c r="C623" s="80"/>
      <c r="D623" s="81">
        <v>63.68333333333333</v>
      </c>
    </row>
    <row r="624" spans="1:4" hidden="1" outlineLevel="2">
      <c r="A624" s="86"/>
      <c r="B624" s="77" t="s">
        <v>1381</v>
      </c>
      <c r="C624" s="78" t="s">
        <v>1175</v>
      </c>
      <c r="D624" s="79">
        <v>10.416666666666666</v>
      </c>
    </row>
    <row r="625" spans="1:4" hidden="1" outlineLevel="1">
      <c r="A625" s="86"/>
      <c r="B625" s="80" t="s">
        <v>1382</v>
      </c>
      <c r="C625" s="80"/>
      <c r="D625" s="81">
        <v>10.416666666666666</v>
      </c>
    </row>
    <row r="626" spans="1:4" hidden="1" outlineLevel="2">
      <c r="A626" s="86"/>
      <c r="B626" s="77" t="s">
        <v>1383</v>
      </c>
      <c r="C626" s="78" t="s">
        <v>1118</v>
      </c>
      <c r="D626" s="79">
        <v>3.7500000000000013</v>
      </c>
    </row>
    <row r="627" spans="1:4" hidden="1" outlineLevel="2">
      <c r="A627" s="86"/>
      <c r="B627" s="77"/>
      <c r="C627" s="78" t="s">
        <v>1384</v>
      </c>
      <c r="D627" s="79">
        <v>1.4833333333333347</v>
      </c>
    </row>
    <row r="628" spans="1:4" hidden="1" outlineLevel="1">
      <c r="A628" s="86"/>
      <c r="B628" s="80" t="s">
        <v>1385</v>
      </c>
      <c r="C628" s="80"/>
      <c r="D628" s="81">
        <v>5.2333333333333361</v>
      </c>
    </row>
    <row r="629" spans="1:4" hidden="1" outlineLevel="2">
      <c r="A629" s="86"/>
      <c r="B629" s="77" t="s">
        <v>1386</v>
      </c>
      <c r="C629" s="78" t="s">
        <v>1309</v>
      </c>
      <c r="D629" s="79">
        <v>56.883333333333333</v>
      </c>
    </row>
    <row r="630" spans="1:4" hidden="1" outlineLevel="1">
      <c r="A630" s="86"/>
      <c r="B630" s="80" t="s">
        <v>1387</v>
      </c>
      <c r="C630" s="80"/>
      <c r="D630" s="81">
        <v>56.883333333333333</v>
      </c>
    </row>
    <row r="631" spans="1:4" hidden="1" outlineLevel="2">
      <c r="A631" s="86"/>
      <c r="B631" s="77" t="s">
        <v>1388</v>
      </c>
      <c r="C631" s="78" t="s">
        <v>1339</v>
      </c>
      <c r="D631" s="79">
        <v>3</v>
      </c>
    </row>
    <row r="632" spans="1:4" hidden="1" outlineLevel="1">
      <c r="A632" s="86"/>
      <c r="B632" s="80" t="s">
        <v>1389</v>
      </c>
      <c r="C632" s="80"/>
      <c r="D632" s="81">
        <v>3</v>
      </c>
    </row>
    <row r="633" spans="1:4" hidden="1" outlineLevel="2">
      <c r="A633" s="86"/>
      <c r="B633" s="77" t="s">
        <v>1390</v>
      </c>
      <c r="C633" s="78" t="s">
        <v>1124</v>
      </c>
      <c r="D633" s="79">
        <v>15.150000000000002</v>
      </c>
    </row>
    <row r="634" spans="1:4" hidden="1" outlineLevel="1">
      <c r="A634" s="86"/>
      <c r="B634" s="80" t="s">
        <v>1391</v>
      </c>
      <c r="C634" s="80"/>
      <c r="D634" s="81">
        <v>15.150000000000002</v>
      </c>
    </row>
    <row r="635" spans="1:4" hidden="1" outlineLevel="2">
      <c r="A635" s="86"/>
      <c r="B635" s="77" t="s">
        <v>1392</v>
      </c>
      <c r="C635" s="78" t="s">
        <v>1174</v>
      </c>
      <c r="D635" s="79">
        <v>2.7500000000000009</v>
      </c>
    </row>
    <row r="636" spans="1:4" hidden="1" outlineLevel="1">
      <c r="A636" s="86"/>
      <c r="B636" s="80" t="s">
        <v>1393</v>
      </c>
      <c r="C636" s="80"/>
      <c r="D636" s="81">
        <v>2.7500000000000009</v>
      </c>
    </row>
    <row r="637" spans="1:4" hidden="1" outlineLevel="2">
      <c r="A637" s="86"/>
      <c r="B637" s="77" t="s">
        <v>1394</v>
      </c>
      <c r="C637" s="78" t="s">
        <v>1395</v>
      </c>
      <c r="D637" s="79">
        <v>62.79999999999999</v>
      </c>
    </row>
    <row r="638" spans="1:4" hidden="1" outlineLevel="2">
      <c r="A638" s="86"/>
      <c r="B638" s="77"/>
      <c r="C638" s="78" t="s">
        <v>1396</v>
      </c>
      <c r="D638" s="79">
        <v>7.2166666666666677</v>
      </c>
    </row>
    <row r="639" spans="1:4" hidden="1" outlineLevel="1">
      <c r="A639" s="86"/>
      <c r="B639" s="80" t="s">
        <v>1397</v>
      </c>
      <c r="C639" s="80"/>
      <c r="D639" s="81">
        <v>70.016666666666652</v>
      </c>
    </row>
    <row r="640" spans="1:4" hidden="1" outlineLevel="2">
      <c r="A640" s="86"/>
      <c r="B640" s="77" t="s">
        <v>1398</v>
      </c>
      <c r="C640" s="78" t="s">
        <v>1399</v>
      </c>
      <c r="D640" s="79">
        <v>0</v>
      </c>
    </row>
    <row r="641" spans="1:4" hidden="1" outlineLevel="1">
      <c r="A641" s="86"/>
      <c r="B641" s="80" t="s">
        <v>1400</v>
      </c>
      <c r="C641" s="80"/>
      <c r="D641" s="81">
        <v>0</v>
      </c>
    </row>
    <row r="642" spans="1:4" hidden="1" outlineLevel="2">
      <c r="A642" s="86"/>
      <c r="B642" s="77" t="s">
        <v>1401</v>
      </c>
      <c r="C642" s="78" t="s">
        <v>1402</v>
      </c>
      <c r="D642" s="79">
        <v>24.750666666666667</v>
      </c>
    </row>
    <row r="643" spans="1:4" hidden="1" outlineLevel="1">
      <c r="A643" s="86"/>
      <c r="B643" s="80" t="s">
        <v>1403</v>
      </c>
      <c r="C643" s="80"/>
      <c r="D643" s="81">
        <v>24.750666666666667</v>
      </c>
    </row>
    <row r="644" spans="1:4" hidden="1" outlineLevel="2">
      <c r="A644" s="86"/>
      <c r="B644" s="77" t="s">
        <v>1404</v>
      </c>
      <c r="C644" s="78" t="s">
        <v>1405</v>
      </c>
      <c r="D644" s="79">
        <v>47.433333333333337</v>
      </c>
    </row>
    <row r="645" spans="1:4" hidden="1" outlineLevel="1">
      <c r="A645" s="86"/>
      <c r="B645" s="80" t="s">
        <v>1406</v>
      </c>
      <c r="C645" s="80"/>
      <c r="D645" s="81">
        <v>47.433333333333337</v>
      </c>
    </row>
    <row r="646" spans="1:4" hidden="1" outlineLevel="2">
      <c r="A646" s="86"/>
      <c r="B646" s="77" t="s">
        <v>1407</v>
      </c>
      <c r="C646" s="78" t="s">
        <v>1355</v>
      </c>
      <c r="D646" s="79">
        <v>0.81666666666666643</v>
      </c>
    </row>
    <row r="647" spans="1:4" hidden="1" outlineLevel="2">
      <c r="A647" s="86"/>
      <c r="B647" s="77"/>
      <c r="C647" s="78" t="s">
        <v>1408</v>
      </c>
      <c r="D647" s="79">
        <v>18.5</v>
      </c>
    </row>
    <row r="648" spans="1:4" hidden="1" outlineLevel="1">
      <c r="A648" s="86"/>
      <c r="B648" s="80" t="s">
        <v>1409</v>
      </c>
      <c r="C648" s="80"/>
      <c r="D648" s="81">
        <v>19.316666666666666</v>
      </c>
    </row>
    <row r="649" spans="1:4" hidden="1" outlineLevel="2">
      <c r="A649" s="86"/>
      <c r="B649" s="77" t="s">
        <v>1410</v>
      </c>
      <c r="C649" s="78" t="s">
        <v>1411</v>
      </c>
      <c r="D649" s="79">
        <v>3.6166666666666671</v>
      </c>
    </row>
    <row r="650" spans="1:4" hidden="1" outlineLevel="1">
      <c r="A650" s="86"/>
      <c r="B650" s="80" t="s">
        <v>1412</v>
      </c>
      <c r="C650" s="80"/>
      <c r="D650" s="81">
        <v>3.6166666666666671</v>
      </c>
    </row>
    <row r="651" spans="1:4" hidden="1" outlineLevel="2">
      <c r="A651" s="86"/>
      <c r="B651" s="77" t="s">
        <v>1413</v>
      </c>
      <c r="C651" s="78" t="s">
        <v>1358</v>
      </c>
      <c r="D651" s="79">
        <v>3.4333333333333331</v>
      </c>
    </row>
    <row r="652" spans="1:4" hidden="1" outlineLevel="1">
      <c r="A652" s="86"/>
      <c r="B652" s="80" t="s">
        <v>1414</v>
      </c>
      <c r="C652" s="80"/>
      <c r="D652" s="81">
        <v>3.4333333333333331</v>
      </c>
    </row>
    <row r="653" spans="1:4" hidden="1" outlineLevel="2">
      <c r="A653" s="86"/>
      <c r="B653" s="77" t="s">
        <v>1415</v>
      </c>
      <c r="C653" s="78" t="s">
        <v>1384</v>
      </c>
      <c r="D653" s="79">
        <v>1.2666666666666662</v>
      </c>
    </row>
    <row r="654" spans="1:4" hidden="1" outlineLevel="1">
      <c r="A654" s="86"/>
      <c r="B654" s="80" t="s">
        <v>1416</v>
      </c>
      <c r="C654" s="80"/>
      <c r="D654" s="81">
        <v>1.2666666666666662</v>
      </c>
    </row>
    <row r="655" spans="1:4" hidden="1" outlineLevel="2">
      <c r="A655" s="86"/>
      <c r="B655" s="77" t="s">
        <v>1417</v>
      </c>
      <c r="C655" s="78" t="s">
        <v>1351</v>
      </c>
      <c r="D655" s="79">
        <v>1.1499999999999999</v>
      </c>
    </row>
    <row r="656" spans="1:4" hidden="1" outlineLevel="1">
      <c r="A656" s="86"/>
      <c r="B656" s="80" t="s">
        <v>1418</v>
      </c>
      <c r="C656" s="80"/>
      <c r="D656" s="81">
        <v>1.1499999999999999</v>
      </c>
    </row>
    <row r="657" spans="1:4" hidden="1" outlineLevel="2">
      <c r="A657" s="86"/>
      <c r="B657" s="77" t="s">
        <v>1419</v>
      </c>
      <c r="C657" s="78" t="s">
        <v>1420</v>
      </c>
      <c r="D657" s="79">
        <v>9.9000000000000021</v>
      </c>
    </row>
    <row r="658" spans="1:4" hidden="1" outlineLevel="1">
      <c r="A658" s="86"/>
      <c r="B658" s="80" t="s">
        <v>1421</v>
      </c>
      <c r="C658" s="80"/>
      <c r="D658" s="81">
        <v>9.9000000000000021</v>
      </c>
    </row>
    <row r="659" spans="1:4" hidden="1" outlineLevel="2">
      <c r="A659" s="86"/>
      <c r="B659" s="77" t="s">
        <v>1422</v>
      </c>
      <c r="C659" s="78" t="s">
        <v>1423</v>
      </c>
      <c r="D659" s="79">
        <v>1.0166666666666657</v>
      </c>
    </row>
    <row r="660" spans="1:4" hidden="1" outlineLevel="1">
      <c r="A660" s="86"/>
      <c r="B660" s="80" t="s">
        <v>1424</v>
      </c>
      <c r="C660" s="80"/>
      <c r="D660" s="81">
        <v>1.0166666666666657</v>
      </c>
    </row>
    <row r="661" spans="1:4" hidden="1" outlineLevel="2">
      <c r="A661" s="86"/>
      <c r="B661" s="77" t="s">
        <v>1425</v>
      </c>
      <c r="C661" s="78" t="s">
        <v>1351</v>
      </c>
      <c r="D661" s="79">
        <v>1.4666666666666681</v>
      </c>
    </row>
    <row r="662" spans="1:4" hidden="1" outlineLevel="1">
      <c r="A662" s="86"/>
      <c r="B662" s="80" t="s">
        <v>1426</v>
      </c>
      <c r="C662" s="80"/>
      <c r="D662" s="81">
        <v>1.4666666666666681</v>
      </c>
    </row>
    <row r="663" spans="1:4" hidden="1" outlineLevel="2">
      <c r="A663" s="86"/>
      <c r="B663" s="77" t="s">
        <v>1427</v>
      </c>
      <c r="C663" s="78" t="s">
        <v>1428</v>
      </c>
      <c r="D663" s="79">
        <v>4.6499999999999995</v>
      </c>
    </row>
    <row r="664" spans="1:4" hidden="1" outlineLevel="1">
      <c r="A664" s="82"/>
      <c r="B664" s="80" t="s">
        <v>1429</v>
      </c>
      <c r="C664" s="80"/>
      <c r="D664" s="81">
        <v>4.6499999999999995</v>
      </c>
    </row>
    <row r="665" spans="1:4" collapsed="1">
      <c r="A665" s="83" t="s">
        <v>539</v>
      </c>
      <c r="B665" s="84"/>
      <c r="C665" s="83"/>
      <c r="D665" s="85">
        <v>10060.595333333327</v>
      </c>
    </row>
    <row r="666" spans="1:4" hidden="1" outlineLevel="2">
      <c r="A666" s="86" t="s">
        <v>1430</v>
      </c>
      <c r="B666" s="77" t="s">
        <v>618</v>
      </c>
      <c r="C666" s="78" t="s">
        <v>1431</v>
      </c>
      <c r="D666" s="79">
        <v>0.83333333333333304</v>
      </c>
    </row>
    <row r="667" spans="1:4" hidden="1" outlineLevel="1">
      <c r="A667" s="86"/>
      <c r="B667" s="80" t="s">
        <v>620</v>
      </c>
      <c r="C667" s="80"/>
      <c r="D667" s="81">
        <v>0.83333333333333304</v>
      </c>
    </row>
    <row r="668" spans="1:4" hidden="1" outlineLevel="2">
      <c r="A668" s="86"/>
      <c r="B668" s="77" t="s">
        <v>1432</v>
      </c>
      <c r="C668" s="78" t="s">
        <v>1433</v>
      </c>
      <c r="D668" s="79">
        <v>4.4000000000000021</v>
      </c>
    </row>
    <row r="669" spans="1:4" hidden="1" outlineLevel="2">
      <c r="A669" s="86"/>
      <c r="B669" s="77"/>
      <c r="C669" s="78" t="s">
        <v>1434</v>
      </c>
      <c r="D669" s="79">
        <v>0</v>
      </c>
    </row>
    <row r="670" spans="1:4" hidden="1" outlineLevel="1">
      <c r="A670" s="82"/>
      <c r="B670" s="80" t="s">
        <v>1435</v>
      </c>
      <c r="C670" s="80"/>
      <c r="D670" s="81">
        <v>4.4000000000000021</v>
      </c>
    </row>
    <row r="671" spans="1:4" collapsed="1">
      <c r="A671" s="83" t="s">
        <v>1436</v>
      </c>
      <c r="B671" s="84"/>
      <c r="C671" s="83"/>
      <c r="D671" s="85">
        <v>5.2333333333333352</v>
      </c>
    </row>
    <row r="672" spans="1:4" hidden="1" outlineLevel="2">
      <c r="A672" s="86" t="s">
        <v>58</v>
      </c>
      <c r="B672" s="77" t="s">
        <v>1437</v>
      </c>
      <c r="C672" s="78"/>
      <c r="D672" s="79">
        <v>6.35</v>
      </c>
    </row>
    <row r="673" spans="1:4" hidden="1" outlineLevel="1">
      <c r="A673" s="82"/>
      <c r="B673" s="80" t="s">
        <v>1438</v>
      </c>
      <c r="C673" s="80"/>
      <c r="D673" s="81">
        <v>6.35</v>
      </c>
    </row>
    <row r="674" spans="1:4" collapsed="1">
      <c r="A674" s="83" t="s">
        <v>551</v>
      </c>
      <c r="B674" s="84"/>
      <c r="C674" s="83"/>
      <c r="D674" s="85">
        <v>6.35</v>
      </c>
    </row>
    <row r="675" spans="1:4" hidden="1" outlineLevel="2">
      <c r="A675" s="86" t="s">
        <v>570</v>
      </c>
      <c r="B675" s="77" t="s">
        <v>655</v>
      </c>
      <c r="C675" s="78" t="s">
        <v>1439</v>
      </c>
      <c r="D675" s="79">
        <v>7.8000000000000007</v>
      </c>
    </row>
    <row r="676" spans="1:4" hidden="1" outlineLevel="1">
      <c r="A676" s="82"/>
      <c r="B676" s="80" t="s">
        <v>657</v>
      </c>
      <c r="C676" s="80"/>
      <c r="D676" s="81">
        <v>7.8000000000000007</v>
      </c>
    </row>
    <row r="677" spans="1:4" collapsed="1">
      <c r="A677" s="83" t="s">
        <v>697</v>
      </c>
      <c r="B677" s="84"/>
      <c r="C677" s="83"/>
      <c r="D677" s="85">
        <v>7.8000000000000007</v>
      </c>
    </row>
    <row r="678" spans="1:4">
      <c r="A678" s="88" t="s">
        <v>710</v>
      </c>
      <c r="B678" s="89"/>
      <c r="C678" s="88"/>
      <c r="D678" s="90">
        <v>30686.286000000018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9"/>
  <sheetViews>
    <sheetView workbookViewId="0">
      <pane ySplit="2" topLeftCell="A3" activePane="bottomLeft" state="frozen"/>
      <selection pane="bottomLeft" activeCell="D489" sqref="D489"/>
    </sheetView>
  </sheetViews>
  <sheetFormatPr defaultRowHeight="14.25" outlineLevelRow="2"/>
  <cols>
    <col min="1" max="1" width="10.25" style="73" bestFit="1" customWidth="1"/>
    <col min="2" max="2" width="25.5" style="73" bestFit="1" customWidth="1"/>
    <col min="3" max="3" width="24.25" style="73" bestFit="1" customWidth="1"/>
    <col min="4" max="4" width="8.5" style="73" customWidth="1"/>
    <col min="5" max="16384" width="9" style="73"/>
  </cols>
  <sheetData>
    <row r="1" spans="1:4" ht="15">
      <c r="A1" s="70" t="s">
        <v>1440</v>
      </c>
      <c r="B1" s="71"/>
      <c r="C1" s="71"/>
      <c r="D1" s="72"/>
    </row>
    <row r="2" spans="1:4">
      <c r="A2" s="74" t="s">
        <v>79</v>
      </c>
      <c r="B2" s="74" t="s">
        <v>80</v>
      </c>
      <c r="C2" s="74" t="s">
        <v>81</v>
      </c>
      <c r="D2" s="74" t="s">
        <v>46</v>
      </c>
    </row>
    <row r="3" spans="1:4" hidden="1" outlineLevel="2">
      <c r="A3" s="76" t="s">
        <v>51</v>
      </c>
      <c r="B3" s="77" t="s">
        <v>1441</v>
      </c>
      <c r="C3" s="78" t="s">
        <v>1442</v>
      </c>
      <c r="D3" s="92">
        <v>4</v>
      </c>
    </row>
    <row r="4" spans="1:4" hidden="1" outlineLevel="2">
      <c r="A4" s="76"/>
      <c r="B4" s="77"/>
      <c r="C4" s="78" t="s">
        <v>1443</v>
      </c>
      <c r="D4" s="92">
        <v>4</v>
      </c>
    </row>
    <row r="5" spans="1:4" hidden="1" outlineLevel="2">
      <c r="A5" s="76"/>
      <c r="B5" s="77"/>
      <c r="C5" s="78" t="s">
        <v>1444</v>
      </c>
      <c r="D5" s="92">
        <v>4</v>
      </c>
    </row>
    <row r="6" spans="1:4" hidden="1" outlineLevel="1">
      <c r="A6" s="76"/>
      <c r="B6" s="80" t="s">
        <v>1445</v>
      </c>
      <c r="C6" s="80"/>
      <c r="D6" s="93">
        <v>12</v>
      </c>
    </row>
    <row r="7" spans="1:4" hidden="1" outlineLevel="2">
      <c r="A7" s="76"/>
      <c r="B7" s="77" t="s">
        <v>1446</v>
      </c>
      <c r="C7" s="78" t="s">
        <v>1447</v>
      </c>
      <c r="D7" s="92">
        <v>6</v>
      </c>
    </row>
    <row r="8" spans="1:4" hidden="1" outlineLevel="2">
      <c r="A8" s="76"/>
      <c r="B8" s="77"/>
      <c r="C8" s="78" t="s">
        <v>1448</v>
      </c>
      <c r="D8" s="92">
        <v>3</v>
      </c>
    </row>
    <row r="9" spans="1:4" hidden="1" outlineLevel="1">
      <c r="A9" s="76"/>
      <c r="B9" s="80" t="s">
        <v>1449</v>
      </c>
      <c r="C9" s="80"/>
      <c r="D9" s="93">
        <v>9</v>
      </c>
    </row>
    <row r="10" spans="1:4" hidden="1" outlineLevel="2">
      <c r="A10" s="76"/>
      <c r="B10" s="77" t="s">
        <v>1450</v>
      </c>
      <c r="C10" s="78" t="s">
        <v>1451</v>
      </c>
      <c r="D10" s="92">
        <v>1</v>
      </c>
    </row>
    <row r="11" spans="1:4" hidden="1" outlineLevel="1">
      <c r="A11" s="76"/>
      <c r="B11" s="80" t="s">
        <v>1452</v>
      </c>
      <c r="C11" s="80"/>
      <c r="D11" s="93">
        <v>1</v>
      </c>
    </row>
    <row r="12" spans="1:4" hidden="1" outlineLevel="2">
      <c r="A12" s="76"/>
      <c r="B12" s="77" t="s">
        <v>721</v>
      </c>
      <c r="C12" s="78" t="s">
        <v>1453</v>
      </c>
      <c r="D12" s="92">
        <v>2</v>
      </c>
    </row>
    <row r="13" spans="1:4" hidden="1" outlineLevel="2">
      <c r="A13" s="76"/>
      <c r="B13" s="77"/>
      <c r="C13" s="78" t="s">
        <v>1454</v>
      </c>
      <c r="D13" s="92">
        <v>6</v>
      </c>
    </row>
    <row r="14" spans="1:4" hidden="1" outlineLevel="2">
      <c r="A14" s="76"/>
      <c r="B14" s="77"/>
      <c r="C14" s="78" t="s">
        <v>861</v>
      </c>
      <c r="D14" s="92">
        <v>2</v>
      </c>
    </row>
    <row r="15" spans="1:4" hidden="1" outlineLevel="1">
      <c r="A15" s="76"/>
      <c r="B15" s="80" t="s">
        <v>724</v>
      </c>
      <c r="C15" s="80"/>
      <c r="D15" s="93">
        <v>10</v>
      </c>
    </row>
    <row r="16" spans="1:4" hidden="1" outlineLevel="2">
      <c r="A16" s="76"/>
      <c r="B16" s="77" t="s">
        <v>1455</v>
      </c>
      <c r="C16" s="78" t="s">
        <v>1456</v>
      </c>
      <c r="D16" s="92">
        <v>3</v>
      </c>
    </row>
    <row r="17" spans="1:4" hidden="1" outlineLevel="1">
      <c r="A17" s="76"/>
      <c r="B17" s="80" t="s">
        <v>1457</v>
      </c>
      <c r="C17" s="80"/>
      <c r="D17" s="93">
        <v>3</v>
      </c>
    </row>
    <row r="18" spans="1:4" hidden="1" outlineLevel="2">
      <c r="A18" s="76"/>
      <c r="B18" s="77" t="s">
        <v>1458</v>
      </c>
      <c r="C18" s="78" t="s">
        <v>1459</v>
      </c>
      <c r="D18" s="92">
        <v>7</v>
      </c>
    </row>
    <row r="19" spans="1:4" hidden="1" outlineLevel="1">
      <c r="A19" s="76"/>
      <c r="B19" s="80" t="s">
        <v>1460</v>
      </c>
      <c r="C19" s="80"/>
      <c r="D19" s="93">
        <v>7</v>
      </c>
    </row>
    <row r="20" spans="1:4" hidden="1" outlineLevel="2">
      <c r="A20" s="76"/>
      <c r="B20" s="77" t="s">
        <v>725</v>
      </c>
      <c r="C20" s="78" t="s">
        <v>726</v>
      </c>
      <c r="D20" s="92">
        <v>5</v>
      </c>
    </row>
    <row r="21" spans="1:4" hidden="1" outlineLevel="2">
      <c r="A21" s="76"/>
      <c r="B21" s="77"/>
      <c r="C21" s="78" t="s">
        <v>727</v>
      </c>
      <c r="D21" s="92">
        <v>2</v>
      </c>
    </row>
    <row r="22" spans="1:4" hidden="1" outlineLevel="2">
      <c r="A22" s="76"/>
      <c r="B22" s="77"/>
      <c r="C22" s="78" t="s">
        <v>729</v>
      </c>
      <c r="D22" s="92">
        <v>2</v>
      </c>
    </row>
    <row r="23" spans="1:4" hidden="1" outlineLevel="2">
      <c r="A23" s="76"/>
      <c r="B23" s="77"/>
      <c r="C23" s="78" t="s">
        <v>730</v>
      </c>
      <c r="D23" s="92">
        <v>2</v>
      </c>
    </row>
    <row r="24" spans="1:4" hidden="1" outlineLevel="1">
      <c r="A24" s="76"/>
      <c r="B24" s="80" t="s">
        <v>732</v>
      </c>
      <c r="C24" s="80"/>
      <c r="D24" s="93">
        <v>11</v>
      </c>
    </row>
    <row r="25" spans="1:4" hidden="1" outlineLevel="2">
      <c r="A25" s="76"/>
      <c r="B25" s="77" t="s">
        <v>1461</v>
      </c>
      <c r="C25" s="78" t="s">
        <v>1462</v>
      </c>
      <c r="D25" s="92">
        <v>1</v>
      </c>
    </row>
    <row r="26" spans="1:4" hidden="1" outlineLevel="1">
      <c r="A26" s="76"/>
      <c r="B26" s="80" t="s">
        <v>1463</v>
      </c>
      <c r="C26" s="80"/>
      <c r="D26" s="93">
        <v>1</v>
      </c>
    </row>
    <row r="27" spans="1:4" hidden="1" outlineLevel="2">
      <c r="A27" s="76"/>
      <c r="B27" s="77" t="s">
        <v>1464</v>
      </c>
      <c r="C27" s="78" t="s">
        <v>1465</v>
      </c>
      <c r="D27" s="92">
        <v>14</v>
      </c>
    </row>
    <row r="28" spans="1:4" hidden="1" outlineLevel="1">
      <c r="A28" s="82"/>
      <c r="B28" s="80" t="s">
        <v>1466</v>
      </c>
      <c r="C28" s="80"/>
      <c r="D28" s="93">
        <v>14</v>
      </c>
    </row>
    <row r="29" spans="1:4" collapsed="1">
      <c r="A29" s="83" t="s">
        <v>95</v>
      </c>
      <c r="B29" s="84"/>
      <c r="C29" s="83"/>
      <c r="D29" s="94">
        <v>68</v>
      </c>
    </row>
    <row r="30" spans="1:4" hidden="1" outlineLevel="2">
      <c r="A30" s="76" t="s">
        <v>52</v>
      </c>
      <c r="B30" s="77" t="s">
        <v>109</v>
      </c>
      <c r="C30" s="78" t="s">
        <v>1467</v>
      </c>
      <c r="D30" s="92">
        <v>4</v>
      </c>
    </row>
    <row r="31" spans="1:4" hidden="1" outlineLevel="1">
      <c r="A31" s="82"/>
      <c r="B31" s="80" t="s">
        <v>112</v>
      </c>
      <c r="C31" s="80"/>
      <c r="D31" s="93">
        <v>4</v>
      </c>
    </row>
    <row r="32" spans="1:4" collapsed="1">
      <c r="A32" s="83" t="s">
        <v>178</v>
      </c>
      <c r="B32" s="84"/>
      <c r="C32" s="83"/>
      <c r="D32" s="94">
        <v>4</v>
      </c>
    </row>
    <row r="33" spans="1:4" hidden="1" outlineLevel="2">
      <c r="A33" s="86" t="s">
        <v>53</v>
      </c>
      <c r="B33" s="77" t="s">
        <v>1468</v>
      </c>
      <c r="C33" s="78" t="s">
        <v>1044</v>
      </c>
      <c r="D33" s="92">
        <v>33</v>
      </c>
    </row>
    <row r="34" spans="1:4" hidden="1" outlineLevel="1">
      <c r="A34" s="86"/>
      <c r="B34" s="80" t="s">
        <v>1469</v>
      </c>
      <c r="C34" s="80"/>
      <c r="D34" s="93">
        <v>33</v>
      </c>
    </row>
    <row r="35" spans="1:4" hidden="1" outlineLevel="2">
      <c r="A35" s="86"/>
      <c r="B35" s="77" t="s">
        <v>1470</v>
      </c>
      <c r="C35" s="78" t="s">
        <v>1471</v>
      </c>
      <c r="D35" s="92">
        <v>2</v>
      </c>
    </row>
    <row r="36" spans="1:4" hidden="1" outlineLevel="1">
      <c r="A36" s="86"/>
      <c r="B36" s="80" t="s">
        <v>1472</v>
      </c>
      <c r="C36" s="80"/>
      <c r="D36" s="93">
        <v>2</v>
      </c>
    </row>
    <row r="37" spans="1:4" hidden="1" outlineLevel="2">
      <c r="A37" s="86"/>
      <c r="B37" s="77" t="s">
        <v>737</v>
      </c>
      <c r="C37" s="78" t="s">
        <v>738</v>
      </c>
      <c r="D37" s="92">
        <v>12</v>
      </c>
    </row>
    <row r="38" spans="1:4" hidden="1" outlineLevel="2">
      <c r="A38" s="86"/>
      <c r="B38" s="77"/>
      <c r="C38" s="78" t="s">
        <v>739</v>
      </c>
      <c r="D38" s="92">
        <v>21</v>
      </c>
    </row>
    <row r="39" spans="1:4" hidden="1" outlineLevel="2">
      <c r="A39" s="86"/>
      <c r="B39" s="77"/>
      <c r="C39" s="78" t="s">
        <v>740</v>
      </c>
      <c r="D39" s="92">
        <v>1</v>
      </c>
    </row>
    <row r="40" spans="1:4" hidden="1" outlineLevel="2">
      <c r="A40" s="86"/>
      <c r="B40" s="77"/>
      <c r="C40" s="78" t="s">
        <v>1473</v>
      </c>
      <c r="D40" s="92">
        <v>24</v>
      </c>
    </row>
    <row r="41" spans="1:4" hidden="1" outlineLevel="1">
      <c r="A41" s="86"/>
      <c r="B41" s="80" t="s">
        <v>741</v>
      </c>
      <c r="C41" s="80"/>
      <c r="D41" s="93">
        <v>58</v>
      </c>
    </row>
    <row r="42" spans="1:4" hidden="1" outlineLevel="2">
      <c r="A42" s="86"/>
      <c r="B42" s="77" t="s">
        <v>742</v>
      </c>
      <c r="C42" s="78" t="s">
        <v>1473</v>
      </c>
      <c r="D42" s="92">
        <v>23</v>
      </c>
    </row>
    <row r="43" spans="1:4" hidden="1" outlineLevel="2">
      <c r="A43" s="86"/>
      <c r="B43" s="77"/>
      <c r="C43" s="78" t="s">
        <v>1474</v>
      </c>
      <c r="D43" s="92">
        <v>1</v>
      </c>
    </row>
    <row r="44" spans="1:4" hidden="1" outlineLevel="2">
      <c r="A44" s="86"/>
      <c r="B44" s="77"/>
      <c r="C44" s="78" t="s">
        <v>1475</v>
      </c>
      <c r="D44" s="92">
        <v>1</v>
      </c>
    </row>
    <row r="45" spans="1:4" hidden="1" outlineLevel="2">
      <c r="A45" s="86"/>
      <c r="B45" s="77"/>
      <c r="C45" s="78" t="s">
        <v>743</v>
      </c>
      <c r="D45" s="92">
        <v>4</v>
      </c>
    </row>
    <row r="46" spans="1:4" hidden="1" outlineLevel="1">
      <c r="A46" s="86"/>
      <c r="B46" s="80" t="s">
        <v>747</v>
      </c>
      <c r="C46" s="80"/>
      <c r="D46" s="93">
        <v>29</v>
      </c>
    </row>
    <row r="47" spans="1:4" hidden="1" outlineLevel="2">
      <c r="A47" s="86"/>
      <c r="B47" s="77" t="s">
        <v>748</v>
      </c>
      <c r="C47" s="78" t="s">
        <v>749</v>
      </c>
      <c r="D47" s="92">
        <v>1</v>
      </c>
    </row>
    <row r="48" spans="1:4" hidden="1" outlineLevel="1">
      <c r="A48" s="86"/>
      <c r="B48" s="80" t="s">
        <v>751</v>
      </c>
      <c r="C48" s="80"/>
      <c r="D48" s="93">
        <v>1</v>
      </c>
    </row>
    <row r="49" spans="1:4" hidden="1" outlineLevel="2">
      <c r="A49" s="86"/>
      <c r="B49" s="77" t="s">
        <v>1476</v>
      </c>
      <c r="C49" s="78" t="s">
        <v>1477</v>
      </c>
      <c r="D49" s="92">
        <v>4</v>
      </c>
    </row>
    <row r="50" spans="1:4" hidden="1" outlineLevel="1">
      <c r="A50" s="86"/>
      <c r="B50" s="80" t="s">
        <v>1478</v>
      </c>
      <c r="C50" s="80"/>
      <c r="D50" s="93">
        <v>4</v>
      </c>
    </row>
    <row r="51" spans="1:4" hidden="1" outlineLevel="2">
      <c r="A51" s="86"/>
      <c r="B51" s="77" t="s">
        <v>771</v>
      </c>
      <c r="C51" s="78" t="s">
        <v>1479</v>
      </c>
      <c r="D51" s="92">
        <v>0</v>
      </c>
    </row>
    <row r="52" spans="1:4" hidden="1" outlineLevel="1">
      <c r="A52" s="86"/>
      <c r="B52" s="80" t="s">
        <v>779</v>
      </c>
      <c r="C52" s="80"/>
      <c r="D52" s="93">
        <v>0</v>
      </c>
    </row>
    <row r="53" spans="1:4" hidden="1" outlineLevel="2">
      <c r="A53" s="86"/>
      <c r="B53" s="77" t="s">
        <v>780</v>
      </c>
      <c r="C53" s="78" t="s">
        <v>781</v>
      </c>
      <c r="D53" s="92">
        <v>22</v>
      </c>
    </row>
    <row r="54" spans="1:4" hidden="1" outlineLevel="2">
      <c r="A54" s="86"/>
      <c r="B54" s="77"/>
      <c r="C54" s="78" t="s">
        <v>782</v>
      </c>
      <c r="D54" s="92">
        <v>9</v>
      </c>
    </row>
    <row r="55" spans="1:4" hidden="1" outlineLevel="2">
      <c r="A55" s="86"/>
      <c r="B55" s="77"/>
      <c r="C55" s="78" t="s">
        <v>783</v>
      </c>
      <c r="D55" s="92">
        <v>1</v>
      </c>
    </row>
    <row r="56" spans="1:4" hidden="1" outlineLevel="2">
      <c r="A56" s="86"/>
      <c r="B56" s="77"/>
      <c r="C56" s="78" t="s">
        <v>784</v>
      </c>
      <c r="D56" s="92">
        <v>2</v>
      </c>
    </row>
    <row r="57" spans="1:4" hidden="1" outlineLevel="1">
      <c r="A57" s="86"/>
      <c r="B57" s="80" t="s">
        <v>791</v>
      </c>
      <c r="C57" s="80"/>
      <c r="D57" s="93">
        <v>34</v>
      </c>
    </row>
    <row r="58" spans="1:4" hidden="1" outlineLevel="2">
      <c r="A58" s="86"/>
      <c r="B58" s="77" t="s">
        <v>1480</v>
      </c>
      <c r="C58" s="78" t="s">
        <v>796</v>
      </c>
      <c r="D58" s="92">
        <v>2</v>
      </c>
    </row>
    <row r="59" spans="1:4" hidden="1" outlineLevel="1">
      <c r="A59" s="86"/>
      <c r="B59" s="80" t="s">
        <v>1481</v>
      </c>
      <c r="C59" s="80"/>
      <c r="D59" s="93">
        <v>2</v>
      </c>
    </row>
    <row r="60" spans="1:4" hidden="1" outlineLevel="2">
      <c r="A60" s="86"/>
      <c r="B60" s="77" t="s">
        <v>795</v>
      </c>
      <c r="C60" s="78" t="s">
        <v>796</v>
      </c>
      <c r="D60" s="92">
        <v>13</v>
      </c>
    </row>
    <row r="61" spans="1:4" hidden="1" outlineLevel="1">
      <c r="A61" s="86"/>
      <c r="B61" s="80" t="s">
        <v>797</v>
      </c>
      <c r="C61" s="80"/>
      <c r="D61" s="93">
        <v>13</v>
      </c>
    </row>
    <row r="62" spans="1:4" hidden="1" outlineLevel="2">
      <c r="A62" s="86"/>
      <c r="B62" s="77" t="s">
        <v>801</v>
      </c>
      <c r="C62" s="78" t="s">
        <v>802</v>
      </c>
      <c r="D62" s="92">
        <v>36</v>
      </c>
    </row>
    <row r="63" spans="1:4" hidden="1" outlineLevel="2">
      <c r="A63" s="86"/>
      <c r="B63" s="77"/>
      <c r="C63" s="78" t="s">
        <v>1482</v>
      </c>
      <c r="D63" s="92">
        <v>57</v>
      </c>
    </row>
    <row r="64" spans="1:4" hidden="1" outlineLevel="2">
      <c r="A64" s="86"/>
      <c r="B64" s="77"/>
      <c r="C64" s="78" t="s">
        <v>1483</v>
      </c>
      <c r="D64" s="92">
        <v>28</v>
      </c>
    </row>
    <row r="65" spans="1:4" hidden="1" outlineLevel="2">
      <c r="A65" s="86"/>
      <c r="B65" s="77"/>
      <c r="C65" s="78" t="s">
        <v>1484</v>
      </c>
      <c r="D65" s="92">
        <v>15</v>
      </c>
    </row>
    <row r="66" spans="1:4" hidden="1" outlineLevel="2">
      <c r="A66" s="86"/>
      <c r="B66" s="77"/>
      <c r="C66" s="78" t="s">
        <v>803</v>
      </c>
      <c r="D66" s="92">
        <v>3</v>
      </c>
    </row>
    <row r="67" spans="1:4" hidden="1" outlineLevel="2">
      <c r="A67" s="86"/>
      <c r="B67" s="77"/>
      <c r="C67" s="78" t="s">
        <v>1485</v>
      </c>
      <c r="D67" s="92">
        <v>26</v>
      </c>
    </row>
    <row r="68" spans="1:4" hidden="1" outlineLevel="2">
      <c r="A68" s="86"/>
      <c r="B68" s="77"/>
      <c r="C68" s="78" t="s">
        <v>804</v>
      </c>
      <c r="D68" s="92">
        <v>20</v>
      </c>
    </row>
    <row r="69" spans="1:4" hidden="1" outlineLevel="2">
      <c r="A69" s="86"/>
      <c r="B69" s="77"/>
      <c r="C69" s="78" t="s">
        <v>805</v>
      </c>
      <c r="D69" s="92">
        <v>1</v>
      </c>
    </row>
    <row r="70" spans="1:4" hidden="1" outlineLevel="2">
      <c r="A70" s="86"/>
      <c r="B70" s="77"/>
      <c r="C70" s="78" t="s">
        <v>806</v>
      </c>
      <c r="D70" s="92">
        <v>5</v>
      </c>
    </row>
    <row r="71" spans="1:4" hidden="1" outlineLevel="2">
      <c r="A71" s="86"/>
      <c r="B71" s="77"/>
      <c r="C71" s="78" t="s">
        <v>807</v>
      </c>
      <c r="D71" s="92">
        <v>6</v>
      </c>
    </row>
    <row r="72" spans="1:4" hidden="1" outlineLevel="2">
      <c r="A72" s="86"/>
      <c r="B72" s="77"/>
      <c r="C72" s="78" t="s">
        <v>808</v>
      </c>
      <c r="D72" s="92">
        <v>10</v>
      </c>
    </row>
    <row r="73" spans="1:4" hidden="1" outlineLevel="2">
      <c r="A73" s="86"/>
      <c r="B73" s="77"/>
      <c r="C73" s="78" t="s">
        <v>1486</v>
      </c>
      <c r="D73" s="92">
        <v>19</v>
      </c>
    </row>
    <row r="74" spans="1:4" hidden="1" outlineLevel="2">
      <c r="A74" s="86"/>
      <c r="B74" s="77"/>
      <c r="C74" s="78" t="s">
        <v>809</v>
      </c>
      <c r="D74" s="92">
        <v>1</v>
      </c>
    </row>
    <row r="75" spans="1:4" hidden="1" outlineLevel="2">
      <c r="A75" s="86"/>
      <c r="B75" s="77"/>
      <c r="C75" s="78" t="s">
        <v>810</v>
      </c>
      <c r="D75" s="92">
        <v>6</v>
      </c>
    </row>
    <row r="76" spans="1:4" hidden="1" outlineLevel="2">
      <c r="A76" s="86"/>
      <c r="B76" s="77"/>
      <c r="C76" s="78" t="s">
        <v>811</v>
      </c>
      <c r="D76" s="92">
        <v>4</v>
      </c>
    </row>
    <row r="77" spans="1:4" hidden="1" outlineLevel="2">
      <c r="A77" s="86"/>
      <c r="B77" s="77"/>
      <c r="C77" s="78" t="s">
        <v>812</v>
      </c>
      <c r="D77" s="92">
        <v>1</v>
      </c>
    </row>
    <row r="78" spans="1:4" hidden="1" outlineLevel="2">
      <c r="A78" s="86"/>
      <c r="B78" s="77"/>
      <c r="C78" s="78" t="s">
        <v>813</v>
      </c>
      <c r="D78" s="92">
        <v>1</v>
      </c>
    </row>
    <row r="79" spans="1:4" hidden="1" outlineLevel="2">
      <c r="A79" s="86"/>
      <c r="B79" s="77"/>
      <c r="C79" s="78" t="s">
        <v>814</v>
      </c>
      <c r="D79" s="92">
        <v>1</v>
      </c>
    </row>
    <row r="80" spans="1:4" hidden="1" outlineLevel="2">
      <c r="A80" s="86"/>
      <c r="B80" s="77"/>
      <c r="C80" s="78" t="s">
        <v>815</v>
      </c>
      <c r="D80" s="92">
        <v>5</v>
      </c>
    </row>
    <row r="81" spans="1:4" hidden="1" outlineLevel="1">
      <c r="A81" s="86"/>
      <c r="B81" s="80" t="s">
        <v>829</v>
      </c>
      <c r="C81" s="80"/>
      <c r="D81" s="93">
        <v>245</v>
      </c>
    </row>
    <row r="82" spans="1:4" hidden="1" outlineLevel="2">
      <c r="A82" s="86"/>
      <c r="B82" s="77" t="s">
        <v>830</v>
      </c>
      <c r="C82" s="78" t="s">
        <v>828</v>
      </c>
      <c r="D82" s="92">
        <v>6</v>
      </c>
    </row>
    <row r="83" spans="1:4" hidden="1" outlineLevel="2">
      <c r="A83" s="86"/>
      <c r="B83" s="77"/>
      <c r="C83" s="78" t="s">
        <v>831</v>
      </c>
      <c r="D83" s="92">
        <v>23</v>
      </c>
    </row>
    <row r="84" spans="1:4" hidden="1" outlineLevel="2">
      <c r="A84" s="86"/>
      <c r="B84" s="77"/>
      <c r="C84" s="78" t="s">
        <v>1487</v>
      </c>
      <c r="D84" s="92">
        <v>9</v>
      </c>
    </row>
    <row r="85" spans="1:4" hidden="1" outlineLevel="1">
      <c r="A85" s="86"/>
      <c r="B85" s="80" t="s">
        <v>834</v>
      </c>
      <c r="C85" s="80"/>
      <c r="D85" s="93">
        <v>38</v>
      </c>
    </row>
    <row r="86" spans="1:4" hidden="1" outlineLevel="2">
      <c r="A86" s="86"/>
      <c r="B86" s="77" t="s">
        <v>839</v>
      </c>
      <c r="C86" s="78" t="s">
        <v>840</v>
      </c>
      <c r="D86" s="92">
        <v>3</v>
      </c>
    </row>
    <row r="87" spans="1:4" hidden="1" outlineLevel="1">
      <c r="A87" s="86"/>
      <c r="B87" s="80" t="s">
        <v>846</v>
      </c>
      <c r="C87" s="80"/>
      <c r="D87" s="93">
        <v>3</v>
      </c>
    </row>
    <row r="88" spans="1:4" hidden="1" outlineLevel="2">
      <c r="A88" s="86"/>
      <c r="B88" s="77" t="s">
        <v>852</v>
      </c>
      <c r="C88" s="78" t="s">
        <v>853</v>
      </c>
      <c r="D88" s="92">
        <v>4</v>
      </c>
    </row>
    <row r="89" spans="1:4" hidden="1" outlineLevel="2">
      <c r="A89" s="86"/>
      <c r="B89" s="77"/>
      <c r="C89" s="78" t="s">
        <v>854</v>
      </c>
      <c r="D89" s="92">
        <v>4</v>
      </c>
    </row>
    <row r="90" spans="1:4" hidden="1" outlineLevel="1">
      <c r="A90" s="86"/>
      <c r="B90" s="80" t="s">
        <v>855</v>
      </c>
      <c r="C90" s="80"/>
      <c r="D90" s="93">
        <v>8</v>
      </c>
    </row>
    <row r="91" spans="1:4" hidden="1" outlineLevel="2">
      <c r="A91" s="86"/>
      <c r="B91" s="77" t="s">
        <v>860</v>
      </c>
      <c r="C91" s="78" t="s">
        <v>1482</v>
      </c>
      <c r="D91" s="92">
        <v>22</v>
      </c>
    </row>
    <row r="92" spans="1:4" hidden="1" outlineLevel="2">
      <c r="A92" s="86"/>
      <c r="B92" s="77"/>
      <c r="C92" s="78" t="s">
        <v>808</v>
      </c>
      <c r="D92" s="92">
        <v>5</v>
      </c>
    </row>
    <row r="93" spans="1:4" hidden="1" outlineLevel="2">
      <c r="A93" s="86"/>
      <c r="B93" s="77"/>
      <c r="C93" s="78" t="s">
        <v>1486</v>
      </c>
      <c r="D93" s="92">
        <v>9</v>
      </c>
    </row>
    <row r="94" spans="1:4" hidden="1" outlineLevel="2">
      <c r="A94" s="86"/>
      <c r="B94" s="77"/>
      <c r="C94" s="78" t="s">
        <v>818</v>
      </c>
      <c r="D94" s="92">
        <v>1</v>
      </c>
    </row>
    <row r="95" spans="1:4" hidden="1" outlineLevel="2">
      <c r="A95" s="86"/>
      <c r="B95" s="77"/>
      <c r="C95" s="78" t="s">
        <v>1488</v>
      </c>
      <c r="D95" s="92">
        <v>33</v>
      </c>
    </row>
    <row r="96" spans="1:4" hidden="1" outlineLevel="2">
      <c r="A96" s="86"/>
      <c r="B96" s="77"/>
      <c r="C96" s="78" t="s">
        <v>862</v>
      </c>
      <c r="D96" s="92">
        <v>14</v>
      </c>
    </row>
    <row r="97" spans="1:4" hidden="1" outlineLevel="2">
      <c r="A97" s="86"/>
      <c r="B97" s="77"/>
      <c r="C97" s="78" t="s">
        <v>863</v>
      </c>
      <c r="D97" s="92">
        <v>3</v>
      </c>
    </row>
    <row r="98" spans="1:4" hidden="1" outlineLevel="2">
      <c r="A98" s="86"/>
      <c r="B98" s="77"/>
      <c r="C98" s="78" t="s">
        <v>864</v>
      </c>
      <c r="D98" s="92">
        <v>4</v>
      </c>
    </row>
    <row r="99" spans="1:4" hidden="1" outlineLevel="2">
      <c r="A99" s="86"/>
      <c r="B99" s="77"/>
      <c r="C99" s="78" t="s">
        <v>865</v>
      </c>
      <c r="D99" s="92">
        <v>10</v>
      </c>
    </row>
    <row r="100" spans="1:4" hidden="1" outlineLevel="2">
      <c r="A100" s="86"/>
      <c r="B100" s="77"/>
      <c r="C100" s="78" t="s">
        <v>1489</v>
      </c>
      <c r="D100" s="92">
        <v>15</v>
      </c>
    </row>
    <row r="101" spans="1:4" hidden="1" outlineLevel="2">
      <c r="A101" s="86"/>
      <c r="B101" s="77"/>
      <c r="C101" s="78" t="s">
        <v>866</v>
      </c>
      <c r="D101" s="92">
        <v>13</v>
      </c>
    </row>
    <row r="102" spans="1:4" hidden="1" outlineLevel="2">
      <c r="A102" s="86"/>
      <c r="B102" s="77"/>
      <c r="C102" s="78" t="s">
        <v>867</v>
      </c>
      <c r="D102" s="92">
        <v>4</v>
      </c>
    </row>
    <row r="103" spans="1:4" hidden="1" outlineLevel="2">
      <c r="A103" s="86"/>
      <c r="B103" s="77"/>
      <c r="C103" s="78" t="s">
        <v>868</v>
      </c>
      <c r="D103" s="92">
        <v>1</v>
      </c>
    </row>
    <row r="104" spans="1:4" hidden="1" outlineLevel="2">
      <c r="A104" s="86"/>
      <c r="B104" s="77"/>
      <c r="C104" s="78" t="s">
        <v>869</v>
      </c>
      <c r="D104" s="92">
        <v>2</v>
      </c>
    </row>
    <row r="105" spans="1:4" hidden="1" outlineLevel="2">
      <c r="A105" s="86"/>
      <c r="B105" s="77"/>
      <c r="C105" s="78" t="s">
        <v>870</v>
      </c>
      <c r="D105" s="92">
        <v>8</v>
      </c>
    </row>
    <row r="106" spans="1:4" hidden="1" outlineLevel="2">
      <c r="A106" s="86"/>
      <c r="B106" s="77"/>
      <c r="C106" s="78" t="s">
        <v>1490</v>
      </c>
      <c r="D106" s="92">
        <v>6</v>
      </c>
    </row>
    <row r="107" spans="1:4" hidden="1" outlineLevel="2">
      <c r="A107" s="86"/>
      <c r="B107" s="77"/>
      <c r="C107" s="78" t="s">
        <v>871</v>
      </c>
      <c r="D107" s="92">
        <v>7</v>
      </c>
    </row>
    <row r="108" spans="1:4" hidden="1" outlineLevel="2">
      <c r="A108" s="86"/>
      <c r="B108" s="77"/>
      <c r="C108" s="78" t="s">
        <v>872</v>
      </c>
      <c r="D108" s="92">
        <v>2</v>
      </c>
    </row>
    <row r="109" spans="1:4" hidden="1" outlineLevel="2">
      <c r="A109" s="86"/>
      <c r="B109" s="77"/>
      <c r="C109" s="78" t="s">
        <v>873</v>
      </c>
      <c r="D109" s="92">
        <v>15</v>
      </c>
    </row>
    <row r="110" spans="1:4" hidden="1" outlineLevel="2">
      <c r="A110" s="86"/>
      <c r="B110" s="77"/>
      <c r="C110" s="78" t="s">
        <v>874</v>
      </c>
      <c r="D110" s="92">
        <v>2</v>
      </c>
    </row>
    <row r="111" spans="1:4" hidden="1" outlineLevel="2">
      <c r="A111" s="86"/>
      <c r="B111" s="77"/>
      <c r="C111" s="78" t="s">
        <v>1491</v>
      </c>
      <c r="D111" s="92">
        <v>2</v>
      </c>
    </row>
    <row r="112" spans="1:4" hidden="1" outlineLevel="2">
      <c r="A112" s="86"/>
      <c r="B112" s="77"/>
      <c r="C112" s="78" t="s">
        <v>1492</v>
      </c>
      <c r="D112" s="92">
        <v>2</v>
      </c>
    </row>
    <row r="113" spans="1:4" hidden="1" outlineLevel="2">
      <c r="A113" s="86"/>
      <c r="B113" s="77"/>
      <c r="C113" s="78" t="s">
        <v>1493</v>
      </c>
      <c r="D113" s="92">
        <v>2</v>
      </c>
    </row>
    <row r="114" spans="1:4" hidden="1" outlineLevel="2">
      <c r="A114" s="86"/>
      <c r="B114" s="77"/>
      <c r="C114" s="78" t="s">
        <v>875</v>
      </c>
      <c r="D114" s="92">
        <v>1</v>
      </c>
    </row>
    <row r="115" spans="1:4" hidden="1" outlineLevel="2">
      <c r="A115" s="86"/>
      <c r="B115" s="77"/>
      <c r="C115" s="78" t="s">
        <v>876</v>
      </c>
      <c r="D115" s="92">
        <v>2</v>
      </c>
    </row>
    <row r="116" spans="1:4" hidden="1" outlineLevel="2">
      <c r="A116" s="86"/>
      <c r="B116" s="77"/>
      <c r="C116" s="78" t="s">
        <v>877</v>
      </c>
      <c r="D116" s="92">
        <v>2</v>
      </c>
    </row>
    <row r="117" spans="1:4" hidden="1" outlineLevel="1">
      <c r="A117" s="86"/>
      <c r="B117" s="80" t="s">
        <v>888</v>
      </c>
      <c r="C117" s="80"/>
      <c r="D117" s="93">
        <v>187</v>
      </c>
    </row>
    <row r="118" spans="1:4" hidden="1" outlineLevel="2">
      <c r="A118" s="86"/>
      <c r="B118" s="77" t="s">
        <v>1494</v>
      </c>
      <c r="C118" s="78" t="s">
        <v>1495</v>
      </c>
      <c r="D118" s="92">
        <v>3</v>
      </c>
    </row>
    <row r="119" spans="1:4" hidden="1" outlineLevel="1">
      <c r="A119" s="86"/>
      <c r="B119" s="80" t="s">
        <v>1496</v>
      </c>
      <c r="C119" s="80"/>
      <c r="D119" s="93">
        <v>3</v>
      </c>
    </row>
    <row r="120" spans="1:4" hidden="1" outlineLevel="2">
      <c r="A120" s="86"/>
      <c r="B120" s="77" t="s">
        <v>897</v>
      </c>
      <c r="C120" s="78" t="s">
        <v>898</v>
      </c>
      <c r="D120" s="92">
        <v>2</v>
      </c>
    </row>
    <row r="121" spans="1:4" hidden="1" outlineLevel="1">
      <c r="A121" s="86"/>
      <c r="B121" s="80" t="s">
        <v>900</v>
      </c>
      <c r="C121" s="80"/>
      <c r="D121" s="93">
        <v>2</v>
      </c>
    </row>
    <row r="122" spans="1:4" hidden="1" outlineLevel="2">
      <c r="A122" s="86"/>
      <c r="B122" s="77" t="s">
        <v>1497</v>
      </c>
      <c r="C122" s="78" t="s">
        <v>1005</v>
      </c>
      <c r="D122" s="92">
        <v>2</v>
      </c>
    </row>
    <row r="123" spans="1:4" hidden="1" outlineLevel="2">
      <c r="A123" s="86"/>
      <c r="B123" s="77"/>
      <c r="C123" s="78" t="s">
        <v>1498</v>
      </c>
      <c r="D123" s="92">
        <v>3</v>
      </c>
    </row>
    <row r="124" spans="1:4" hidden="1" outlineLevel="1">
      <c r="A124" s="86"/>
      <c r="B124" s="80" t="s">
        <v>1499</v>
      </c>
      <c r="C124" s="80"/>
      <c r="D124" s="93">
        <v>5</v>
      </c>
    </row>
    <row r="125" spans="1:4" hidden="1" outlineLevel="2">
      <c r="A125" s="86"/>
      <c r="B125" s="77" t="s">
        <v>901</v>
      </c>
      <c r="C125" s="78" t="s">
        <v>902</v>
      </c>
      <c r="D125" s="92">
        <v>3</v>
      </c>
    </row>
    <row r="126" spans="1:4" hidden="1" outlineLevel="2">
      <c r="A126" s="86"/>
      <c r="B126" s="77"/>
      <c r="C126" s="78" t="s">
        <v>903</v>
      </c>
      <c r="D126" s="92">
        <v>5</v>
      </c>
    </row>
    <row r="127" spans="1:4" hidden="1" outlineLevel="1">
      <c r="A127" s="86"/>
      <c r="B127" s="80" t="s">
        <v>904</v>
      </c>
      <c r="C127" s="80"/>
      <c r="D127" s="93">
        <v>8</v>
      </c>
    </row>
    <row r="128" spans="1:4" hidden="1" outlineLevel="2">
      <c r="A128" s="86"/>
      <c r="B128" s="77" t="s">
        <v>905</v>
      </c>
      <c r="C128" s="78" t="s">
        <v>906</v>
      </c>
      <c r="D128" s="92">
        <v>4</v>
      </c>
    </row>
    <row r="129" spans="1:4" hidden="1" outlineLevel="2">
      <c r="A129" s="86"/>
      <c r="B129" s="77"/>
      <c r="C129" s="78" t="s">
        <v>1459</v>
      </c>
      <c r="D129" s="92">
        <v>10</v>
      </c>
    </row>
    <row r="130" spans="1:4" hidden="1" outlineLevel="2">
      <c r="A130" s="86"/>
      <c r="B130" s="77"/>
      <c r="C130" s="78" t="s">
        <v>950</v>
      </c>
      <c r="D130" s="92">
        <v>2</v>
      </c>
    </row>
    <row r="131" spans="1:4" hidden="1" outlineLevel="2">
      <c r="A131" s="86"/>
      <c r="B131" s="77"/>
      <c r="C131" s="78" t="s">
        <v>907</v>
      </c>
      <c r="D131" s="92">
        <v>14</v>
      </c>
    </row>
    <row r="132" spans="1:4" hidden="1" outlineLevel="2">
      <c r="A132" s="86"/>
      <c r="B132" s="77"/>
      <c r="C132" s="78" t="s">
        <v>951</v>
      </c>
      <c r="D132" s="92">
        <v>5</v>
      </c>
    </row>
    <row r="133" spans="1:4" hidden="1" outlineLevel="2">
      <c r="A133" s="86"/>
      <c r="B133" s="77"/>
      <c r="C133" s="78" t="s">
        <v>952</v>
      </c>
      <c r="D133" s="92">
        <v>11</v>
      </c>
    </row>
    <row r="134" spans="1:4" hidden="1" outlineLevel="2">
      <c r="A134" s="86"/>
      <c r="B134" s="77"/>
      <c r="C134" s="78" t="s">
        <v>908</v>
      </c>
      <c r="D134" s="92">
        <v>5</v>
      </c>
    </row>
    <row r="135" spans="1:4" hidden="1" outlineLevel="2">
      <c r="A135" s="86"/>
      <c r="B135" s="77"/>
      <c r="C135" s="78" t="s">
        <v>953</v>
      </c>
      <c r="D135" s="92">
        <v>1</v>
      </c>
    </row>
    <row r="136" spans="1:4" hidden="1" outlineLevel="2">
      <c r="A136" s="86"/>
      <c r="B136" s="77"/>
      <c r="C136" s="78" t="s">
        <v>909</v>
      </c>
      <c r="D136" s="92">
        <v>18</v>
      </c>
    </row>
    <row r="137" spans="1:4" hidden="1" outlineLevel="2">
      <c r="A137" s="86"/>
      <c r="B137" s="77"/>
      <c r="C137" s="78" t="s">
        <v>1500</v>
      </c>
      <c r="D137" s="92">
        <v>1</v>
      </c>
    </row>
    <row r="138" spans="1:4" hidden="1" outlineLevel="2">
      <c r="A138" s="86"/>
      <c r="B138" s="77"/>
      <c r="C138" s="78" t="s">
        <v>910</v>
      </c>
      <c r="D138" s="92">
        <v>24</v>
      </c>
    </row>
    <row r="139" spans="1:4" hidden="1" outlineLevel="2">
      <c r="A139" s="86"/>
      <c r="B139" s="77"/>
      <c r="C139" s="78" t="s">
        <v>1498</v>
      </c>
      <c r="D139" s="92">
        <v>1</v>
      </c>
    </row>
    <row r="140" spans="1:4" hidden="1" outlineLevel="2">
      <c r="A140" s="86"/>
      <c r="B140" s="77"/>
      <c r="C140" s="78" t="s">
        <v>912</v>
      </c>
      <c r="D140" s="92">
        <v>16</v>
      </c>
    </row>
    <row r="141" spans="1:4" hidden="1" outlineLevel="2">
      <c r="A141" s="86"/>
      <c r="B141" s="77"/>
      <c r="C141" s="78" t="s">
        <v>1501</v>
      </c>
      <c r="D141" s="92">
        <v>2</v>
      </c>
    </row>
    <row r="142" spans="1:4" hidden="1" outlineLevel="2">
      <c r="A142" s="86"/>
      <c r="B142" s="77"/>
      <c r="C142" s="78" t="s">
        <v>1502</v>
      </c>
      <c r="D142" s="92">
        <v>2</v>
      </c>
    </row>
    <row r="143" spans="1:4" hidden="1" outlineLevel="2">
      <c r="A143" s="86"/>
      <c r="B143" s="77"/>
      <c r="C143" s="78" t="s">
        <v>913</v>
      </c>
      <c r="D143" s="92">
        <v>4</v>
      </c>
    </row>
    <row r="144" spans="1:4" hidden="1" outlineLevel="2">
      <c r="A144" s="86"/>
      <c r="B144" s="77"/>
      <c r="C144" s="78" t="s">
        <v>1503</v>
      </c>
      <c r="D144" s="92">
        <v>5</v>
      </c>
    </row>
    <row r="145" spans="1:4" hidden="1" outlineLevel="2">
      <c r="A145" s="86"/>
      <c r="B145" s="77"/>
      <c r="C145" s="78" t="s">
        <v>914</v>
      </c>
      <c r="D145" s="92">
        <v>1</v>
      </c>
    </row>
    <row r="146" spans="1:4" hidden="1" outlineLevel="2">
      <c r="A146" s="86"/>
      <c r="B146" s="77"/>
      <c r="C146" s="78" t="s">
        <v>915</v>
      </c>
      <c r="D146" s="92">
        <v>42</v>
      </c>
    </row>
    <row r="147" spans="1:4" hidden="1" outlineLevel="2">
      <c r="A147" s="86"/>
      <c r="B147" s="77"/>
      <c r="C147" s="78" t="s">
        <v>1504</v>
      </c>
      <c r="D147" s="92">
        <v>3</v>
      </c>
    </row>
    <row r="148" spans="1:4" hidden="1" outlineLevel="2">
      <c r="A148" s="86"/>
      <c r="B148" s="77"/>
      <c r="C148" s="78" t="s">
        <v>1505</v>
      </c>
      <c r="D148" s="92">
        <v>18</v>
      </c>
    </row>
    <row r="149" spans="1:4" hidden="1" outlineLevel="2">
      <c r="A149" s="86"/>
      <c r="B149" s="77"/>
      <c r="C149" s="78" t="s">
        <v>917</v>
      </c>
      <c r="D149" s="92">
        <v>2</v>
      </c>
    </row>
    <row r="150" spans="1:4" hidden="1" outlineLevel="2">
      <c r="A150" s="86"/>
      <c r="B150" s="77"/>
      <c r="C150" s="78" t="s">
        <v>1506</v>
      </c>
      <c r="D150" s="92">
        <v>1</v>
      </c>
    </row>
    <row r="151" spans="1:4" hidden="1" outlineLevel="2">
      <c r="A151" s="86"/>
      <c r="B151" s="77"/>
      <c r="C151" s="78" t="s">
        <v>918</v>
      </c>
      <c r="D151" s="92">
        <v>2</v>
      </c>
    </row>
    <row r="152" spans="1:4" hidden="1" outlineLevel="2">
      <c r="A152" s="86"/>
      <c r="B152" s="77"/>
      <c r="C152" s="78" t="s">
        <v>1507</v>
      </c>
      <c r="D152" s="92">
        <v>73</v>
      </c>
    </row>
    <row r="153" spans="1:4" hidden="1" outlineLevel="2">
      <c r="A153" s="86"/>
      <c r="B153" s="77"/>
      <c r="C153" s="78" t="s">
        <v>919</v>
      </c>
      <c r="D153" s="92">
        <v>26</v>
      </c>
    </row>
    <row r="154" spans="1:4" hidden="1" outlineLevel="2">
      <c r="A154" s="86"/>
      <c r="B154" s="77"/>
      <c r="C154" s="78" t="s">
        <v>920</v>
      </c>
      <c r="D154" s="92">
        <v>20</v>
      </c>
    </row>
    <row r="155" spans="1:4" hidden="1" outlineLevel="2">
      <c r="A155" s="86"/>
      <c r="B155" s="77"/>
      <c r="C155" s="78" t="s">
        <v>959</v>
      </c>
      <c r="D155" s="92">
        <v>2</v>
      </c>
    </row>
    <row r="156" spans="1:4" hidden="1" outlineLevel="2">
      <c r="A156" s="86"/>
      <c r="B156" s="77"/>
      <c r="C156" s="78" t="s">
        <v>1508</v>
      </c>
      <c r="D156" s="92">
        <v>56</v>
      </c>
    </row>
    <row r="157" spans="1:4" hidden="1" outlineLevel="2">
      <c r="A157" s="86"/>
      <c r="B157" s="77"/>
      <c r="C157" s="78" t="s">
        <v>1509</v>
      </c>
      <c r="D157" s="92">
        <v>113</v>
      </c>
    </row>
    <row r="158" spans="1:4" hidden="1" outlineLevel="2">
      <c r="A158" s="86"/>
      <c r="B158" s="77"/>
      <c r="C158" s="78" t="s">
        <v>960</v>
      </c>
      <c r="D158" s="92">
        <v>3</v>
      </c>
    </row>
    <row r="159" spans="1:4" hidden="1" outlineLevel="2">
      <c r="A159" s="86"/>
      <c r="B159" s="77"/>
      <c r="C159" s="78" t="s">
        <v>921</v>
      </c>
      <c r="D159" s="92">
        <v>2</v>
      </c>
    </row>
    <row r="160" spans="1:4" hidden="1" outlineLevel="2">
      <c r="A160" s="86"/>
      <c r="B160" s="77"/>
      <c r="C160" s="78" t="s">
        <v>1510</v>
      </c>
      <c r="D160" s="92">
        <v>5</v>
      </c>
    </row>
    <row r="161" spans="1:4" hidden="1" outlineLevel="2">
      <c r="A161" s="86"/>
      <c r="B161" s="77"/>
      <c r="C161" s="78" t="s">
        <v>922</v>
      </c>
      <c r="D161" s="92">
        <v>11</v>
      </c>
    </row>
    <row r="162" spans="1:4" hidden="1" outlineLevel="2">
      <c r="A162" s="86"/>
      <c r="B162" s="77"/>
      <c r="C162" s="78" t="s">
        <v>924</v>
      </c>
      <c r="D162" s="92">
        <v>1</v>
      </c>
    </row>
    <row r="163" spans="1:4" hidden="1" outlineLevel="2">
      <c r="A163" s="86"/>
      <c r="B163" s="77"/>
      <c r="C163" s="78" t="s">
        <v>925</v>
      </c>
      <c r="D163" s="92">
        <v>1</v>
      </c>
    </row>
    <row r="164" spans="1:4" hidden="1" outlineLevel="2">
      <c r="A164" s="86"/>
      <c r="B164" s="77"/>
      <c r="C164" s="78" t="s">
        <v>926</v>
      </c>
      <c r="D164" s="92">
        <v>30</v>
      </c>
    </row>
    <row r="165" spans="1:4" hidden="1" outlineLevel="2">
      <c r="A165" s="86"/>
      <c r="B165" s="77"/>
      <c r="C165" s="78" t="s">
        <v>927</v>
      </c>
      <c r="D165" s="92">
        <v>4</v>
      </c>
    </row>
    <row r="166" spans="1:4" hidden="1" outlineLevel="2">
      <c r="A166" s="86"/>
      <c r="B166" s="77"/>
      <c r="C166" s="78" t="s">
        <v>1511</v>
      </c>
      <c r="D166" s="92">
        <v>34</v>
      </c>
    </row>
    <row r="167" spans="1:4" hidden="1" outlineLevel="2">
      <c r="A167" s="86"/>
      <c r="B167" s="77"/>
      <c r="C167" s="78" t="s">
        <v>1045</v>
      </c>
      <c r="D167" s="92">
        <v>1</v>
      </c>
    </row>
    <row r="168" spans="1:4" hidden="1" outlineLevel="2">
      <c r="A168" s="86"/>
      <c r="B168" s="77"/>
      <c r="C168" s="78" t="s">
        <v>1512</v>
      </c>
      <c r="D168" s="92">
        <v>3</v>
      </c>
    </row>
    <row r="169" spans="1:4" hidden="1" outlineLevel="2">
      <c r="A169" s="86"/>
      <c r="B169" s="77"/>
      <c r="C169" s="78" t="s">
        <v>929</v>
      </c>
      <c r="D169" s="92">
        <v>2</v>
      </c>
    </row>
    <row r="170" spans="1:4" hidden="1" outlineLevel="2">
      <c r="A170" s="86"/>
      <c r="B170" s="77"/>
      <c r="C170" s="78" t="s">
        <v>930</v>
      </c>
      <c r="D170" s="92">
        <v>4</v>
      </c>
    </row>
    <row r="171" spans="1:4" hidden="1" outlineLevel="2">
      <c r="A171" s="86"/>
      <c r="B171" s="77"/>
      <c r="C171" s="78" t="s">
        <v>1513</v>
      </c>
      <c r="D171" s="92">
        <v>1</v>
      </c>
    </row>
    <row r="172" spans="1:4" hidden="1" outlineLevel="2">
      <c r="A172" s="86"/>
      <c r="B172" s="77"/>
      <c r="C172" s="78" t="s">
        <v>932</v>
      </c>
      <c r="D172" s="92">
        <v>4</v>
      </c>
    </row>
    <row r="173" spans="1:4" hidden="1" outlineLevel="2">
      <c r="A173" s="86"/>
      <c r="B173" s="77"/>
      <c r="C173" s="78" t="s">
        <v>933</v>
      </c>
      <c r="D173" s="92">
        <v>46</v>
      </c>
    </row>
    <row r="174" spans="1:4" hidden="1" outlineLevel="1">
      <c r="A174" s="86"/>
      <c r="B174" s="80" t="s">
        <v>938</v>
      </c>
      <c r="C174" s="80"/>
      <c r="D174" s="93">
        <v>636</v>
      </c>
    </row>
    <row r="175" spans="1:4" hidden="1" outlineLevel="2">
      <c r="A175" s="86"/>
      <c r="B175" s="77" t="s">
        <v>939</v>
      </c>
      <c r="C175" s="78" t="s">
        <v>907</v>
      </c>
      <c r="D175" s="92">
        <v>38</v>
      </c>
    </row>
    <row r="176" spans="1:4" hidden="1" outlineLevel="2">
      <c r="A176" s="86"/>
      <c r="B176" s="77"/>
      <c r="C176" s="78" t="s">
        <v>940</v>
      </c>
      <c r="D176" s="92">
        <v>33</v>
      </c>
    </row>
    <row r="177" spans="1:4" hidden="1" outlineLevel="2">
      <c r="A177" s="86"/>
      <c r="B177" s="77"/>
      <c r="C177" s="78" t="s">
        <v>928</v>
      </c>
      <c r="D177" s="92">
        <v>4</v>
      </c>
    </row>
    <row r="178" spans="1:4" hidden="1" outlineLevel="1">
      <c r="A178" s="86"/>
      <c r="B178" s="80" t="s">
        <v>941</v>
      </c>
      <c r="C178" s="80"/>
      <c r="D178" s="93">
        <v>75</v>
      </c>
    </row>
    <row r="179" spans="1:4" hidden="1" outlineLevel="2">
      <c r="A179" s="86"/>
      <c r="B179" s="77" t="s">
        <v>942</v>
      </c>
      <c r="C179" s="78" t="s">
        <v>943</v>
      </c>
      <c r="D179" s="92">
        <v>1</v>
      </c>
    </row>
    <row r="180" spans="1:4" hidden="1" outlineLevel="1">
      <c r="A180" s="86"/>
      <c r="B180" s="80" t="s">
        <v>944</v>
      </c>
      <c r="C180" s="80"/>
      <c r="D180" s="93">
        <v>1</v>
      </c>
    </row>
    <row r="181" spans="1:4" hidden="1" outlineLevel="2">
      <c r="A181" s="86"/>
      <c r="B181" s="77" t="s">
        <v>945</v>
      </c>
      <c r="C181" s="78" t="s">
        <v>1514</v>
      </c>
      <c r="D181" s="92">
        <v>1</v>
      </c>
    </row>
    <row r="182" spans="1:4" hidden="1" outlineLevel="2">
      <c r="A182" s="86"/>
      <c r="B182" s="77"/>
      <c r="C182" s="78" t="s">
        <v>1515</v>
      </c>
      <c r="D182" s="92">
        <v>1</v>
      </c>
    </row>
    <row r="183" spans="1:4" hidden="1" outlineLevel="2">
      <c r="A183" s="86"/>
      <c r="B183" s="77"/>
      <c r="C183" s="78" t="s">
        <v>946</v>
      </c>
      <c r="D183" s="92">
        <v>7</v>
      </c>
    </row>
    <row r="184" spans="1:4" hidden="1" outlineLevel="2">
      <c r="A184" s="86"/>
      <c r="B184" s="77"/>
      <c r="C184" s="78" t="s">
        <v>1164</v>
      </c>
      <c r="D184" s="92">
        <v>1</v>
      </c>
    </row>
    <row r="185" spans="1:4" hidden="1" outlineLevel="1">
      <c r="A185" s="86"/>
      <c r="B185" s="80" t="s">
        <v>948</v>
      </c>
      <c r="C185" s="80"/>
      <c r="D185" s="93">
        <v>10</v>
      </c>
    </row>
    <row r="186" spans="1:4" hidden="1" outlineLevel="2">
      <c r="A186" s="86"/>
      <c r="B186" s="77" t="s">
        <v>949</v>
      </c>
      <c r="C186" s="78" t="s">
        <v>950</v>
      </c>
      <c r="D186" s="92">
        <v>13</v>
      </c>
    </row>
    <row r="187" spans="1:4" hidden="1" outlineLevel="2">
      <c r="A187" s="86"/>
      <c r="B187" s="77"/>
      <c r="C187" s="78" t="s">
        <v>951</v>
      </c>
      <c r="D187" s="92">
        <v>61</v>
      </c>
    </row>
    <row r="188" spans="1:4" hidden="1" outlineLevel="2">
      <c r="A188" s="86"/>
      <c r="B188" s="77"/>
      <c r="C188" s="78" t="s">
        <v>952</v>
      </c>
      <c r="D188" s="92">
        <v>5</v>
      </c>
    </row>
    <row r="189" spans="1:4" hidden="1" outlineLevel="2">
      <c r="A189" s="86"/>
      <c r="B189" s="77"/>
      <c r="C189" s="78" t="s">
        <v>953</v>
      </c>
      <c r="D189" s="92">
        <v>6</v>
      </c>
    </row>
    <row r="190" spans="1:4" hidden="1" outlineLevel="2">
      <c r="A190" s="86"/>
      <c r="B190" s="77"/>
      <c r="C190" s="78" t="s">
        <v>955</v>
      </c>
      <c r="D190" s="92">
        <v>10</v>
      </c>
    </row>
    <row r="191" spans="1:4" hidden="1" outlineLevel="2">
      <c r="A191" s="86"/>
      <c r="B191" s="77"/>
      <c r="C191" s="78" t="s">
        <v>956</v>
      </c>
      <c r="D191" s="92">
        <v>2</v>
      </c>
    </row>
    <row r="192" spans="1:4" hidden="1" outlineLevel="2">
      <c r="A192" s="86"/>
      <c r="B192" s="77"/>
      <c r="C192" s="78" t="s">
        <v>909</v>
      </c>
      <c r="D192" s="92">
        <v>1</v>
      </c>
    </row>
    <row r="193" spans="1:4" hidden="1" outlineLevel="2">
      <c r="A193" s="86"/>
      <c r="B193" s="77"/>
      <c r="C193" s="78" t="s">
        <v>910</v>
      </c>
      <c r="D193" s="92">
        <v>2</v>
      </c>
    </row>
    <row r="194" spans="1:4" hidden="1" outlineLevel="2">
      <c r="A194" s="86"/>
      <c r="B194" s="77"/>
      <c r="C194" s="78" t="s">
        <v>957</v>
      </c>
      <c r="D194" s="92">
        <v>13</v>
      </c>
    </row>
    <row r="195" spans="1:4" hidden="1" outlineLevel="2">
      <c r="A195" s="86"/>
      <c r="B195" s="77"/>
      <c r="C195" s="78" t="s">
        <v>912</v>
      </c>
      <c r="D195" s="92">
        <v>4</v>
      </c>
    </row>
    <row r="196" spans="1:4" hidden="1" outlineLevel="2">
      <c r="A196" s="86"/>
      <c r="B196" s="77"/>
      <c r="C196" s="78" t="s">
        <v>1516</v>
      </c>
      <c r="D196" s="92">
        <v>26</v>
      </c>
    </row>
    <row r="197" spans="1:4" hidden="1" outlineLevel="2">
      <c r="A197" s="86"/>
      <c r="B197" s="77"/>
      <c r="C197" s="78" t="s">
        <v>1501</v>
      </c>
      <c r="D197" s="92">
        <v>50</v>
      </c>
    </row>
    <row r="198" spans="1:4" hidden="1" outlineLevel="2">
      <c r="A198" s="86"/>
      <c r="B198" s="77"/>
      <c r="C198" s="78" t="s">
        <v>1000</v>
      </c>
      <c r="D198" s="92">
        <v>1</v>
      </c>
    </row>
    <row r="199" spans="1:4" hidden="1" outlineLevel="2">
      <c r="A199" s="86"/>
      <c r="B199" s="77"/>
      <c r="C199" s="78" t="s">
        <v>915</v>
      </c>
      <c r="D199" s="92">
        <v>42</v>
      </c>
    </row>
    <row r="200" spans="1:4" hidden="1" outlineLevel="2">
      <c r="A200" s="86"/>
      <c r="B200" s="77"/>
      <c r="C200" s="78" t="s">
        <v>1504</v>
      </c>
      <c r="D200" s="92">
        <v>10</v>
      </c>
    </row>
    <row r="201" spans="1:4" hidden="1" outlineLevel="2">
      <c r="A201" s="86"/>
      <c r="B201" s="77"/>
      <c r="C201" s="78" t="s">
        <v>1505</v>
      </c>
      <c r="D201" s="92">
        <v>2</v>
      </c>
    </row>
    <row r="202" spans="1:4" hidden="1" outlineLevel="2">
      <c r="A202" s="86"/>
      <c r="B202" s="77"/>
      <c r="C202" s="78" t="s">
        <v>958</v>
      </c>
      <c r="D202" s="92">
        <v>1</v>
      </c>
    </row>
    <row r="203" spans="1:4" hidden="1" outlineLevel="2">
      <c r="A203" s="86"/>
      <c r="B203" s="77"/>
      <c r="C203" s="78" t="s">
        <v>1495</v>
      </c>
      <c r="D203" s="92">
        <v>7</v>
      </c>
    </row>
    <row r="204" spans="1:4" hidden="1" outlineLevel="2">
      <c r="A204" s="86"/>
      <c r="B204" s="77"/>
      <c r="C204" s="78" t="s">
        <v>1507</v>
      </c>
      <c r="D204" s="92">
        <v>4</v>
      </c>
    </row>
    <row r="205" spans="1:4" hidden="1" outlineLevel="2">
      <c r="A205" s="86"/>
      <c r="B205" s="77"/>
      <c r="C205" s="78" t="s">
        <v>920</v>
      </c>
      <c r="D205" s="92">
        <v>1</v>
      </c>
    </row>
    <row r="206" spans="1:4" hidden="1" outlineLevel="2">
      <c r="A206" s="86"/>
      <c r="B206" s="77"/>
      <c r="C206" s="78" t="s">
        <v>1517</v>
      </c>
      <c r="D206" s="92">
        <v>8</v>
      </c>
    </row>
    <row r="207" spans="1:4" hidden="1" outlineLevel="2">
      <c r="A207" s="86"/>
      <c r="B207" s="77"/>
      <c r="C207" s="78" t="s">
        <v>959</v>
      </c>
      <c r="D207" s="92">
        <v>49</v>
      </c>
    </row>
    <row r="208" spans="1:4" hidden="1" outlineLevel="2">
      <c r="A208" s="86"/>
      <c r="B208" s="77"/>
      <c r="C208" s="78" t="s">
        <v>1509</v>
      </c>
      <c r="D208" s="92">
        <v>42</v>
      </c>
    </row>
    <row r="209" spans="1:4" hidden="1" outlineLevel="2">
      <c r="A209" s="86"/>
      <c r="B209" s="77"/>
      <c r="C209" s="78" t="s">
        <v>960</v>
      </c>
      <c r="D209" s="92">
        <v>38</v>
      </c>
    </row>
    <row r="210" spans="1:4" hidden="1" outlineLevel="2">
      <c r="A210" s="86"/>
      <c r="B210" s="77"/>
      <c r="C210" s="78" t="s">
        <v>961</v>
      </c>
      <c r="D210" s="92">
        <v>3</v>
      </c>
    </row>
    <row r="211" spans="1:4" hidden="1" outlineLevel="2">
      <c r="A211" s="86"/>
      <c r="B211" s="77"/>
      <c r="C211" s="78" t="s">
        <v>1518</v>
      </c>
      <c r="D211" s="92">
        <v>13</v>
      </c>
    </row>
    <row r="212" spans="1:4" hidden="1" outlineLevel="2">
      <c r="A212" s="86"/>
      <c r="B212" s="77"/>
      <c r="C212" s="78" t="s">
        <v>962</v>
      </c>
      <c r="D212" s="92">
        <v>2</v>
      </c>
    </row>
    <row r="213" spans="1:4" hidden="1" outlineLevel="2">
      <c r="A213" s="86"/>
      <c r="B213" s="77"/>
      <c r="C213" s="78" t="s">
        <v>963</v>
      </c>
      <c r="D213" s="92">
        <v>2</v>
      </c>
    </row>
    <row r="214" spans="1:4" hidden="1" outlineLevel="2">
      <c r="A214" s="86"/>
      <c r="B214" s="77"/>
      <c r="C214" s="78" t="s">
        <v>922</v>
      </c>
      <c r="D214" s="92">
        <v>2</v>
      </c>
    </row>
    <row r="215" spans="1:4" hidden="1" outlineLevel="2">
      <c r="A215" s="86"/>
      <c r="B215" s="77"/>
      <c r="C215" s="78" t="s">
        <v>923</v>
      </c>
      <c r="D215" s="92">
        <v>1</v>
      </c>
    </row>
    <row r="216" spans="1:4" hidden="1" outlineLevel="2">
      <c r="A216" s="86"/>
      <c r="B216" s="77"/>
      <c r="C216" s="78" t="s">
        <v>926</v>
      </c>
      <c r="D216" s="92">
        <v>1</v>
      </c>
    </row>
    <row r="217" spans="1:4" hidden="1" outlineLevel="2">
      <c r="A217" s="86"/>
      <c r="B217" s="77"/>
      <c r="C217" s="78" t="s">
        <v>966</v>
      </c>
      <c r="D217" s="92">
        <v>13</v>
      </c>
    </row>
    <row r="218" spans="1:4" hidden="1" outlineLevel="2">
      <c r="A218" s="86"/>
      <c r="B218" s="77"/>
      <c r="C218" s="78" t="s">
        <v>1519</v>
      </c>
      <c r="D218" s="92">
        <v>8</v>
      </c>
    </row>
    <row r="219" spans="1:4" hidden="1" outlineLevel="2">
      <c r="A219" s="86"/>
      <c r="B219" s="77"/>
      <c r="C219" s="78" t="s">
        <v>940</v>
      </c>
      <c r="D219" s="92">
        <v>24</v>
      </c>
    </row>
    <row r="220" spans="1:4" hidden="1" outlineLevel="2">
      <c r="A220" s="86"/>
      <c r="B220" s="77"/>
      <c r="C220" s="78" t="s">
        <v>1511</v>
      </c>
      <c r="D220" s="92">
        <v>1</v>
      </c>
    </row>
    <row r="221" spans="1:4" hidden="1" outlineLevel="2">
      <c r="A221" s="86"/>
      <c r="B221" s="77"/>
      <c r="C221" s="78" t="s">
        <v>967</v>
      </c>
      <c r="D221" s="92">
        <v>59</v>
      </c>
    </row>
    <row r="222" spans="1:4" hidden="1" outlineLevel="2">
      <c r="A222" s="86"/>
      <c r="B222" s="77"/>
      <c r="C222" s="78" t="s">
        <v>1520</v>
      </c>
      <c r="D222" s="92">
        <v>16</v>
      </c>
    </row>
    <row r="223" spans="1:4" hidden="1" outlineLevel="2">
      <c r="A223" s="86"/>
      <c r="B223" s="77"/>
      <c r="C223" s="78" t="s">
        <v>968</v>
      </c>
      <c r="D223" s="92">
        <v>3</v>
      </c>
    </row>
    <row r="224" spans="1:4" hidden="1" outlineLevel="2">
      <c r="A224" s="86"/>
      <c r="B224" s="77"/>
      <c r="C224" s="78" t="s">
        <v>970</v>
      </c>
      <c r="D224" s="92">
        <v>8</v>
      </c>
    </row>
    <row r="225" spans="1:4" hidden="1" outlineLevel="2">
      <c r="A225" s="86"/>
      <c r="B225" s="77"/>
      <c r="C225" s="78" t="s">
        <v>971</v>
      </c>
      <c r="D225" s="92">
        <v>12</v>
      </c>
    </row>
    <row r="226" spans="1:4" hidden="1" outlineLevel="2">
      <c r="A226" s="86"/>
      <c r="B226" s="77"/>
      <c r="C226" s="78" t="s">
        <v>972</v>
      </c>
      <c r="D226" s="92">
        <v>4</v>
      </c>
    </row>
    <row r="227" spans="1:4" hidden="1" outlineLevel="2">
      <c r="A227" s="86"/>
      <c r="B227" s="77"/>
      <c r="C227" s="78" t="s">
        <v>973</v>
      </c>
      <c r="D227" s="92">
        <v>6</v>
      </c>
    </row>
    <row r="228" spans="1:4" hidden="1" outlineLevel="2">
      <c r="A228" s="86"/>
      <c r="B228" s="77"/>
      <c r="C228" s="78" t="s">
        <v>974</v>
      </c>
      <c r="D228" s="92">
        <v>1</v>
      </c>
    </row>
    <row r="229" spans="1:4" hidden="1" outlineLevel="2">
      <c r="A229" s="86"/>
      <c r="B229" s="77"/>
      <c r="C229" s="78" t="s">
        <v>1521</v>
      </c>
      <c r="D229" s="92">
        <v>1</v>
      </c>
    </row>
    <row r="230" spans="1:4" hidden="1" outlineLevel="1">
      <c r="A230" s="86"/>
      <c r="B230" s="80" t="s">
        <v>984</v>
      </c>
      <c r="C230" s="80"/>
      <c r="D230" s="93">
        <v>578</v>
      </c>
    </row>
    <row r="231" spans="1:4" hidden="1" outlineLevel="2">
      <c r="A231" s="86"/>
      <c r="B231" s="77" t="s">
        <v>985</v>
      </c>
      <c r="C231" s="78" t="s">
        <v>916</v>
      </c>
      <c r="D231" s="92">
        <v>2</v>
      </c>
    </row>
    <row r="232" spans="1:4" hidden="1" outlineLevel="1">
      <c r="A232" s="86"/>
      <c r="B232" s="80" t="s">
        <v>986</v>
      </c>
      <c r="C232" s="80"/>
      <c r="D232" s="93">
        <v>2</v>
      </c>
    </row>
    <row r="233" spans="1:4" hidden="1" outlineLevel="2">
      <c r="A233" s="86"/>
      <c r="B233" s="77" t="s">
        <v>987</v>
      </c>
      <c r="C233" s="78" t="s">
        <v>989</v>
      </c>
      <c r="D233" s="92">
        <v>13</v>
      </c>
    </row>
    <row r="234" spans="1:4" hidden="1" outlineLevel="2">
      <c r="A234" s="86"/>
      <c r="B234" s="77"/>
      <c r="C234" s="78" t="s">
        <v>1522</v>
      </c>
      <c r="D234" s="92">
        <v>1</v>
      </c>
    </row>
    <row r="235" spans="1:4" hidden="1" outlineLevel="1">
      <c r="A235" s="86"/>
      <c r="B235" s="80" t="s">
        <v>994</v>
      </c>
      <c r="C235" s="80"/>
      <c r="D235" s="93">
        <v>14</v>
      </c>
    </row>
    <row r="236" spans="1:4" hidden="1" outlineLevel="2">
      <c r="A236" s="86"/>
      <c r="B236" s="77" t="s">
        <v>1523</v>
      </c>
      <c r="C236" s="78" t="s">
        <v>1524</v>
      </c>
      <c r="D236" s="92">
        <v>5</v>
      </c>
    </row>
    <row r="237" spans="1:4" hidden="1" outlineLevel="1">
      <c r="A237" s="86"/>
      <c r="B237" s="80" t="s">
        <v>1525</v>
      </c>
      <c r="C237" s="80"/>
      <c r="D237" s="93">
        <v>5</v>
      </c>
    </row>
    <row r="238" spans="1:4" hidden="1" outlineLevel="2">
      <c r="A238" s="86"/>
      <c r="B238" s="77" t="s">
        <v>995</v>
      </c>
      <c r="C238" s="78" t="s">
        <v>1526</v>
      </c>
      <c r="D238" s="92">
        <v>1</v>
      </c>
    </row>
    <row r="239" spans="1:4" hidden="1" outlineLevel="2">
      <c r="A239" s="86"/>
      <c r="B239" s="77"/>
      <c r="C239" s="78" t="s">
        <v>996</v>
      </c>
      <c r="D239" s="92">
        <v>4</v>
      </c>
    </row>
    <row r="240" spans="1:4" hidden="1" outlineLevel="1">
      <c r="A240" s="86"/>
      <c r="B240" s="80" t="s">
        <v>997</v>
      </c>
      <c r="C240" s="80"/>
      <c r="D240" s="93">
        <v>5</v>
      </c>
    </row>
    <row r="241" spans="1:4" hidden="1" outlineLevel="2">
      <c r="A241" s="86"/>
      <c r="B241" s="77" t="s">
        <v>998</v>
      </c>
      <c r="C241" s="78" t="s">
        <v>999</v>
      </c>
      <c r="D241" s="92">
        <v>19</v>
      </c>
    </row>
    <row r="242" spans="1:4" hidden="1" outlineLevel="2">
      <c r="A242" s="86"/>
      <c r="B242" s="77"/>
      <c r="C242" s="78" t="s">
        <v>1000</v>
      </c>
      <c r="D242" s="92">
        <v>67</v>
      </c>
    </row>
    <row r="243" spans="1:4" hidden="1" outlineLevel="2">
      <c r="A243" s="86"/>
      <c r="B243" s="77"/>
      <c r="C243" s="78" t="s">
        <v>1001</v>
      </c>
      <c r="D243" s="92">
        <v>12</v>
      </c>
    </row>
    <row r="244" spans="1:4" hidden="1" outlineLevel="1">
      <c r="A244" s="86"/>
      <c r="B244" s="80" t="s">
        <v>1002</v>
      </c>
      <c r="C244" s="80"/>
      <c r="D244" s="93">
        <v>98</v>
      </c>
    </row>
    <row r="245" spans="1:4" hidden="1" outlineLevel="2">
      <c r="A245" s="86"/>
      <c r="B245" s="77" t="s">
        <v>1003</v>
      </c>
      <c r="C245" s="78" t="s">
        <v>1004</v>
      </c>
      <c r="D245" s="92">
        <v>6</v>
      </c>
    </row>
    <row r="246" spans="1:4" hidden="1" outlineLevel="2">
      <c r="A246" s="86"/>
      <c r="B246" s="77"/>
      <c r="C246" s="78" t="s">
        <v>1005</v>
      </c>
      <c r="D246" s="92">
        <v>4</v>
      </c>
    </row>
    <row r="247" spans="1:4" hidden="1" outlineLevel="2">
      <c r="A247" s="86"/>
      <c r="B247" s="77"/>
      <c r="C247" s="78" t="s">
        <v>1498</v>
      </c>
      <c r="D247" s="92">
        <v>7</v>
      </c>
    </row>
    <row r="248" spans="1:4" hidden="1" outlineLevel="2">
      <c r="A248" s="86"/>
      <c r="B248" s="77"/>
      <c r="C248" s="78" t="s">
        <v>1527</v>
      </c>
      <c r="D248" s="92">
        <v>2</v>
      </c>
    </row>
    <row r="249" spans="1:4" hidden="1" outlineLevel="2">
      <c r="A249" s="86"/>
      <c r="B249" s="77"/>
      <c r="C249" s="78" t="s">
        <v>1528</v>
      </c>
      <c r="D249" s="92">
        <v>9</v>
      </c>
    </row>
    <row r="250" spans="1:4" hidden="1" outlineLevel="2">
      <c r="A250" s="86"/>
      <c r="B250" s="77"/>
      <c r="C250" s="78" t="s">
        <v>1007</v>
      </c>
      <c r="D250" s="92">
        <v>11</v>
      </c>
    </row>
    <row r="251" spans="1:4" hidden="1" outlineLevel="2">
      <c r="A251" s="86"/>
      <c r="B251" s="77"/>
      <c r="C251" s="78" t="s">
        <v>1529</v>
      </c>
      <c r="D251" s="92">
        <v>8</v>
      </c>
    </row>
    <row r="252" spans="1:4" hidden="1" outlineLevel="2">
      <c r="A252" s="86"/>
      <c r="B252" s="77"/>
      <c r="C252" s="78" t="s">
        <v>1530</v>
      </c>
      <c r="D252" s="92">
        <v>31</v>
      </c>
    </row>
    <row r="253" spans="1:4" hidden="1" outlineLevel="2">
      <c r="A253" s="86"/>
      <c r="B253" s="77"/>
      <c r="C253" s="78" t="s">
        <v>1531</v>
      </c>
      <c r="D253" s="92">
        <v>1</v>
      </c>
    </row>
    <row r="254" spans="1:4" hidden="1" outlineLevel="1">
      <c r="A254" s="86"/>
      <c r="B254" s="80" t="s">
        <v>1010</v>
      </c>
      <c r="C254" s="80"/>
      <c r="D254" s="93">
        <v>79</v>
      </c>
    </row>
    <row r="255" spans="1:4" hidden="1" outlineLevel="2">
      <c r="A255" s="86"/>
      <c r="B255" s="77" t="s">
        <v>1011</v>
      </c>
      <c r="C255" s="78" t="s">
        <v>1532</v>
      </c>
      <c r="D255" s="92">
        <v>11</v>
      </c>
    </row>
    <row r="256" spans="1:4" hidden="1" outlineLevel="1">
      <c r="A256" s="86"/>
      <c r="B256" s="80" t="s">
        <v>1014</v>
      </c>
      <c r="C256" s="80"/>
      <c r="D256" s="93">
        <v>11</v>
      </c>
    </row>
    <row r="257" spans="1:4" hidden="1" outlineLevel="2">
      <c r="A257" s="86"/>
      <c r="B257" s="77" t="s">
        <v>1533</v>
      </c>
      <c r="C257" s="78" t="s">
        <v>969</v>
      </c>
      <c r="D257" s="92">
        <v>4</v>
      </c>
    </row>
    <row r="258" spans="1:4" hidden="1" outlineLevel="1">
      <c r="A258" s="86"/>
      <c r="B258" s="80" t="s">
        <v>1534</v>
      </c>
      <c r="C258" s="80"/>
      <c r="D258" s="93">
        <v>4</v>
      </c>
    </row>
    <row r="259" spans="1:4" hidden="1" outlineLevel="2">
      <c r="A259" s="86"/>
      <c r="B259" s="77" t="s">
        <v>179</v>
      </c>
      <c r="C259" s="78" t="s">
        <v>174</v>
      </c>
      <c r="D259" s="92">
        <v>1</v>
      </c>
    </row>
    <row r="260" spans="1:4" hidden="1" outlineLevel="1">
      <c r="A260" s="86"/>
      <c r="B260" s="80" t="s">
        <v>181</v>
      </c>
      <c r="C260" s="80"/>
      <c r="D260" s="93">
        <v>1</v>
      </c>
    </row>
    <row r="261" spans="1:4" hidden="1" outlineLevel="2">
      <c r="A261" s="86"/>
      <c r="B261" s="77" t="s">
        <v>1019</v>
      </c>
      <c r="C261" s="78" t="s">
        <v>996</v>
      </c>
      <c r="D261" s="92">
        <v>3</v>
      </c>
    </row>
    <row r="262" spans="1:4" hidden="1" outlineLevel="2">
      <c r="A262" s="86"/>
      <c r="B262" s="77"/>
      <c r="C262" s="78" t="s">
        <v>1535</v>
      </c>
      <c r="D262" s="92">
        <v>1</v>
      </c>
    </row>
    <row r="263" spans="1:4" hidden="1" outlineLevel="1">
      <c r="A263" s="86"/>
      <c r="B263" s="80" t="s">
        <v>1020</v>
      </c>
      <c r="C263" s="80"/>
      <c r="D263" s="93">
        <v>4</v>
      </c>
    </row>
    <row r="264" spans="1:4" hidden="1" outlineLevel="2">
      <c r="A264" s="86"/>
      <c r="B264" s="77" t="s">
        <v>1021</v>
      </c>
      <c r="C264" s="78" t="s">
        <v>1027</v>
      </c>
      <c r="D264" s="92">
        <v>4</v>
      </c>
    </row>
    <row r="265" spans="1:4" hidden="1" outlineLevel="1">
      <c r="A265" s="86"/>
      <c r="B265" s="80" t="s">
        <v>1024</v>
      </c>
      <c r="C265" s="80"/>
      <c r="D265" s="93">
        <v>4</v>
      </c>
    </row>
    <row r="266" spans="1:4" hidden="1" outlineLevel="2">
      <c r="A266" s="86"/>
      <c r="B266" s="77" t="s">
        <v>1025</v>
      </c>
      <c r="C266" s="78" t="s">
        <v>1536</v>
      </c>
      <c r="D266" s="92">
        <v>4</v>
      </c>
    </row>
    <row r="267" spans="1:4" hidden="1" outlineLevel="2">
      <c r="A267" s="86"/>
      <c r="B267" s="77"/>
      <c r="C267" s="78" t="s">
        <v>1029</v>
      </c>
      <c r="D267" s="92">
        <v>8</v>
      </c>
    </row>
    <row r="268" spans="1:4" hidden="1" outlineLevel="1">
      <c r="A268" s="86"/>
      <c r="B268" s="80" t="s">
        <v>1032</v>
      </c>
      <c r="C268" s="80"/>
      <c r="D268" s="93">
        <v>12</v>
      </c>
    </row>
    <row r="269" spans="1:4" hidden="1" outlineLevel="2">
      <c r="A269" s="86"/>
      <c r="B269" s="77" t="s">
        <v>1036</v>
      </c>
      <c r="C269" s="78" t="s">
        <v>1037</v>
      </c>
      <c r="D269" s="92">
        <v>1</v>
      </c>
    </row>
    <row r="270" spans="1:4" hidden="1" outlineLevel="2">
      <c r="A270" s="86"/>
      <c r="B270" s="77"/>
      <c r="C270" s="78" t="s">
        <v>1039</v>
      </c>
      <c r="D270" s="92">
        <v>36</v>
      </c>
    </row>
    <row r="271" spans="1:4" hidden="1" outlineLevel="2">
      <c r="A271" s="86"/>
      <c r="B271" s="77"/>
      <c r="C271" s="78" t="s">
        <v>1040</v>
      </c>
      <c r="D271" s="92">
        <v>21</v>
      </c>
    </row>
    <row r="272" spans="1:4" hidden="1" outlineLevel="2">
      <c r="A272" s="86"/>
      <c r="B272" s="77"/>
      <c r="C272" s="78" t="s">
        <v>1142</v>
      </c>
      <c r="D272" s="92">
        <v>2</v>
      </c>
    </row>
    <row r="273" spans="1:4" hidden="1" outlineLevel="2">
      <c r="A273" s="86"/>
      <c r="B273" s="77"/>
      <c r="C273" s="78" t="s">
        <v>922</v>
      </c>
      <c r="D273" s="92">
        <v>1</v>
      </c>
    </row>
    <row r="274" spans="1:4" hidden="1" outlineLevel="2">
      <c r="A274" s="86"/>
      <c r="B274" s="77"/>
      <c r="C274" s="78" t="s">
        <v>1537</v>
      </c>
      <c r="D274" s="92">
        <v>1</v>
      </c>
    </row>
    <row r="275" spans="1:4" hidden="1" outlineLevel="2">
      <c r="A275" s="86"/>
      <c r="B275" s="77"/>
      <c r="C275" s="78" t="s">
        <v>1530</v>
      </c>
      <c r="D275" s="92">
        <v>6</v>
      </c>
    </row>
    <row r="276" spans="1:4" hidden="1" outlineLevel="2">
      <c r="A276" s="86"/>
      <c r="B276" s="77"/>
      <c r="C276" s="78" t="s">
        <v>1044</v>
      </c>
      <c r="D276" s="92">
        <v>63</v>
      </c>
    </row>
    <row r="277" spans="1:4" hidden="1" outlineLevel="2">
      <c r="A277" s="86"/>
      <c r="B277" s="77"/>
      <c r="C277" s="78" t="s">
        <v>1045</v>
      </c>
      <c r="D277" s="92">
        <v>32</v>
      </c>
    </row>
    <row r="278" spans="1:4" hidden="1" outlineLevel="1">
      <c r="A278" s="86"/>
      <c r="B278" s="80" t="s">
        <v>1048</v>
      </c>
      <c r="C278" s="80"/>
      <c r="D278" s="93">
        <v>163</v>
      </c>
    </row>
    <row r="279" spans="1:4" hidden="1" outlineLevel="2">
      <c r="A279" s="86"/>
      <c r="B279" s="77" t="s">
        <v>1049</v>
      </c>
      <c r="C279" s="78" t="s">
        <v>1050</v>
      </c>
      <c r="D279" s="92">
        <v>3</v>
      </c>
    </row>
    <row r="280" spans="1:4" hidden="1" outlineLevel="1">
      <c r="A280" s="86"/>
      <c r="B280" s="80" t="s">
        <v>1051</v>
      </c>
      <c r="C280" s="80"/>
      <c r="D280" s="93">
        <v>3</v>
      </c>
    </row>
    <row r="281" spans="1:4" hidden="1" outlineLevel="2">
      <c r="A281" s="86"/>
      <c r="B281" s="77" t="s">
        <v>1538</v>
      </c>
      <c r="C281" s="78" t="s">
        <v>1050</v>
      </c>
      <c r="D281" s="92">
        <v>1</v>
      </c>
    </row>
    <row r="282" spans="1:4" hidden="1" outlineLevel="1">
      <c r="A282" s="86"/>
      <c r="B282" s="80" t="s">
        <v>1539</v>
      </c>
      <c r="C282" s="80"/>
      <c r="D282" s="93">
        <v>1</v>
      </c>
    </row>
    <row r="283" spans="1:4" hidden="1" outlineLevel="2">
      <c r="A283" s="86"/>
      <c r="B283" s="77" t="s">
        <v>1540</v>
      </c>
      <c r="C283" s="78" t="s">
        <v>1056</v>
      </c>
      <c r="D283" s="92">
        <v>16</v>
      </c>
    </row>
    <row r="284" spans="1:4" hidden="1" outlineLevel="1">
      <c r="A284" s="86"/>
      <c r="B284" s="80" t="s">
        <v>1541</v>
      </c>
      <c r="C284" s="80"/>
      <c r="D284" s="93">
        <v>16</v>
      </c>
    </row>
    <row r="285" spans="1:4" hidden="1" outlineLevel="2">
      <c r="A285" s="86"/>
      <c r="B285" s="77" t="s">
        <v>1055</v>
      </c>
      <c r="C285" s="78" t="s">
        <v>1056</v>
      </c>
      <c r="D285" s="92">
        <v>22</v>
      </c>
    </row>
    <row r="286" spans="1:4" hidden="1" outlineLevel="2">
      <c r="A286" s="86"/>
      <c r="B286" s="77"/>
      <c r="C286" s="78" t="s">
        <v>1542</v>
      </c>
      <c r="D286" s="92">
        <v>2</v>
      </c>
    </row>
    <row r="287" spans="1:4" hidden="1" outlineLevel="1">
      <c r="A287" s="86"/>
      <c r="B287" s="80" t="s">
        <v>1057</v>
      </c>
      <c r="C287" s="80"/>
      <c r="D287" s="93">
        <v>24</v>
      </c>
    </row>
    <row r="288" spans="1:4" hidden="1" outlineLevel="2">
      <c r="A288" s="86"/>
      <c r="B288" s="77" t="s">
        <v>1543</v>
      </c>
      <c r="C288" s="78" t="s">
        <v>1544</v>
      </c>
      <c r="D288" s="92">
        <v>3</v>
      </c>
    </row>
    <row r="289" spans="1:4" hidden="1" outlineLevel="1">
      <c r="A289" s="86"/>
      <c r="B289" s="80" t="s">
        <v>1545</v>
      </c>
      <c r="C289" s="80"/>
      <c r="D289" s="93">
        <v>3</v>
      </c>
    </row>
    <row r="290" spans="1:4" hidden="1" outlineLevel="2">
      <c r="A290" s="86"/>
      <c r="B290" s="77" t="s">
        <v>1546</v>
      </c>
      <c r="C290" s="78" t="s">
        <v>1547</v>
      </c>
      <c r="D290" s="92">
        <v>3</v>
      </c>
    </row>
    <row r="291" spans="1:4" hidden="1" outlineLevel="1">
      <c r="A291" s="86"/>
      <c r="B291" s="80" t="s">
        <v>1548</v>
      </c>
      <c r="C291" s="80"/>
      <c r="D291" s="93">
        <v>3</v>
      </c>
    </row>
    <row r="292" spans="1:4" hidden="1" outlineLevel="2">
      <c r="A292" s="86"/>
      <c r="B292" s="77" t="s">
        <v>182</v>
      </c>
      <c r="C292" s="78" t="s">
        <v>183</v>
      </c>
      <c r="D292" s="92">
        <v>4</v>
      </c>
    </row>
    <row r="293" spans="1:4" hidden="1" outlineLevel="1">
      <c r="A293" s="86"/>
      <c r="B293" s="80" t="s">
        <v>184</v>
      </c>
      <c r="C293" s="80"/>
      <c r="D293" s="93">
        <v>4</v>
      </c>
    </row>
    <row r="294" spans="1:4" hidden="1" outlineLevel="2">
      <c r="A294" s="86"/>
      <c r="B294" s="77" t="s">
        <v>1061</v>
      </c>
      <c r="C294" s="78" t="s">
        <v>1058</v>
      </c>
      <c r="D294" s="92">
        <v>9</v>
      </c>
    </row>
    <row r="295" spans="1:4" hidden="1" outlineLevel="1">
      <c r="A295" s="86"/>
      <c r="B295" s="80" t="s">
        <v>1062</v>
      </c>
      <c r="C295" s="80"/>
      <c r="D295" s="93">
        <v>9</v>
      </c>
    </row>
    <row r="296" spans="1:4" hidden="1" outlineLevel="2">
      <c r="A296" s="86"/>
      <c r="B296" s="77" t="s">
        <v>185</v>
      </c>
      <c r="C296" s="78" t="s">
        <v>1549</v>
      </c>
      <c r="D296" s="92">
        <v>2</v>
      </c>
    </row>
    <row r="297" spans="1:4" hidden="1" outlineLevel="2">
      <c r="A297" s="86"/>
      <c r="B297" s="77"/>
      <c r="C297" s="78" t="s">
        <v>999</v>
      </c>
      <c r="D297" s="92">
        <v>29</v>
      </c>
    </row>
    <row r="298" spans="1:4" hidden="1" outlineLevel="2">
      <c r="A298" s="86"/>
      <c r="B298" s="77"/>
      <c r="C298" s="78" t="s">
        <v>1550</v>
      </c>
      <c r="D298" s="92">
        <v>3</v>
      </c>
    </row>
    <row r="299" spans="1:4" hidden="1" outlineLevel="1">
      <c r="A299" s="86"/>
      <c r="B299" s="80" t="s">
        <v>187</v>
      </c>
      <c r="C299" s="80"/>
      <c r="D299" s="93">
        <v>34</v>
      </c>
    </row>
    <row r="300" spans="1:4" hidden="1" outlineLevel="2">
      <c r="A300" s="86"/>
      <c r="B300" s="77" t="s">
        <v>1551</v>
      </c>
      <c r="C300" s="78" t="s">
        <v>1552</v>
      </c>
      <c r="D300" s="92">
        <v>4</v>
      </c>
    </row>
    <row r="301" spans="1:4" hidden="1" outlineLevel="1">
      <c r="A301" s="86"/>
      <c r="B301" s="80" t="s">
        <v>1553</v>
      </c>
      <c r="C301" s="80"/>
      <c r="D301" s="93">
        <v>4</v>
      </c>
    </row>
    <row r="302" spans="1:4" hidden="1" outlineLevel="2">
      <c r="A302" s="86"/>
      <c r="B302" s="77" t="s">
        <v>1066</v>
      </c>
      <c r="C302" s="78" t="s">
        <v>1067</v>
      </c>
      <c r="D302" s="92">
        <v>13</v>
      </c>
    </row>
    <row r="303" spans="1:4" hidden="1" outlineLevel="2">
      <c r="A303" s="86"/>
      <c r="B303" s="77"/>
      <c r="C303" s="78" t="s">
        <v>1554</v>
      </c>
      <c r="D303" s="92">
        <v>4</v>
      </c>
    </row>
    <row r="304" spans="1:4" hidden="1" outlineLevel="2">
      <c r="A304" s="86"/>
      <c r="B304" s="77"/>
      <c r="C304" s="78" t="s">
        <v>1555</v>
      </c>
      <c r="D304" s="92">
        <v>1</v>
      </c>
    </row>
    <row r="305" spans="1:4" hidden="1" outlineLevel="1">
      <c r="A305" s="82"/>
      <c r="B305" s="80" t="s">
        <v>1070</v>
      </c>
      <c r="C305" s="80"/>
      <c r="D305" s="93">
        <v>18</v>
      </c>
    </row>
    <row r="306" spans="1:4" collapsed="1">
      <c r="A306" s="83" t="s">
        <v>200</v>
      </c>
      <c r="B306" s="84"/>
      <c r="C306" s="83"/>
      <c r="D306" s="94">
        <v>2496</v>
      </c>
    </row>
    <row r="307" spans="1:4" hidden="1" outlineLevel="2">
      <c r="A307" s="86" t="s">
        <v>55</v>
      </c>
      <c r="B307" s="77" t="s">
        <v>324</v>
      </c>
      <c r="C307" s="78" t="s">
        <v>1556</v>
      </c>
      <c r="D307" s="92">
        <v>4</v>
      </c>
    </row>
    <row r="308" spans="1:4" hidden="1" outlineLevel="1">
      <c r="A308" s="82"/>
      <c r="B308" s="80" t="s">
        <v>327</v>
      </c>
      <c r="C308" s="80"/>
      <c r="D308" s="93">
        <v>4</v>
      </c>
    </row>
    <row r="309" spans="1:4" collapsed="1">
      <c r="A309" s="83" t="s">
        <v>376</v>
      </c>
      <c r="B309" s="84"/>
      <c r="C309" s="83"/>
      <c r="D309" s="94">
        <v>4</v>
      </c>
    </row>
    <row r="310" spans="1:4" hidden="1" outlineLevel="2">
      <c r="A310" s="86" t="s">
        <v>56</v>
      </c>
      <c r="B310" s="77" t="s">
        <v>414</v>
      </c>
      <c r="C310" s="78"/>
      <c r="D310" s="92">
        <v>1</v>
      </c>
    </row>
    <row r="311" spans="1:4" hidden="1" outlineLevel="2">
      <c r="A311" s="86"/>
      <c r="B311" s="77"/>
      <c r="C311" s="78" t="s">
        <v>1557</v>
      </c>
      <c r="D311" s="92">
        <v>7</v>
      </c>
    </row>
    <row r="312" spans="1:4" hidden="1" outlineLevel="2">
      <c r="A312" s="86"/>
      <c r="B312" s="77"/>
      <c r="C312" s="78" t="s">
        <v>1558</v>
      </c>
      <c r="D312" s="92">
        <v>65</v>
      </c>
    </row>
    <row r="313" spans="1:4" hidden="1" outlineLevel="1">
      <c r="A313" s="86"/>
      <c r="B313" s="80" t="s">
        <v>415</v>
      </c>
      <c r="C313" s="80"/>
      <c r="D313" s="93">
        <v>73</v>
      </c>
    </row>
    <row r="314" spans="1:4" hidden="1" outlineLevel="2">
      <c r="A314" s="86"/>
      <c r="B314" s="77" t="s">
        <v>1559</v>
      </c>
      <c r="C314" s="78" t="s">
        <v>1558</v>
      </c>
      <c r="D314" s="92">
        <v>101</v>
      </c>
    </row>
    <row r="315" spans="1:4" hidden="1" outlineLevel="1">
      <c r="A315" s="82"/>
      <c r="B315" s="80" t="s">
        <v>1560</v>
      </c>
      <c r="C315" s="80"/>
      <c r="D315" s="93">
        <v>101</v>
      </c>
    </row>
    <row r="316" spans="1:4" collapsed="1">
      <c r="A316" s="83" t="s">
        <v>496</v>
      </c>
      <c r="B316" s="84"/>
      <c r="C316" s="83"/>
      <c r="D316" s="94">
        <v>174</v>
      </c>
    </row>
    <row r="317" spans="1:4" hidden="1" outlineLevel="2">
      <c r="A317" s="86" t="s">
        <v>57</v>
      </c>
      <c r="B317" s="77" t="s">
        <v>1561</v>
      </c>
      <c r="C317" s="78" t="s">
        <v>1562</v>
      </c>
      <c r="D317" s="92">
        <v>3</v>
      </c>
    </row>
    <row r="318" spans="1:4" hidden="1" outlineLevel="1">
      <c r="A318" s="86"/>
      <c r="B318" s="80" t="s">
        <v>1563</v>
      </c>
      <c r="C318" s="80"/>
      <c r="D318" s="93">
        <v>3</v>
      </c>
    </row>
    <row r="319" spans="1:4" hidden="1" outlineLevel="2">
      <c r="A319" s="86"/>
      <c r="B319" s="77" t="s">
        <v>1128</v>
      </c>
      <c r="C319" s="78" t="s">
        <v>954</v>
      </c>
      <c r="D319" s="92">
        <v>2</v>
      </c>
    </row>
    <row r="320" spans="1:4" hidden="1" outlineLevel="1">
      <c r="A320" s="86"/>
      <c r="B320" s="80" t="s">
        <v>1134</v>
      </c>
      <c r="C320" s="80"/>
      <c r="D320" s="93">
        <v>2</v>
      </c>
    </row>
    <row r="321" spans="1:4" hidden="1" outlineLevel="2">
      <c r="A321" s="86"/>
      <c r="B321" s="77" t="s">
        <v>1138</v>
      </c>
      <c r="C321" s="78" t="s">
        <v>1142</v>
      </c>
      <c r="D321" s="92">
        <v>1</v>
      </c>
    </row>
    <row r="322" spans="1:4" hidden="1" outlineLevel="2">
      <c r="A322" s="86"/>
      <c r="B322" s="77"/>
      <c r="C322" s="78" t="s">
        <v>1143</v>
      </c>
      <c r="D322" s="92">
        <v>1</v>
      </c>
    </row>
    <row r="323" spans="1:4" hidden="1" outlineLevel="2">
      <c r="A323" s="86"/>
      <c r="B323" s="77"/>
      <c r="C323" s="78" t="s">
        <v>1146</v>
      </c>
      <c r="D323" s="92">
        <v>1</v>
      </c>
    </row>
    <row r="324" spans="1:4" hidden="1" outlineLevel="2">
      <c r="A324" s="86"/>
      <c r="B324" s="77"/>
      <c r="C324" s="78" t="s">
        <v>1147</v>
      </c>
      <c r="D324" s="92">
        <v>1</v>
      </c>
    </row>
    <row r="325" spans="1:4" hidden="1" outlineLevel="2">
      <c r="A325" s="86"/>
      <c r="B325" s="77"/>
      <c r="C325" s="78" t="s">
        <v>1148</v>
      </c>
      <c r="D325" s="92">
        <v>4</v>
      </c>
    </row>
    <row r="326" spans="1:4" hidden="1" outlineLevel="2">
      <c r="A326" s="86"/>
      <c r="B326" s="77"/>
      <c r="C326" s="78" t="s">
        <v>1149</v>
      </c>
      <c r="D326" s="92">
        <v>1</v>
      </c>
    </row>
    <row r="327" spans="1:4" hidden="1" outlineLevel="1">
      <c r="A327" s="86"/>
      <c r="B327" s="80" t="s">
        <v>1155</v>
      </c>
      <c r="C327" s="80"/>
      <c r="D327" s="93">
        <v>9</v>
      </c>
    </row>
    <row r="328" spans="1:4" hidden="1" outlineLevel="2">
      <c r="A328" s="86"/>
      <c r="B328" s="77" t="s">
        <v>1564</v>
      </c>
      <c r="C328" s="78" t="s">
        <v>1565</v>
      </c>
      <c r="D328" s="92">
        <v>2</v>
      </c>
    </row>
    <row r="329" spans="1:4" hidden="1" outlineLevel="2">
      <c r="A329" s="86"/>
      <c r="B329" s="77"/>
      <c r="C329" s="78" t="s">
        <v>1566</v>
      </c>
      <c r="D329" s="92">
        <v>1</v>
      </c>
    </row>
    <row r="330" spans="1:4" hidden="1" outlineLevel="1">
      <c r="A330" s="86"/>
      <c r="B330" s="80" t="s">
        <v>1567</v>
      </c>
      <c r="C330" s="80"/>
      <c r="D330" s="93">
        <v>3</v>
      </c>
    </row>
    <row r="331" spans="1:4" hidden="1" outlineLevel="2">
      <c r="A331" s="86"/>
      <c r="B331" s="77" t="s">
        <v>1156</v>
      </c>
      <c r="C331" s="78" t="s">
        <v>1157</v>
      </c>
      <c r="D331" s="92">
        <v>2</v>
      </c>
    </row>
    <row r="332" spans="1:4" hidden="1" outlineLevel="2">
      <c r="A332" s="86"/>
      <c r="B332" s="77"/>
      <c r="C332" s="78" t="s">
        <v>1158</v>
      </c>
      <c r="D332" s="92">
        <v>14</v>
      </c>
    </row>
    <row r="333" spans="1:4" hidden="1" outlineLevel="2">
      <c r="A333" s="86"/>
      <c r="B333" s="77"/>
      <c r="C333" s="78" t="s">
        <v>1568</v>
      </c>
      <c r="D333" s="92">
        <v>4</v>
      </c>
    </row>
    <row r="334" spans="1:4" hidden="1" outlineLevel="2">
      <c r="A334" s="86"/>
      <c r="B334" s="77"/>
      <c r="C334" s="78" t="s">
        <v>1569</v>
      </c>
      <c r="D334" s="92">
        <v>1</v>
      </c>
    </row>
    <row r="335" spans="1:4" hidden="1" outlineLevel="2">
      <c r="A335" s="86"/>
      <c r="B335" s="77"/>
      <c r="C335" s="78" t="s">
        <v>730</v>
      </c>
      <c r="D335" s="92">
        <v>2</v>
      </c>
    </row>
    <row r="336" spans="1:4" hidden="1" outlineLevel="2">
      <c r="A336" s="86"/>
      <c r="B336" s="77"/>
      <c r="C336" s="78" t="s">
        <v>1164</v>
      </c>
      <c r="D336" s="92">
        <v>1</v>
      </c>
    </row>
    <row r="337" spans="1:4" hidden="1" outlineLevel="2">
      <c r="A337" s="86"/>
      <c r="B337" s="77"/>
      <c r="C337" s="78" t="s">
        <v>1166</v>
      </c>
      <c r="D337" s="92">
        <v>7</v>
      </c>
    </row>
    <row r="338" spans="1:4" hidden="1" outlineLevel="2">
      <c r="A338" s="86"/>
      <c r="B338" s="77"/>
      <c r="C338" s="78" t="s">
        <v>1167</v>
      </c>
      <c r="D338" s="92">
        <v>7</v>
      </c>
    </row>
    <row r="339" spans="1:4" hidden="1" outlineLevel="2">
      <c r="A339" s="86"/>
      <c r="B339" s="77"/>
      <c r="C339" s="78" t="s">
        <v>1168</v>
      </c>
      <c r="D339" s="92">
        <v>6</v>
      </c>
    </row>
    <row r="340" spans="1:4" hidden="1" outlineLevel="2">
      <c r="A340" s="86"/>
      <c r="B340" s="77"/>
      <c r="C340" s="78" t="s">
        <v>1169</v>
      </c>
      <c r="D340" s="92">
        <v>5</v>
      </c>
    </row>
    <row r="341" spans="1:4" hidden="1" outlineLevel="2">
      <c r="A341" s="86"/>
      <c r="B341" s="77"/>
      <c r="C341" s="78" t="s">
        <v>1171</v>
      </c>
      <c r="D341" s="92">
        <v>4</v>
      </c>
    </row>
    <row r="342" spans="1:4" hidden="1" outlineLevel="2">
      <c r="A342" s="86"/>
      <c r="B342" s="77"/>
      <c r="C342" s="78" t="s">
        <v>1172</v>
      </c>
      <c r="D342" s="92">
        <v>5</v>
      </c>
    </row>
    <row r="343" spans="1:4" hidden="1" outlineLevel="1">
      <c r="A343" s="86"/>
      <c r="B343" s="80" t="s">
        <v>1178</v>
      </c>
      <c r="C343" s="80"/>
      <c r="D343" s="93">
        <v>58</v>
      </c>
    </row>
    <row r="344" spans="1:4" hidden="1" outlineLevel="2">
      <c r="A344" s="86"/>
      <c r="B344" s="77" t="s">
        <v>1570</v>
      </c>
      <c r="C344" s="78" t="s">
        <v>1505</v>
      </c>
      <c r="D344" s="92">
        <v>40</v>
      </c>
    </row>
    <row r="345" spans="1:4" hidden="1" outlineLevel="1">
      <c r="A345" s="86"/>
      <c r="B345" s="80" t="s">
        <v>1571</v>
      </c>
      <c r="C345" s="80"/>
      <c r="D345" s="93">
        <v>40</v>
      </c>
    </row>
    <row r="346" spans="1:4" hidden="1" outlineLevel="2">
      <c r="A346" s="86"/>
      <c r="B346" s="77" t="s">
        <v>1572</v>
      </c>
      <c r="C346" s="78" t="s">
        <v>1573</v>
      </c>
      <c r="D346" s="92">
        <v>9</v>
      </c>
    </row>
    <row r="347" spans="1:4" hidden="1" outlineLevel="1">
      <c r="A347" s="86"/>
      <c r="B347" s="80" t="s">
        <v>1574</v>
      </c>
      <c r="C347" s="80"/>
      <c r="D347" s="93">
        <v>9</v>
      </c>
    </row>
    <row r="348" spans="1:4" hidden="1" outlineLevel="2">
      <c r="A348" s="86"/>
      <c r="B348" s="77" t="s">
        <v>505</v>
      </c>
      <c r="C348" s="78" t="s">
        <v>506</v>
      </c>
      <c r="D348" s="92">
        <v>1</v>
      </c>
    </row>
    <row r="349" spans="1:4" hidden="1" outlineLevel="2">
      <c r="A349" s="86"/>
      <c r="B349" s="77"/>
      <c r="C349" s="78" t="s">
        <v>1575</v>
      </c>
      <c r="D349" s="92">
        <v>4</v>
      </c>
    </row>
    <row r="350" spans="1:4" hidden="1" outlineLevel="1">
      <c r="A350" s="86"/>
      <c r="B350" s="80" t="s">
        <v>507</v>
      </c>
      <c r="C350" s="80"/>
      <c r="D350" s="93">
        <v>5</v>
      </c>
    </row>
    <row r="351" spans="1:4" hidden="1" outlineLevel="2">
      <c r="A351" s="86"/>
      <c r="B351" s="77" t="s">
        <v>1576</v>
      </c>
      <c r="C351" s="78" t="s">
        <v>1577</v>
      </c>
      <c r="D351" s="92">
        <v>5</v>
      </c>
    </row>
    <row r="352" spans="1:4" hidden="1" outlineLevel="1">
      <c r="A352" s="86"/>
      <c r="B352" s="80" t="s">
        <v>1578</v>
      </c>
      <c r="C352" s="80"/>
      <c r="D352" s="93">
        <v>5</v>
      </c>
    </row>
    <row r="353" spans="1:4" hidden="1" outlineLevel="2">
      <c r="A353" s="86"/>
      <c r="B353" s="77" t="s">
        <v>508</v>
      </c>
      <c r="C353" s="78" t="s">
        <v>1579</v>
      </c>
      <c r="D353" s="92">
        <v>5</v>
      </c>
    </row>
    <row r="354" spans="1:4" hidden="1" outlineLevel="2">
      <c r="A354" s="86"/>
      <c r="B354" s="77"/>
      <c r="C354" s="78" t="s">
        <v>1580</v>
      </c>
      <c r="D354" s="92">
        <v>9</v>
      </c>
    </row>
    <row r="355" spans="1:4" hidden="1" outlineLevel="2">
      <c r="A355" s="86"/>
      <c r="B355" s="77"/>
      <c r="C355" s="78" t="s">
        <v>1581</v>
      </c>
      <c r="D355" s="92">
        <v>25</v>
      </c>
    </row>
    <row r="356" spans="1:4" hidden="1" outlineLevel="2">
      <c r="A356" s="86"/>
      <c r="B356" s="77"/>
      <c r="C356" s="78" t="s">
        <v>1201</v>
      </c>
      <c r="D356" s="92">
        <v>10</v>
      </c>
    </row>
    <row r="357" spans="1:4" hidden="1" outlineLevel="1">
      <c r="A357" s="86"/>
      <c r="B357" s="80" t="s">
        <v>510</v>
      </c>
      <c r="C357" s="80"/>
      <c r="D357" s="93">
        <v>49</v>
      </c>
    </row>
    <row r="358" spans="1:4" hidden="1" outlineLevel="2">
      <c r="A358" s="86"/>
      <c r="B358" s="77" t="s">
        <v>1206</v>
      </c>
      <c r="C358" s="78" t="s">
        <v>1582</v>
      </c>
      <c r="D358" s="92">
        <v>5</v>
      </c>
    </row>
    <row r="359" spans="1:4" hidden="1" outlineLevel="1">
      <c r="A359" s="86"/>
      <c r="B359" s="80" t="s">
        <v>1212</v>
      </c>
      <c r="C359" s="80"/>
      <c r="D359" s="93">
        <v>5</v>
      </c>
    </row>
    <row r="360" spans="1:4" hidden="1" outlineLevel="2">
      <c r="A360" s="86"/>
      <c r="B360" s="77" t="s">
        <v>1213</v>
      </c>
      <c r="C360" s="78" t="s">
        <v>96</v>
      </c>
      <c r="D360" s="92">
        <v>2</v>
      </c>
    </row>
    <row r="361" spans="1:4" hidden="1" outlineLevel="2">
      <c r="A361" s="86"/>
      <c r="B361" s="77"/>
      <c r="C361" s="78" t="s">
        <v>1583</v>
      </c>
      <c r="D361" s="92">
        <v>42</v>
      </c>
    </row>
    <row r="362" spans="1:4" hidden="1" outlineLevel="2">
      <c r="A362" s="86"/>
      <c r="B362" s="77"/>
      <c r="C362" s="78" t="s">
        <v>1214</v>
      </c>
      <c r="D362" s="92">
        <v>8</v>
      </c>
    </row>
    <row r="363" spans="1:4" hidden="1" outlineLevel="2">
      <c r="A363" s="86"/>
      <c r="B363" s="77"/>
      <c r="C363" s="78" t="s">
        <v>1215</v>
      </c>
      <c r="D363" s="92">
        <v>2</v>
      </c>
    </row>
    <row r="364" spans="1:4" hidden="1" outlineLevel="2">
      <c r="A364" s="86"/>
      <c r="B364" s="77"/>
      <c r="C364" s="78" t="s">
        <v>1584</v>
      </c>
      <c r="D364" s="92">
        <v>1</v>
      </c>
    </row>
    <row r="365" spans="1:4" hidden="1" outlineLevel="1">
      <c r="A365" s="86"/>
      <c r="B365" s="80" t="s">
        <v>1222</v>
      </c>
      <c r="C365" s="80"/>
      <c r="D365" s="93">
        <v>55</v>
      </c>
    </row>
    <row r="366" spans="1:4" hidden="1" outlineLevel="2">
      <c r="A366" s="86"/>
      <c r="B366" s="77" t="s">
        <v>1585</v>
      </c>
      <c r="C366" s="78" t="s">
        <v>1586</v>
      </c>
      <c r="D366" s="92">
        <v>6</v>
      </c>
    </row>
    <row r="367" spans="1:4" hidden="1" outlineLevel="1">
      <c r="A367" s="86"/>
      <c r="B367" s="80" t="s">
        <v>1587</v>
      </c>
      <c r="C367" s="80"/>
      <c r="D367" s="93">
        <v>6</v>
      </c>
    </row>
    <row r="368" spans="1:4" hidden="1" outlineLevel="2">
      <c r="A368" s="86"/>
      <c r="B368" s="77" t="s">
        <v>1229</v>
      </c>
      <c r="C368" s="78" t="s">
        <v>1253</v>
      </c>
      <c r="D368" s="92">
        <v>15</v>
      </c>
    </row>
    <row r="369" spans="1:4" hidden="1" outlineLevel="1">
      <c r="A369" s="86"/>
      <c r="B369" s="80" t="s">
        <v>1233</v>
      </c>
      <c r="C369" s="80"/>
      <c r="D369" s="93">
        <v>15</v>
      </c>
    </row>
    <row r="370" spans="1:4" hidden="1" outlineLevel="2">
      <c r="A370" s="86"/>
      <c r="B370" s="77" t="s">
        <v>514</v>
      </c>
      <c r="C370" s="78" t="s">
        <v>1237</v>
      </c>
      <c r="D370" s="92">
        <v>17</v>
      </c>
    </row>
    <row r="371" spans="1:4" hidden="1" outlineLevel="2">
      <c r="A371" s="86"/>
      <c r="B371" s="77"/>
      <c r="C371" s="78" t="s">
        <v>1238</v>
      </c>
      <c r="D371" s="92">
        <v>0</v>
      </c>
    </row>
    <row r="372" spans="1:4" hidden="1" outlineLevel="1">
      <c r="A372" s="86"/>
      <c r="B372" s="80" t="s">
        <v>519</v>
      </c>
      <c r="C372" s="80"/>
      <c r="D372" s="93">
        <v>17</v>
      </c>
    </row>
    <row r="373" spans="1:4" hidden="1" outlineLevel="2">
      <c r="A373" s="86"/>
      <c r="B373" s="77" t="s">
        <v>1241</v>
      </c>
      <c r="C373" s="78" t="s">
        <v>1586</v>
      </c>
      <c r="D373" s="92">
        <v>4</v>
      </c>
    </row>
    <row r="374" spans="1:4" hidden="1" outlineLevel="2">
      <c r="A374" s="86"/>
      <c r="B374" s="77"/>
      <c r="C374" s="78" t="s">
        <v>515</v>
      </c>
      <c r="D374" s="92">
        <v>12</v>
      </c>
    </row>
    <row r="375" spans="1:4" hidden="1" outlineLevel="2">
      <c r="A375" s="86"/>
      <c r="B375" s="77"/>
      <c r="C375" s="78" t="s">
        <v>517</v>
      </c>
      <c r="D375" s="92">
        <v>0</v>
      </c>
    </row>
    <row r="376" spans="1:4" hidden="1" outlineLevel="2">
      <c r="A376" s="86"/>
      <c r="B376" s="77"/>
      <c r="C376" s="78" t="s">
        <v>1588</v>
      </c>
      <c r="D376" s="92">
        <v>127</v>
      </c>
    </row>
    <row r="377" spans="1:4" hidden="1" outlineLevel="2">
      <c r="A377" s="86"/>
      <c r="B377" s="77"/>
      <c r="C377" s="78" t="s">
        <v>1242</v>
      </c>
      <c r="D377" s="92">
        <v>3</v>
      </c>
    </row>
    <row r="378" spans="1:4" hidden="1" outlineLevel="2">
      <c r="A378" s="86"/>
      <c r="B378" s="77"/>
      <c r="C378" s="78" t="s">
        <v>1243</v>
      </c>
      <c r="D378" s="92">
        <v>1</v>
      </c>
    </row>
    <row r="379" spans="1:4" hidden="1" outlineLevel="2">
      <c r="A379" s="86"/>
      <c r="B379" s="77"/>
      <c r="C379" s="78" t="s">
        <v>1589</v>
      </c>
      <c r="D379" s="92">
        <v>1</v>
      </c>
    </row>
    <row r="380" spans="1:4" hidden="1" outlineLevel="2">
      <c r="A380" s="86"/>
      <c r="B380" s="77"/>
      <c r="C380" s="78" t="s">
        <v>1244</v>
      </c>
      <c r="D380" s="92">
        <v>1</v>
      </c>
    </row>
    <row r="381" spans="1:4" hidden="1" outlineLevel="2">
      <c r="A381" s="86"/>
      <c r="B381" s="77"/>
      <c r="C381" s="78" t="s">
        <v>1590</v>
      </c>
      <c r="D381" s="92">
        <v>3</v>
      </c>
    </row>
    <row r="382" spans="1:4" hidden="1" outlineLevel="1">
      <c r="A382" s="86"/>
      <c r="B382" s="80" t="s">
        <v>1246</v>
      </c>
      <c r="C382" s="80"/>
      <c r="D382" s="93">
        <v>152</v>
      </c>
    </row>
    <row r="383" spans="1:4" hidden="1" outlineLevel="2">
      <c r="A383" s="86"/>
      <c r="B383" s="77" t="s">
        <v>1252</v>
      </c>
      <c r="C383" s="78" t="s">
        <v>1253</v>
      </c>
      <c r="D383" s="92">
        <v>1</v>
      </c>
    </row>
    <row r="384" spans="1:4" hidden="1" outlineLevel="1">
      <c r="A384" s="86"/>
      <c r="B384" s="80" t="s">
        <v>1260</v>
      </c>
      <c r="C384" s="80"/>
      <c r="D384" s="93">
        <v>1</v>
      </c>
    </row>
    <row r="385" spans="1:4" hidden="1" outlineLevel="2">
      <c r="A385" s="86"/>
      <c r="B385" s="77" t="s">
        <v>1264</v>
      </c>
      <c r="C385" s="78" t="s">
        <v>1265</v>
      </c>
      <c r="D385" s="92">
        <v>2</v>
      </c>
    </row>
    <row r="386" spans="1:4" hidden="1" outlineLevel="2">
      <c r="A386" s="86"/>
      <c r="B386" s="77"/>
      <c r="C386" s="78" t="s">
        <v>1591</v>
      </c>
      <c r="D386" s="92">
        <v>4</v>
      </c>
    </row>
    <row r="387" spans="1:4" hidden="1" outlineLevel="1">
      <c r="A387" s="86"/>
      <c r="B387" s="80" t="s">
        <v>1266</v>
      </c>
      <c r="C387" s="80"/>
      <c r="D387" s="93">
        <v>6</v>
      </c>
    </row>
    <row r="388" spans="1:4" hidden="1" outlineLevel="2">
      <c r="A388" s="86"/>
      <c r="B388" s="77" t="s">
        <v>1287</v>
      </c>
      <c r="C388" s="78" t="s">
        <v>1243</v>
      </c>
      <c r="D388" s="92">
        <v>3</v>
      </c>
    </row>
    <row r="389" spans="1:4" hidden="1" outlineLevel="1">
      <c r="A389" s="86"/>
      <c r="B389" s="80" t="s">
        <v>1289</v>
      </c>
      <c r="C389" s="80"/>
      <c r="D389" s="93">
        <v>3</v>
      </c>
    </row>
    <row r="390" spans="1:4" hidden="1" outlineLevel="2">
      <c r="A390" s="86"/>
      <c r="B390" s="77" t="s">
        <v>1290</v>
      </c>
      <c r="C390" s="78" t="s">
        <v>1583</v>
      </c>
      <c r="D390" s="92">
        <v>17</v>
      </c>
    </row>
    <row r="391" spans="1:4" hidden="1" outlineLevel="2">
      <c r="A391" s="86"/>
      <c r="B391" s="77"/>
      <c r="C391" s="78" t="s">
        <v>1291</v>
      </c>
      <c r="D391" s="92">
        <v>8</v>
      </c>
    </row>
    <row r="392" spans="1:4" hidden="1" outlineLevel="2">
      <c r="A392" s="86"/>
      <c r="B392" s="77"/>
      <c r="C392" s="78" t="s">
        <v>1292</v>
      </c>
      <c r="D392" s="92">
        <v>1</v>
      </c>
    </row>
    <row r="393" spans="1:4" hidden="1" outlineLevel="1">
      <c r="A393" s="86"/>
      <c r="B393" s="80" t="s">
        <v>1294</v>
      </c>
      <c r="C393" s="80"/>
      <c r="D393" s="93">
        <v>26</v>
      </c>
    </row>
    <row r="394" spans="1:4" hidden="1" outlineLevel="2">
      <c r="A394" s="86"/>
      <c r="B394" s="77" t="s">
        <v>1592</v>
      </c>
      <c r="C394" s="78" t="s">
        <v>517</v>
      </c>
      <c r="D394" s="92">
        <v>2</v>
      </c>
    </row>
    <row r="395" spans="1:4" hidden="1" outlineLevel="1">
      <c r="A395" s="86"/>
      <c r="B395" s="80" t="s">
        <v>1593</v>
      </c>
      <c r="C395" s="80"/>
      <c r="D395" s="93">
        <v>2</v>
      </c>
    </row>
    <row r="396" spans="1:4" hidden="1" outlineLevel="2">
      <c r="A396" s="86"/>
      <c r="B396" s="77" t="s">
        <v>1594</v>
      </c>
      <c r="C396" s="78" t="s">
        <v>1595</v>
      </c>
      <c r="D396" s="92">
        <v>1</v>
      </c>
    </row>
    <row r="397" spans="1:4" hidden="1" outlineLevel="1">
      <c r="A397" s="86"/>
      <c r="B397" s="80" t="s">
        <v>1596</v>
      </c>
      <c r="C397" s="80"/>
      <c r="D397" s="93">
        <v>1</v>
      </c>
    </row>
    <row r="398" spans="1:4" hidden="1" outlineLevel="2">
      <c r="A398" s="86"/>
      <c r="B398" s="77" t="s">
        <v>1597</v>
      </c>
      <c r="C398" s="78"/>
      <c r="D398" s="92">
        <v>4</v>
      </c>
    </row>
    <row r="399" spans="1:4" hidden="1" outlineLevel="1">
      <c r="A399" s="86"/>
      <c r="B399" s="80" t="s">
        <v>1598</v>
      </c>
      <c r="C399" s="80"/>
      <c r="D399" s="93">
        <v>4</v>
      </c>
    </row>
    <row r="400" spans="1:4" hidden="1" outlineLevel="2">
      <c r="A400" s="86"/>
      <c r="B400" s="77" t="s">
        <v>766</v>
      </c>
      <c r="C400" s="78" t="s">
        <v>761</v>
      </c>
      <c r="D400" s="92">
        <v>2</v>
      </c>
    </row>
    <row r="401" spans="1:4" hidden="1" outlineLevel="1">
      <c r="A401" s="86"/>
      <c r="B401" s="80" t="s">
        <v>767</v>
      </c>
      <c r="C401" s="80"/>
      <c r="D401" s="93">
        <v>2</v>
      </c>
    </row>
    <row r="402" spans="1:4" hidden="1" outlineLevel="2">
      <c r="A402" s="86"/>
      <c r="B402" s="77" t="s">
        <v>1599</v>
      </c>
      <c r="C402" s="78" t="s">
        <v>1600</v>
      </c>
      <c r="D402" s="92">
        <v>7</v>
      </c>
    </row>
    <row r="403" spans="1:4" hidden="1" outlineLevel="1">
      <c r="A403" s="86"/>
      <c r="B403" s="80" t="s">
        <v>1601</v>
      </c>
      <c r="C403" s="80"/>
      <c r="D403" s="93">
        <v>7</v>
      </c>
    </row>
    <row r="404" spans="1:4" hidden="1" outlineLevel="2">
      <c r="A404" s="86"/>
      <c r="B404" s="77" t="s">
        <v>1302</v>
      </c>
      <c r="C404" s="78" t="s">
        <v>1303</v>
      </c>
      <c r="D404" s="92">
        <v>2</v>
      </c>
    </row>
    <row r="405" spans="1:4" hidden="1" outlineLevel="1">
      <c r="A405" s="86"/>
      <c r="B405" s="80" t="s">
        <v>1304</v>
      </c>
      <c r="C405" s="80"/>
      <c r="D405" s="93">
        <v>2</v>
      </c>
    </row>
    <row r="406" spans="1:4" hidden="1" outlineLevel="2">
      <c r="A406" s="86"/>
      <c r="B406" s="77" t="s">
        <v>1602</v>
      </c>
      <c r="C406" s="78" t="s">
        <v>1603</v>
      </c>
      <c r="D406" s="92">
        <v>2</v>
      </c>
    </row>
    <row r="407" spans="1:4" hidden="1" outlineLevel="1">
      <c r="A407" s="86"/>
      <c r="B407" s="80" t="s">
        <v>1604</v>
      </c>
      <c r="C407" s="80"/>
      <c r="D407" s="93">
        <v>2</v>
      </c>
    </row>
    <row r="408" spans="1:4" hidden="1" outlineLevel="2">
      <c r="A408" s="86"/>
      <c r="B408" s="77" t="s">
        <v>1605</v>
      </c>
      <c r="C408" s="78" t="s">
        <v>1606</v>
      </c>
      <c r="D408" s="92">
        <v>4</v>
      </c>
    </row>
    <row r="409" spans="1:4" hidden="1" outlineLevel="1">
      <c r="A409" s="86"/>
      <c r="B409" s="80" t="s">
        <v>1607</v>
      </c>
      <c r="C409" s="80"/>
      <c r="D409" s="93">
        <v>4</v>
      </c>
    </row>
    <row r="410" spans="1:4" hidden="1" outlineLevel="2">
      <c r="A410" s="86"/>
      <c r="B410" s="77" t="s">
        <v>1305</v>
      </c>
      <c r="C410" s="78" t="s">
        <v>1306</v>
      </c>
      <c r="D410" s="92">
        <v>4</v>
      </c>
    </row>
    <row r="411" spans="1:4" hidden="1" outlineLevel="1">
      <c r="A411" s="86"/>
      <c r="B411" s="80" t="s">
        <v>1307</v>
      </c>
      <c r="C411" s="80"/>
      <c r="D411" s="93">
        <v>4</v>
      </c>
    </row>
    <row r="412" spans="1:4" hidden="1" outlineLevel="2">
      <c r="A412" s="86"/>
      <c r="B412" s="77" t="s">
        <v>1308</v>
      </c>
      <c r="C412" s="78" t="s">
        <v>1309</v>
      </c>
      <c r="D412" s="92">
        <v>15</v>
      </c>
    </row>
    <row r="413" spans="1:4" hidden="1" outlineLevel="1">
      <c r="A413" s="86"/>
      <c r="B413" s="80" t="s">
        <v>1310</v>
      </c>
      <c r="C413" s="80"/>
      <c r="D413" s="93">
        <v>15</v>
      </c>
    </row>
    <row r="414" spans="1:4" hidden="1" outlineLevel="2">
      <c r="A414" s="86"/>
      <c r="B414" s="77" t="s">
        <v>1608</v>
      </c>
      <c r="C414" s="78" t="s">
        <v>1609</v>
      </c>
      <c r="D414" s="92">
        <v>3</v>
      </c>
    </row>
    <row r="415" spans="1:4" hidden="1" outlineLevel="1">
      <c r="A415" s="86"/>
      <c r="B415" s="80" t="s">
        <v>1610</v>
      </c>
      <c r="C415" s="80"/>
      <c r="D415" s="93">
        <v>3</v>
      </c>
    </row>
    <row r="416" spans="1:4" hidden="1" outlineLevel="2">
      <c r="A416" s="86"/>
      <c r="B416" s="77" t="s">
        <v>1311</v>
      </c>
      <c r="C416" s="78" t="s">
        <v>1611</v>
      </c>
      <c r="D416" s="92">
        <v>2</v>
      </c>
    </row>
    <row r="417" spans="1:4" hidden="1" outlineLevel="2">
      <c r="A417" s="86"/>
      <c r="B417" s="77"/>
      <c r="C417" s="78" t="s">
        <v>1312</v>
      </c>
      <c r="D417" s="92">
        <v>10</v>
      </c>
    </row>
    <row r="418" spans="1:4" hidden="1" outlineLevel="1">
      <c r="A418" s="86"/>
      <c r="B418" s="80" t="s">
        <v>1316</v>
      </c>
      <c r="C418" s="80"/>
      <c r="D418" s="93">
        <v>12</v>
      </c>
    </row>
    <row r="419" spans="1:4" hidden="1" outlineLevel="2">
      <c r="A419" s="86"/>
      <c r="B419" s="77" t="s">
        <v>1612</v>
      </c>
      <c r="C419" s="78" t="s">
        <v>506</v>
      </c>
      <c r="D419" s="92">
        <v>2</v>
      </c>
    </row>
    <row r="420" spans="1:4" hidden="1" outlineLevel="1">
      <c r="A420" s="86"/>
      <c r="B420" s="80" t="s">
        <v>1613</v>
      </c>
      <c r="C420" s="80"/>
      <c r="D420" s="93">
        <v>2</v>
      </c>
    </row>
    <row r="421" spans="1:4" hidden="1" outlineLevel="2">
      <c r="A421" s="86"/>
      <c r="B421" s="77" t="s">
        <v>1317</v>
      </c>
      <c r="C421" s="78" t="s">
        <v>1328</v>
      </c>
      <c r="D421" s="92">
        <v>2</v>
      </c>
    </row>
    <row r="422" spans="1:4" hidden="1" outlineLevel="2">
      <c r="A422" s="86"/>
      <c r="B422" s="77"/>
      <c r="C422" s="78" t="s">
        <v>1318</v>
      </c>
      <c r="D422" s="92">
        <v>1</v>
      </c>
    </row>
    <row r="423" spans="1:4" hidden="1" outlineLevel="2">
      <c r="A423" s="86"/>
      <c r="B423" s="77"/>
      <c r="C423" s="78" t="s">
        <v>1312</v>
      </c>
      <c r="D423" s="92">
        <v>4</v>
      </c>
    </row>
    <row r="424" spans="1:4" hidden="1" outlineLevel="2">
      <c r="A424" s="86"/>
      <c r="B424" s="77"/>
      <c r="C424" s="78" t="s">
        <v>1614</v>
      </c>
      <c r="D424" s="92">
        <v>60</v>
      </c>
    </row>
    <row r="425" spans="1:4" hidden="1" outlineLevel="2">
      <c r="A425" s="86"/>
      <c r="B425" s="77"/>
      <c r="C425" s="78" t="s">
        <v>1319</v>
      </c>
      <c r="D425" s="92">
        <v>3</v>
      </c>
    </row>
    <row r="426" spans="1:4" hidden="1" outlineLevel="2">
      <c r="A426" s="86"/>
      <c r="B426" s="77"/>
      <c r="C426" s="78" t="s">
        <v>1524</v>
      </c>
      <c r="D426" s="92">
        <v>1</v>
      </c>
    </row>
    <row r="427" spans="1:4" hidden="1" outlineLevel="2">
      <c r="A427" s="86"/>
      <c r="B427" s="77"/>
      <c r="C427" s="78" t="s">
        <v>1615</v>
      </c>
      <c r="D427" s="92">
        <v>15</v>
      </c>
    </row>
    <row r="428" spans="1:4" hidden="1" outlineLevel="1">
      <c r="A428" s="86"/>
      <c r="B428" s="80" t="s">
        <v>1325</v>
      </c>
      <c r="C428" s="80"/>
      <c r="D428" s="93">
        <v>86</v>
      </c>
    </row>
    <row r="429" spans="1:4" hidden="1" outlineLevel="2">
      <c r="A429" s="86"/>
      <c r="B429" s="77" t="s">
        <v>1326</v>
      </c>
      <c r="C429" s="78" t="s">
        <v>1459</v>
      </c>
      <c r="D429" s="92">
        <v>20</v>
      </c>
    </row>
    <row r="430" spans="1:4" hidden="1" outlineLevel="2">
      <c r="A430" s="86"/>
      <c r="B430" s="77"/>
      <c r="C430" s="78" t="s">
        <v>1327</v>
      </c>
      <c r="D430" s="92">
        <v>1</v>
      </c>
    </row>
    <row r="431" spans="1:4" hidden="1" outlineLevel="2">
      <c r="A431" s="86"/>
      <c r="B431" s="77"/>
      <c r="C431" s="78" t="s">
        <v>1328</v>
      </c>
      <c r="D431" s="92">
        <v>2</v>
      </c>
    </row>
    <row r="432" spans="1:4" hidden="1" outlineLevel="2">
      <c r="A432" s="86"/>
      <c r="B432" s="77"/>
      <c r="C432" s="78" t="s">
        <v>1615</v>
      </c>
      <c r="D432" s="92">
        <v>10</v>
      </c>
    </row>
    <row r="433" spans="1:4" hidden="1" outlineLevel="2">
      <c r="A433" s="86"/>
      <c r="B433" s="77"/>
      <c r="C433" s="78" t="s">
        <v>1329</v>
      </c>
      <c r="D433" s="92">
        <v>4</v>
      </c>
    </row>
    <row r="434" spans="1:4" hidden="1" outlineLevel="2">
      <c r="A434" s="86"/>
      <c r="B434" s="77"/>
      <c r="C434" s="78" t="s">
        <v>1320</v>
      </c>
      <c r="D434" s="92">
        <v>10</v>
      </c>
    </row>
    <row r="435" spans="1:4" hidden="1" outlineLevel="1">
      <c r="A435" s="86"/>
      <c r="B435" s="80" t="s">
        <v>1331</v>
      </c>
      <c r="C435" s="80"/>
      <c r="D435" s="93">
        <v>47</v>
      </c>
    </row>
    <row r="436" spans="1:4" hidden="1" outlineLevel="2">
      <c r="A436" s="86"/>
      <c r="B436" s="77" t="s">
        <v>1332</v>
      </c>
      <c r="C436" s="78" t="s">
        <v>1616</v>
      </c>
      <c r="D436" s="92">
        <v>4</v>
      </c>
    </row>
    <row r="437" spans="1:4" hidden="1" outlineLevel="1">
      <c r="A437" s="86"/>
      <c r="B437" s="80" t="s">
        <v>1333</v>
      </c>
      <c r="C437" s="80"/>
      <c r="D437" s="93">
        <v>4</v>
      </c>
    </row>
    <row r="438" spans="1:4" hidden="1" outlineLevel="2">
      <c r="A438" s="86"/>
      <c r="B438" s="77" t="s">
        <v>1334</v>
      </c>
      <c r="C438" s="78" t="s">
        <v>1617</v>
      </c>
      <c r="D438" s="92">
        <v>4</v>
      </c>
    </row>
    <row r="439" spans="1:4" hidden="1" outlineLevel="2">
      <c r="A439" s="86"/>
      <c r="B439" s="77"/>
      <c r="C439" s="78" t="s">
        <v>1618</v>
      </c>
      <c r="D439" s="92">
        <v>2</v>
      </c>
    </row>
    <row r="440" spans="1:4" hidden="1" outlineLevel="1">
      <c r="A440" s="86"/>
      <c r="B440" s="80" t="s">
        <v>1337</v>
      </c>
      <c r="C440" s="80"/>
      <c r="D440" s="93">
        <v>6</v>
      </c>
    </row>
    <row r="441" spans="1:4" hidden="1" outlineLevel="2">
      <c r="A441" s="86"/>
      <c r="B441" s="77" t="s">
        <v>1619</v>
      </c>
      <c r="C441" s="78" t="s">
        <v>1620</v>
      </c>
      <c r="D441" s="92">
        <v>3</v>
      </c>
    </row>
    <row r="442" spans="1:4" hidden="1" outlineLevel="1">
      <c r="A442" s="86"/>
      <c r="B442" s="80" t="s">
        <v>1621</v>
      </c>
      <c r="C442" s="80"/>
      <c r="D442" s="93">
        <v>3</v>
      </c>
    </row>
    <row r="443" spans="1:4" hidden="1" outlineLevel="2">
      <c r="A443" s="86"/>
      <c r="B443" s="77" t="s">
        <v>1338</v>
      </c>
      <c r="C443" s="78" t="s">
        <v>1340</v>
      </c>
      <c r="D443" s="92">
        <v>26</v>
      </c>
    </row>
    <row r="444" spans="1:4" hidden="1" outlineLevel="2">
      <c r="A444" s="86"/>
      <c r="B444" s="77"/>
      <c r="C444" s="78" t="s">
        <v>1622</v>
      </c>
      <c r="D444" s="92">
        <v>5</v>
      </c>
    </row>
    <row r="445" spans="1:4" hidden="1" outlineLevel="2">
      <c r="A445" s="86"/>
      <c r="B445" s="77"/>
      <c r="C445" s="78" t="s">
        <v>1623</v>
      </c>
      <c r="D445" s="92">
        <v>5</v>
      </c>
    </row>
    <row r="446" spans="1:4" hidden="1" outlineLevel="1">
      <c r="A446" s="86"/>
      <c r="B446" s="80" t="s">
        <v>1348</v>
      </c>
      <c r="C446" s="80"/>
      <c r="D446" s="93">
        <v>36</v>
      </c>
    </row>
    <row r="447" spans="1:4" hidden="1" outlineLevel="2">
      <c r="A447" s="86"/>
      <c r="B447" s="77" t="s">
        <v>524</v>
      </c>
      <c r="C447" s="78" t="s">
        <v>1624</v>
      </c>
      <c r="D447" s="92">
        <v>2</v>
      </c>
    </row>
    <row r="448" spans="1:4" hidden="1" outlineLevel="2">
      <c r="A448" s="86"/>
      <c r="B448" s="77"/>
      <c r="C448" s="78" t="s">
        <v>1625</v>
      </c>
      <c r="D448" s="92">
        <v>20</v>
      </c>
    </row>
    <row r="449" spans="1:4" hidden="1" outlineLevel="2">
      <c r="A449" s="86"/>
      <c r="B449" s="77"/>
      <c r="C449" s="78" t="s">
        <v>1349</v>
      </c>
      <c r="D449" s="92">
        <v>20</v>
      </c>
    </row>
    <row r="450" spans="1:4" hidden="1" outlineLevel="2">
      <c r="A450" s="86"/>
      <c r="B450" s="77"/>
      <c r="C450" s="78" t="s">
        <v>1350</v>
      </c>
      <c r="D450" s="92">
        <v>2</v>
      </c>
    </row>
    <row r="451" spans="1:4" hidden="1" outlineLevel="2">
      <c r="A451" s="86"/>
      <c r="B451" s="77"/>
      <c r="C451" s="78" t="s">
        <v>1626</v>
      </c>
      <c r="D451" s="92">
        <v>14</v>
      </c>
    </row>
    <row r="452" spans="1:4" hidden="1" outlineLevel="2">
      <c r="A452" s="86"/>
      <c r="B452" s="77"/>
      <c r="C452" s="78" t="s">
        <v>1627</v>
      </c>
      <c r="D452" s="92">
        <v>84</v>
      </c>
    </row>
    <row r="453" spans="1:4" hidden="1" outlineLevel="2">
      <c r="A453" s="86"/>
      <c r="B453" s="77"/>
      <c r="C453" s="78" t="s">
        <v>525</v>
      </c>
      <c r="D453" s="92">
        <v>6</v>
      </c>
    </row>
    <row r="454" spans="1:4" hidden="1" outlineLevel="1">
      <c r="A454" s="86"/>
      <c r="B454" s="80" t="s">
        <v>526</v>
      </c>
      <c r="C454" s="80"/>
      <c r="D454" s="93">
        <v>148</v>
      </c>
    </row>
    <row r="455" spans="1:4" hidden="1" outlineLevel="2">
      <c r="A455" s="86"/>
      <c r="B455" s="77" t="s">
        <v>1352</v>
      </c>
      <c r="C455" s="78" t="s">
        <v>1625</v>
      </c>
      <c r="D455" s="92">
        <v>2</v>
      </c>
    </row>
    <row r="456" spans="1:4" hidden="1" outlineLevel="2">
      <c r="A456" s="86"/>
      <c r="B456" s="77"/>
      <c r="C456" s="78" t="s">
        <v>1349</v>
      </c>
      <c r="D456" s="92">
        <v>13</v>
      </c>
    </row>
    <row r="457" spans="1:4" hidden="1" outlineLevel="2">
      <c r="A457" s="86"/>
      <c r="B457" s="77"/>
      <c r="C457" s="78" t="s">
        <v>1628</v>
      </c>
      <c r="D457" s="92">
        <v>214</v>
      </c>
    </row>
    <row r="458" spans="1:4" hidden="1" outlineLevel="2">
      <c r="A458" s="86"/>
      <c r="B458" s="77"/>
      <c r="C458" s="78" t="s">
        <v>1629</v>
      </c>
      <c r="D458" s="92">
        <v>1</v>
      </c>
    </row>
    <row r="459" spans="1:4" hidden="1" outlineLevel="2">
      <c r="A459" s="86"/>
      <c r="B459" s="77"/>
      <c r="C459" s="78" t="s">
        <v>1618</v>
      </c>
      <c r="D459" s="92">
        <v>6</v>
      </c>
    </row>
    <row r="460" spans="1:4" hidden="1" outlineLevel="1">
      <c r="A460" s="86"/>
      <c r="B460" s="80" t="s">
        <v>1356</v>
      </c>
      <c r="C460" s="80"/>
      <c r="D460" s="93">
        <v>236</v>
      </c>
    </row>
    <row r="461" spans="1:4" hidden="1" outlineLevel="2">
      <c r="A461" s="86"/>
      <c r="B461" s="77" t="s">
        <v>1357</v>
      </c>
      <c r="C461" s="78" t="s">
        <v>1358</v>
      </c>
      <c r="D461" s="92">
        <v>1</v>
      </c>
    </row>
    <row r="462" spans="1:4" hidden="1" outlineLevel="2">
      <c r="A462" s="86"/>
      <c r="B462" s="77"/>
      <c r="C462" s="78" t="s">
        <v>1339</v>
      </c>
      <c r="D462" s="92">
        <v>1</v>
      </c>
    </row>
    <row r="463" spans="1:4" hidden="1" outlineLevel="2">
      <c r="A463" s="86"/>
      <c r="B463" s="77"/>
      <c r="C463" s="78" t="s">
        <v>1340</v>
      </c>
      <c r="D463" s="92">
        <v>27</v>
      </c>
    </row>
    <row r="464" spans="1:4" hidden="1" outlineLevel="2">
      <c r="A464" s="86"/>
      <c r="B464" s="77"/>
      <c r="C464" s="78" t="s">
        <v>1623</v>
      </c>
      <c r="D464" s="92">
        <v>1</v>
      </c>
    </row>
    <row r="465" spans="1:4" hidden="1" outlineLevel="1">
      <c r="A465" s="86"/>
      <c r="B465" s="80" t="s">
        <v>1361</v>
      </c>
      <c r="C465" s="80"/>
      <c r="D465" s="93">
        <v>30</v>
      </c>
    </row>
    <row r="466" spans="1:4" hidden="1" outlineLevel="2">
      <c r="A466" s="86"/>
      <c r="B466" s="77" t="s">
        <v>1630</v>
      </c>
      <c r="C466" s="78" t="s">
        <v>1623</v>
      </c>
      <c r="D466" s="92">
        <v>5</v>
      </c>
    </row>
    <row r="467" spans="1:4" hidden="1" outlineLevel="1">
      <c r="A467" s="86"/>
      <c r="B467" s="80" t="s">
        <v>1631</v>
      </c>
      <c r="C467" s="80"/>
      <c r="D467" s="93">
        <v>5</v>
      </c>
    </row>
    <row r="468" spans="1:4" hidden="1" outlineLevel="2">
      <c r="A468" s="86"/>
      <c r="B468" s="77" t="s">
        <v>1632</v>
      </c>
      <c r="C468" s="78" t="s">
        <v>1633</v>
      </c>
      <c r="D468" s="92">
        <v>3</v>
      </c>
    </row>
    <row r="469" spans="1:4" hidden="1" outlineLevel="2">
      <c r="A469" s="86"/>
      <c r="B469" s="77"/>
      <c r="C469" s="78" t="s">
        <v>1634</v>
      </c>
      <c r="D469" s="92">
        <v>1</v>
      </c>
    </row>
    <row r="470" spans="1:4" hidden="1" outlineLevel="1">
      <c r="A470" s="86"/>
      <c r="B470" s="80" t="s">
        <v>1635</v>
      </c>
      <c r="C470" s="80"/>
      <c r="D470" s="93">
        <v>4</v>
      </c>
    </row>
    <row r="471" spans="1:4" hidden="1" outlineLevel="2">
      <c r="A471" s="86"/>
      <c r="B471" s="77" t="s">
        <v>1636</v>
      </c>
      <c r="C471" s="78" t="s">
        <v>1600</v>
      </c>
      <c r="D471" s="92">
        <v>7</v>
      </c>
    </row>
    <row r="472" spans="1:4" hidden="1" outlineLevel="1">
      <c r="A472" s="82"/>
      <c r="B472" s="80" t="s">
        <v>1637</v>
      </c>
      <c r="C472" s="80"/>
      <c r="D472" s="93">
        <v>7</v>
      </c>
    </row>
    <row r="473" spans="1:4" collapsed="1">
      <c r="A473" s="83" t="s">
        <v>539</v>
      </c>
      <c r="B473" s="84"/>
      <c r="C473" s="83"/>
      <c r="D473" s="94">
        <v>1141</v>
      </c>
    </row>
    <row r="474" spans="1:4" hidden="1" outlineLevel="2">
      <c r="A474" s="86" t="s">
        <v>1430</v>
      </c>
      <c r="B474" s="77" t="s">
        <v>1638</v>
      </c>
      <c r="C474" s="78" t="s">
        <v>1639</v>
      </c>
      <c r="D474" s="92">
        <v>4</v>
      </c>
    </row>
    <row r="475" spans="1:4" hidden="1" outlineLevel="1">
      <c r="A475" s="86"/>
      <c r="B475" s="80" t="s">
        <v>1640</v>
      </c>
      <c r="C475" s="80"/>
      <c r="D475" s="93">
        <v>4</v>
      </c>
    </row>
    <row r="476" spans="1:4" hidden="1" outlineLevel="2">
      <c r="A476" s="86"/>
      <c r="B476" s="77" t="s">
        <v>1432</v>
      </c>
      <c r="C476" s="78" t="s">
        <v>1431</v>
      </c>
      <c r="D476" s="92">
        <v>1</v>
      </c>
    </row>
    <row r="477" spans="1:4" hidden="1" outlineLevel="1">
      <c r="A477" s="82"/>
      <c r="B477" s="80" t="s">
        <v>1435</v>
      </c>
      <c r="C477" s="80"/>
      <c r="D477" s="93">
        <v>1</v>
      </c>
    </row>
    <row r="478" spans="1:4" collapsed="1">
      <c r="A478" s="83" t="s">
        <v>1436</v>
      </c>
      <c r="B478" s="84"/>
      <c r="C478" s="83"/>
      <c r="D478" s="94">
        <v>5</v>
      </c>
    </row>
    <row r="479" spans="1:4" hidden="1" outlineLevel="2">
      <c r="A479" s="86" t="s">
        <v>58</v>
      </c>
      <c r="B479" s="77" t="s">
        <v>1641</v>
      </c>
      <c r="C479" s="78"/>
      <c r="D479" s="92">
        <v>3</v>
      </c>
    </row>
    <row r="480" spans="1:4" hidden="1" outlineLevel="1">
      <c r="A480" s="82"/>
      <c r="B480" s="80" t="s">
        <v>1642</v>
      </c>
      <c r="C480" s="80"/>
      <c r="D480" s="93">
        <v>3</v>
      </c>
    </row>
    <row r="481" spans="1:4" collapsed="1">
      <c r="A481" s="83" t="s">
        <v>551</v>
      </c>
      <c r="B481" s="84"/>
      <c r="C481" s="83"/>
      <c r="D481" s="94">
        <v>3</v>
      </c>
    </row>
    <row r="482" spans="1:4" hidden="1" outlineLevel="2">
      <c r="A482" s="86" t="s">
        <v>570</v>
      </c>
      <c r="B482" s="77" t="s">
        <v>607</v>
      </c>
      <c r="C482" s="78" t="s">
        <v>1643</v>
      </c>
      <c r="D482" s="92">
        <v>2</v>
      </c>
    </row>
    <row r="483" spans="1:4" hidden="1" outlineLevel="1">
      <c r="A483" s="86"/>
      <c r="B483" s="80" t="s">
        <v>617</v>
      </c>
      <c r="C483" s="80"/>
      <c r="D483" s="93">
        <v>2</v>
      </c>
    </row>
    <row r="484" spans="1:4" hidden="1" outlineLevel="2">
      <c r="A484" s="86"/>
      <c r="B484" s="77" t="s">
        <v>652</v>
      </c>
      <c r="C484" s="78" t="s">
        <v>653</v>
      </c>
      <c r="D484" s="92">
        <v>2</v>
      </c>
    </row>
    <row r="485" spans="1:4" hidden="1" outlineLevel="1">
      <c r="A485" s="86"/>
      <c r="B485" s="80" t="s">
        <v>654</v>
      </c>
      <c r="C485" s="80"/>
      <c r="D485" s="93">
        <v>2</v>
      </c>
    </row>
    <row r="486" spans="1:4" hidden="1" outlineLevel="2">
      <c r="A486" s="86"/>
      <c r="B486" s="77" t="s">
        <v>1644</v>
      </c>
      <c r="C486" s="78" t="s">
        <v>653</v>
      </c>
      <c r="D486" s="92">
        <v>4</v>
      </c>
    </row>
    <row r="487" spans="1:4" hidden="1" outlineLevel="1">
      <c r="A487" s="82"/>
      <c r="B487" s="80" t="s">
        <v>1645</v>
      </c>
      <c r="C487" s="80"/>
      <c r="D487" s="93">
        <v>4</v>
      </c>
    </row>
    <row r="488" spans="1:4" collapsed="1">
      <c r="A488" s="83" t="s">
        <v>697</v>
      </c>
      <c r="B488" s="84"/>
      <c r="C488" s="83"/>
      <c r="D488" s="94">
        <v>8</v>
      </c>
    </row>
    <row r="489" spans="1:4">
      <c r="A489" s="88" t="s">
        <v>710</v>
      </c>
      <c r="B489" s="89"/>
      <c r="C489" s="88"/>
      <c r="D489" s="95">
        <v>3903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Worksheet Overview</vt:lpstr>
      <vt:lpstr>FY21 Rates</vt:lpstr>
      <vt:lpstr>FY21 ISR Summary</vt:lpstr>
      <vt:lpstr>County Motor Pool</vt:lpstr>
      <vt:lpstr>Car Share</vt:lpstr>
      <vt:lpstr>Day Rental</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JUVE Joel</cp:lastModifiedBy>
  <dcterms:created xsi:type="dcterms:W3CDTF">2019-12-04T19:20:32Z</dcterms:created>
  <dcterms:modified xsi:type="dcterms:W3CDTF">2019-12-05T19:58:48Z</dcterms:modified>
</cp:coreProperties>
</file>