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3\dcm\DCA Director\Budget\FY 2023\Rate Setting\FY23 Published ISR\"/>
    </mc:Choice>
  </mc:AlternateContent>
  <bookViews>
    <workbookView xWindow="0" yWindow="0" windowWidth="28800" windowHeight="12300"/>
  </bookViews>
  <sheets>
    <sheet name="Workbook Overview" sheetId="4" r:id="rId1"/>
    <sheet name="Dept Allocations" sheetId="2" r:id="rId2"/>
    <sheet name="Rate Calculators" sheetId="3" r:id="rId3"/>
    <sheet name="Rate Model Boxology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'Dept Allocations'!$A$1:$R$1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>#REF!</definedName>
    <definedName name="Circuit">#REF!</definedName>
    <definedName name="Codes">#REF!</definedName>
    <definedName name="Cost_Center">'[2]Drop Down Lists'!$A$1:$A$19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" localSheetId="0">#REF!</definedName>
    <definedName name="DATA1">#REF!</definedName>
    <definedName name="DATA10">[5]Interest.50270!#REF!</definedName>
    <definedName name="DATA11">'[6]SAP download'!#REF!</definedName>
    <definedName name="DATA12">'[7]WBS Recon'!#REF!</definedName>
    <definedName name="DATA13">'[7]WBS Recon'!#REF!</definedName>
    <definedName name="DATA14">'[7]WBS Recon'!#REF!</definedName>
    <definedName name="DATA15">'[7]WBS Recon'!#REF!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>[5]Interest.50270!#REF!</definedName>
    <definedName name="DATA8">[5]Interest.50270!#REF!</definedName>
    <definedName name="DATA9">'[6]SAP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>#REF!</definedName>
    <definedName name="P2_">#REF!</definedName>
    <definedName name="PARK">'[8]119'!#REF!</definedName>
    <definedName name="park1">'[8]119'!#REF!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'Dept Allocations'!$A$1:$R$178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>#REF!</definedName>
    <definedName name="Temp709616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3" l="1"/>
  <c r="L43" i="3"/>
  <c r="D171" i="2" l="1"/>
  <c r="E171" i="2"/>
  <c r="F171" i="2"/>
  <c r="F173" i="2" s="1"/>
  <c r="F178" i="2" s="1"/>
  <c r="G171" i="2"/>
  <c r="G173" i="2" s="1"/>
  <c r="G178" i="2" s="1"/>
  <c r="H171" i="2"/>
  <c r="I171" i="2"/>
  <c r="J171" i="2"/>
  <c r="K171" i="2"/>
  <c r="K173" i="2" s="1"/>
  <c r="K178" i="2" s="1"/>
  <c r="L171" i="2"/>
  <c r="M171" i="2"/>
  <c r="N171" i="2"/>
  <c r="O171" i="2"/>
  <c r="O173" i="2" s="1"/>
  <c r="O178" i="2" s="1"/>
  <c r="P171" i="2"/>
  <c r="C171" i="2"/>
  <c r="C173" i="2" s="1"/>
  <c r="C178" i="2" s="1"/>
  <c r="R159" i="2"/>
  <c r="R161" i="2" s="1"/>
  <c r="Q161" i="2"/>
  <c r="P161" i="2"/>
  <c r="O161" i="2"/>
  <c r="N161" i="2"/>
  <c r="M161" i="2"/>
  <c r="L161" i="2"/>
  <c r="L173" i="2" s="1"/>
  <c r="L178" i="2" s="1"/>
  <c r="K161" i="2"/>
  <c r="J161" i="2"/>
  <c r="I161" i="2"/>
  <c r="H161" i="2"/>
  <c r="G161" i="2"/>
  <c r="F161" i="2"/>
  <c r="E161" i="2"/>
  <c r="D161" i="2"/>
  <c r="C161" i="2"/>
  <c r="I173" i="2" l="1"/>
  <c r="I178" i="2" s="1"/>
  <c r="J173" i="2"/>
  <c r="J178" i="2" s="1"/>
  <c r="M173" i="2"/>
  <c r="M178" i="2" s="1"/>
  <c r="P173" i="2"/>
  <c r="P178" i="2" s="1"/>
  <c r="N173" i="2"/>
  <c r="N178" i="2" s="1"/>
  <c r="H173" i="2"/>
  <c r="H178" i="2" s="1"/>
  <c r="E173" i="2"/>
  <c r="E178" i="2" s="1"/>
  <c r="R171" i="2"/>
  <c r="R173" i="2" s="1"/>
  <c r="R178" i="2" s="1"/>
  <c r="D173" i="2"/>
  <c r="D178" i="2" s="1"/>
</calcChain>
</file>

<file path=xl/comments1.xml><?xml version="1.0" encoding="utf-8"?>
<comments xmlns="http://schemas.openxmlformats.org/spreadsheetml/2006/main">
  <authors>
    <author>JUVE Joel</author>
  </authors>
  <commentList>
    <comment ref="C157" authorId="0" shapeId="0">
      <text>
        <r>
          <rPr>
            <b/>
            <sz val="9"/>
            <color indexed="81"/>
            <rFont val="Tahoma"/>
            <family val="2"/>
          </rPr>
          <t xml:space="preserve">Preschool For All placeholder per DCHS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3" authorId="0" shapeId="0">
      <text>
        <r>
          <rPr>
            <sz val="10"/>
            <color rgb="FF000000"/>
            <rFont val="Arial"/>
            <family val="2"/>
          </rPr>
          <t>"Per Unit" values</t>
        </r>
      </text>
    </comment>
    <comment ref="B32" authorId="0" shapeId="0">
      <text>
        <r>
          <rPr>
            <sz val="10"/>
            <color rgb="FF000000"/>
            <rFont val="Arial"/>
            <family val="2"/>
          </rPr>
          <t>Excludes IT PCs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Excludes IT Laptops</t>
        </r>
      </text>
    </comment>
    <comment ref="O34" authorId="0" shapeId="0">
      <text>
        <r>
          <rPr>
            <sz val="10"/>
            <color rgb="FF000000"/>
            <rFont val="Arial"/>
            <family val="2"/>
          </rPr>
          <t xml:space="preserve">FY22 agreement, new Chromebooks will collect via 3yr asset replacement cycle
</t>
        </r>
      </text>
    </comment>
    <comment ref="D58" authorId="0" shapeId="0">
      <text>
        <r>
          <rPr>
            <sz val="10"/>
            <color rgb="FF000000"/>
            <rFont val="Arial"/>
            <family val="2"/>
          </rPr>
          <t>Using 'Total Blended Allocation (as Headcount) from 'App Mgmt Driver Allocations' document [Google Drive/Sheet] for DCHS, DCJ, Health, Library.</t>
        </r>
      </text>
    </comment>
    <comment ref="Q64" authorId="0" shapeId="0">
      <text>
        <r>
          <rPr>
            <sz val="10"/>
            <color rgb="FF000000"/>
            <rFont val="Arial"/>
            <family val="2"/>
          </rPr>
          <t xml:space="preserve">Includes Enterprise, GIS, SAP and Hosted Environment. </t>
        </r>
      </text>
    </comment>
    <comment ref="D66" authorId="0" shapeId="0">
      <text>
        <r>
          <rPr>
            <sz val="10"/>
            <color rgb="FF000000"/>
            <rFont val="Arial"/>
            <family val="2"/>
          </rPr>
          <t>Drivers are:
 - Server count
 - Circuit count
 - Email count
 - Phone # count</t>
        </r>
      </text>
    </comment>
  </commentList>
</comments>
</file>

<file path=xl/sharedStrings.xml><?xml version="1.0" encoding="utf-8"?>
<sst xmlns="http://schemas.openxmlformats.org/spreadsheetml/2006/main" count="328" uniqueCount="188">
  <si>
    <t>Rate Model Boxology</t>
  </si>
  <si>
    <t xml:space="preserve">Service </t>
  </si>
  <si>
    <t>Rate Elements</t>
  </si>
  <si>
    <t>Driver</t>
  </si>
  <si>
    <t>Allocation Calculation</t>
  </si>
  <si>
    <t>Application Services</t>
  </si>
  <si>
    <t>Plan budget (Cost Center estimated expenditure budget)</t>
  </si>
  <si>
    <t>Senior Management and Administration allocated by weighted FTEs</t>
  </si>
  <si>
    <t>Various</t>
  </si>
  <si>
    <t xml:space="preserve">Application Services cost center budgets based on department-specific headcount allocations, and enterprise-wide application utilization (based on a one-year look-back). </t>
  </si>
  <si>
    <t>Help Desk</t>
  </si>
  <si>
    <t>Desktop Device Count</t>
  </si>
  <si>
    <t xml:space="preserve">Help Desk budget divided by the total device count.  </t>
  </si>
  <si>
    <t>Network Services</t>
  </si>
  <si>
    <t>Circuits by Department</t>
  </si>
  <si>
    <t>Enterprise</t>
  </si>
  <si>
    <t>WAN budget less any Direct circuit costs, divided by the total number circuits, then multiplied by the total circuits for the respective Department.</t>
  </si>
  <si>
    <t>Department Direct</t>
  </si>
  <si>
    <t xml:space="preserve">The actual cost of the circuits directly attributable to each Department. </t>
  </si>
  <si>
    <t>Security</t>
  </si>
  <si>
    <t xml:space="preserve">Security budget allocated by the total desktop device count for the respective Department.  </t>
  </si>
  <si>
    <t>Enterprise Application Services</t>
  </si>
  <si>
    <t>Effective FY22 Budget, we are no longer calling this out separate from Application Services.  Going forward, Enterprise allocation component is incorporated in the allocation process for most teams/ cost centers within Application Services.</t>
  </si>
  <si>
    <t>Desktop Services</t>
  </si>
  <si>
    <t xml:space="preserve">Desktop staff, PC asset replacement, and software maintenance budgets allocated by the total desktop count for the respective Department.  </t>
  </si>
  <si>
    <t>ERP Support Services</t>
  </si>
  <si>
    <t>Data Center plan budget allocated by number of servers</t>
  </si>
  <si>
    <t>ERP employee count by Dept</t>
  </si>
  <si>
    <t>Support Services</t>
  </si>
  <si>
    <t>Total budget by departmental headcount.</t>
  </si>
  <si>
    <t>Tech Services</t>
  </si>
  <si>
    <t>ERP portion of server and storage costs as a percentage of total County staff headcount.</t>
  </si>
  <si>
    <t>Data and Reporting Services  (DARS)</t>
  </si>
  <si>
    <t>Planview Data</t>
  </si>
  <si>
    <t>Hosting</t>
  </si>
  <si>
    <t>Desktop Device Count and Usage</t>
  </si>
  <si>
    <t>Servers and Storage</t>
  </si>
  <si>
    <t>Total servers and storage costs as a percentage of the hosting and enterprise costs of the respective department.</t>
  </si>
  <si>
    <t>GIS - Enterprise and Project Work</t>
  </si>
  <si>
    <t>Projects</t>
  </si>
  <si>
    <t>GIS budget allocated by the time expended for the respective Department.</t>
  </si>
  <si>
    <t>Service Count</t>
  </si>
  <si>
    <t>GIS budget allocated by the number of measurable services used by a department.</t>
  </si>
  <si>
    <t>GIS budget divided by the total Device Count. GIS service rate multiplied by the number of devices for a Department.</t>
  </si>
  <si>
    <t>Project Management</t>
  </si>
  <si>
    <t>Planned Projects</t>
  </si>
  <si>
    <t>Direct Project Manager allocation based on demand by each Department.</t>
  </si>
  <si>
    <t>Supporting FTE</t>
  </si>
  <si>
    <t>PPM Enterprise budget allocated by Application Support Services staff of the respective department.</t>
  </si>
  <si>
    <t>Server and Support</t>
  </si>
  <si>
    <t>Server Device Count</t>
  </si>
  <si>
    <t>Server</t>
  </si>
  <si>
    <t xml:space="preserve">Data Center Department Direct plan Budget allocated by the number of physical and virtual servers directly attributable to the respective Department times staff, HW/SW maintenance, and asset replacement expenses. </t>
  </si>
  <si>
    <t>Gigabytes of Data</t>
  </si>
  <si>
    <t>Storage</t>
  </si>
  <si>
    <t xml:space="preserve">Percent of dedicated database, backup, home directory, and application data storage times staff, HW/SW maintenance, and asset replacement expenses.  </t>
  </si>
  <si>
    <t>Staff</t>
  </si>
  <si>
    <t>Tech Services budget allocated by the time expended for the respective Department.</t>
  </si>
  <si>
    <t xml:space="preserve">Data Center Enterprise plan budget allocated by the desktop device count for the respective department. </t>
  </si>
  <si>
    <t>Telecommunications</t>
  </si>
  <si>
    <t>Personnel - Direct</t>
  </si>
  <si>
    <t>Telecom budget allocated by the time expended for the respective Department.</t>
  </si>
  <si>
    <t>Phone Number</t>
  </si>
  <si>
    <t>Indirect</t>
  </si>
  <si>
    <t>Telecom non-direct personnel and non-personnel expenses allocated by phone number count..</t>
  </si>
  <si>
    <t>Telecom's portion of IT business administration costs.</t>
  </si>
  <si>
    <t>DCHS</t>
  </si>
  <si>
    <t>DCJ</t>
  </si>
  <si>
    <t>DCM</t>
  </si>
  <si>
    <t>NOND</t>
  </si>
  <si>
    <t>JOHS</t>
  </si>
  <si>
    <t>DCS</t>
  </si>
  <si>
    <t>Health</t>
  </si>
  <si>
    <t>Lib - Staff</t>
  </si>
  <si>
    <t>Lib - Public</t>
  </si>
  <si>
    <t>MCDA</t>
  </si>
  <si>
    <t>MCSO</t>
  </si>
  <si>
    <t>DSS-J</t>
  </si>
  <si>
    <t>DCA</t>
  </si>
  <si>
    <t>External</t>
  </si>
  <si>
    <t>Total</t>
  </si>
  <si>
    <t>Software Development &amp; App Integration</t>
  </si>
  <si>
    <t>Enterprise Data &amp; Analytics Team</t>
  </si>
  <si>
    <t>Database &amp; Platform</t>
  </si>
  <si>
    <t>Enterprise Web</t>
  </si>
  <si>
    <t>Health/ Human Services</t>
  </si>
  <si>
    <t>Library</t>
  </si>
  <si>
    <t>Enterprise Integrations</t>
  </si>
  <si>
    <t>App Svcs Adjustment</t>
  </si>
  <si>
    <t>General Government</t>
  </si>
  <si>
    <t>Network Svcs - Direct Circuits</t>
  </si>
  <si>
    <t>Network Svcs - Indirect Circuits</t>
  </si>
  <si>
    <t>Ent Apps - Projects &amp; Support</t>
  </si>
  <si>
    <t>Ent Apps - Mobile Services</t>
  </si>
  <si>
    <t>Ent Apps - Web, Email &amp; Tracking</t>
  </si>
  <si>
    <t>Ent Apps - Enterprise</t>
  </si>
  <si>
    <t>Desktop Service</t>
  </si>
  <si>
    <t>Desktop Devices</t>
  </si>
  <si>
    <t>PC</t>
  </si>
  <si>
    <t>Laptops/Tablets</t>
  </si>
  <si>
    <t>Chromebooks</t>
  </si>
  <si>
    <t>Other</t>
  </si>
  <si>
    <t>Total Devices:</t>
  </si>
  <si>
    <t>Software - Depts</t>
  </si>
  <si>
    <t>Software - Library Staff</t>
  </si>
  <si>
    <t>Software - Library Public</t>
  </si>
  <si>
    <t>Total Software:</t>
  </si>
  <si>
    <t>Total Desktop Rate</t>
  </si>
  <si>
    <t>ERP - Support Services</t>
  </si>
  <si>
    <t>ERP - Tech Services</t>
  </si>
  <si>
    <t>DARS - Servers and Storage</t>
  </si>
  <si>
    <t>GIS - Projects</t>
  </si>
  <si>
    <t>GIS - Hosting</t>
  </si>
  <si>
    <t>GIS - Enterprise</t>
  </si>
  <si>
    <t>GIS - Tech Services</t>
  </si>
  <si>
    <t>PPM - Projects</t>
  </si>
  <si>
    <t>PPM - Enterprise</t>
  </si>
  <si>
    <t>PPM - Project Credit</t>
  </si>
  <si>
    <t>Server Allocation</t>
  </si>
  <si>
    <t>Storage Allocation</t>
  </si>
  <si>
    <t>Staff Allocation</t>
  </si>
  <si>
    <t>Enterprise Allocation</t>
  </si>
  <si>
    <t>Total Data Processing Allocation (60380):</t>
  </si>
  <si>
    <t>IT Business Services:</t>
  </si>
  <si>
    <t>Other Adjustments:</t>
  </si>
  <si>
    <t>Total Data Processing:</t>
  </si>
  <si>
    <t>Telecom - Direct Personnel</t>
  </si>
  <si>
    <t>Telecom - Indirect</t>
  </si>
  <si>
    <t>Telecom - Enterprise</t>
  </si>
  <si>
    <t>Telecom - Business Svcs</t>
  </si>
  <si>
    <t>Outside Agency Telecom Collection</t>
  </si>
  <si>
    <t>IT Operations Total (DP &amp; Telcom):</t>
  </si>
  <si>
    <t>ERP Collection</t>
  </si>
  <si>
    <t>Total IT including ERP Collection</t>
  </si>
  <si>
    <t>FY23 Rate Drivers</t>
  </si>
  <si>
    <t>FY23 Projected Allocations</t>
  </si>
  <si>
    <t>Service
Rate</t>
  </si>
  <si>
    <t>IT and Enterprise</t>
  </si>
  <si>
    <t>N/A</t>
  </si>
  <si>
    <t>GenGov</t>
  </si>
  <si>
    <t>Device Count</t>
  </si>
  <si>
    <t>Circuit Count</t>
  </si>
  <si>
    <t>Customer Apps</t>
  </si>
  <si>
    <t>Mobile Devices</t>
  </si>
  <si>
    <t>Device Rates</t>
  </si>
  <si>
    <t>Device Sub-total:</t>
  </si>
  <si>
    <t>Software Sub-total:</t>
  </si>
  <si>
    <t>County Headcount</t>
  </si>
  <si>
    <t>Project Hours</t>
  </si>
  <si>
    <t>Services Used</t>
  </si>
  <si>
    <t>Host &amp; Ent</t>
  </si>
  <si>
    <t>App Svc Cost Center FTE</t>
  </si>
  <si>
    <t>Project Hours Estimate</t>
  </si>
  <si>
    <t>Server Count</t>
  </si>
  <si>
    <t>% total GB</t>
  </si>
  <si>
    <t>% of Various</t>
  </si>
  <si>
    <t>% Hours</t>
  </si>
  <si>
    <t>Phone Numbers</t>
  </si>
  <si>
    <t>Overview</t>
  </si>
  <si>
    <r>
      <t xml:space="preserve">Please notify dca.budget@multco.us if you plan to budget a different amount and please provide some information to ensure the correct IT portfolio manager is informed.  </t>
    </r>
    <r>
      <rPr>
        <sz val="10"/>
        <rFont val="Arial"/>
        <family val="2"/>
      </rPr>
      <t>However, the DCA Budget Hub should be the initial point of contact to better align DCA and client departments' budgets in the final submissions to the Budget Office.</t>
    </r>
  </si>
  <si>
    <t>Workbook Tab Contents</t>
  </si>
  <si>
    <r>
      <rPr>
        <b/>
        <sz val="11"/>
        <color theme="1"/>
        <rFont val="Calibri"/>
        <family val="2"/>
        <scheme val="minor"/>
      </rPr>
      <t>Rate Calculators</t>
    </r>
    <r>
      <rPr>
        <sz val="10"/>
        <rFont val="Arial"/>
        <family val="2"/>
      </rPr>
      <t xml:space="preserve">
• Summary driver data used to allocate IT costs at a department level.</t>
    </r>
  </si>
  <si>
    <r>
      <t xml:space="preserve">Rate Model Boxology
</t>
    </r>
    <r>
      <rPr>
        <sz val="10"/>
        <rFont val="Arial"/>
        <family val="2"/>
      </rPr>
      <t>• A summary of the allocation methodology used for each portfolio.</t>
    </r>
  </si>
  <si>
    <r>
      <t>Department Allocations</t>
    </r>
    <r>
      <rPr>
        <sz val="10"/>
        <rFont val="Arial"/>
        <family val="2"/>
      </rPr>
      <t xml:space="preserve">
• Total figures that departments should budget for IT internal services in FY 2023 under Cost Element 60380 (IT Data) and 60370 (IT Telecom).  The information is sub-divided by IT portfolio for better understanding of value.
• The FY 2022 published rates may be found here for comparison:
    </t>
    </r>
    <r>
      <rPr>
        <b/>
        <sz val="10"/>
        <color theme="4" tint="-0.499984740745262"/>
        <rFont val="Arial"/>
        <family val="2"/>
      </rPr>
      <t>https://multco.us/budget/fy-2022-county-assets-cost-allocations</t>
    </r>
  </si>
  <si>
    <t>This workbook contains the Information Technology internal service charges for FY 2023 budget requests.</t>
  </si>
  <si>
    <t>Total Network Svcs - Circuits</t>
  </si>
  <si>
    <t>Total Application Services</t>
  </si>
  <si>
    <t>Total ERP Support</t>
  </si>
  <si>
    <t>Total Desktop Service</t>
  </si>
  <si>
    <t>Total Security</t>
  </si>
  <si>
    <t>Total GIS Services</t>
  </si>
  <si>
    <t>Total Data &amp; Reporting  Services</t>
  </si>
  <si>
    <t>Total Tech Services</t>
  </si>
  <si>
    <t>Total Project &amp; Portfolio Mgmt</t>
  </si>
  <si>
    <t xml:space="preserve">Total Telecommunications (60370) </t>
  </si>
  <si>
    <t>FY 2022 Department Allocations</t>
  </si>
  <si>
    <t>Network Svcs - Circuits</t>
  </si>
  <si>
    <t>ERP Support</t>
  </si>
  <si>
    <t>Data &amp; Reporting  Services</t>
  </si>
  <si>
    <t>GIS Services</t>
  </si>
  <si>
    <t>$ -</t>
  </si>
  <si>
    <t>Project &amp; Portfolio Mgmt</t>
  </si>
  <si>
    <t xml:space="preserve">Telecommunications (60370) </t>
  </si>
  <si>
    <t>Total Telecom</t>
  </si>
  <si>
    <t>Telecom Adjustments:  Adopted</t>
  </si>
  <si>
    <t>Other Adjustments:  Adopted</t>
  </si>
  <si>
    <t>FY 2023 Published Department Allocations</t>
  </si>
  <si>
    <t>FY 2022 Adopted Department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</si>
</sst>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"/>
    <numFmt numFmtId="168" formatCode="&quot;$&quot;#,##0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FFFFFF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u/>
      <sz val="10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rgb="FFFFFFFF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4" tint="-0.499984740745262"/>
      <name val="Arial"/>
      <family val="2"/>
    </font>
    <font>
      <sz val="11"/>
      <color rgb="FF22222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rgb="FF000000"/>
      <name val="Arial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rgb="FF3366FF"/>
        <bgColor rgb="FF3366FF"/>
      </patternFill>
    </fill>
    <fill>
      <patternFill patternType="solid">
        <fgColor rgb="FF993366"/>
        <bgColor rgb="FF993366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00"/>
        <bgColor rgb="FF99CC00"/>
      </patternFill>
    </fill>
    <fill>
      <patternFill patternType="solid">
        <fgColor rgb="FF99CCFF"/>
        <bgColor rgb="FF99CCFF"/>
      </patternFill>
    </fill>
    <fill>
      <patternFill patternType="solid">
        <fgColor rgb="FF808000"/>
        <bgColor rgb="FF8080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0" borderId="7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6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11" fillId="10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0" borderId="0" xfId="0" applyFont="1"/>
    <xf numFmtId="0" fontId="8" fillId="12" borderId="9" xfId="0" applyFont="1" applyFill="1" applyBorder="1" applyAlignment="1">
      <alignment horizontal="center" vertical="center" textRotation="90" wrapText="1"/>
    </xf>
    <xf numFmtId="0" fontId="8" fillId="12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textRotation="90" wrapText="1"/>
    </xf>
    <xf numFmtId="0" fontId="8" fillId="5" borderId="0" xfId="0" applyFont="1" applyFill="1" applyBorder="1" applyAlignment="1">
      <alignment horizontal="center" vertical="center" textRotation="90" wrapText="1"/>
    </xf>
    <xf numFmtId="0" fontId="11" fillId="15" borderId="4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center" vertical="center" textRotation="90" wrapText="1"/>
    </xf>
    <xf numFmtId="0" fontId="8" fillId="0" borderId="12" xfId="0" applyFont="1" applyBorder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38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center"/>
    </xf>
    <xf numFmtId="0" fontId="12" fillId="0" borderId="0" xfId="0" applyFont="1"/>
    <xf numFmtId="38" fontId="7" fillId="0" borderId="0" xfId="0" applyNumberFormat="1" applyFont="1"/>
    <xf numFmtId="43" fontId="7" fillId="16" borderId="10" xfId="0" applyNumberFormat="1" applyFont="1" applyFill="1" applyBorder="1" applyAlignment="1">
      <alignment horizontal="center" vertical="center" wrapText="1"/>
    </xf>
    <xf numFmtId="43" fontId="7" fillId="16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12" fillId="16" borderId="5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43" fontId="12" fillId="0" borderId="3" xfId="0" applyNumberFormat="1" applyFont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38" fontId="5" fillId="0" borderId="0" xfId="0" applyNumberFormat="1" applyFont="1"/>
    <xf numFmtId="0" fontId="7" fillId="3" borderId="0" xfId="0" applyFont="1" applyFill="1" applyBorder="1" applyAlignment="1">
      <alignment horizontal="right"/>
    </xf>
    <xf numFmtId="0" fontId="7" fillId="6" borderId="0" xfId="0" applyFont="1" applyFill="1" applyBorder="1" applyAlignment="1">
      <alignment horizontal="right"/>
    </xf>
    <xf numFmtId="0" fontId="7" fillId="7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38" fontId="13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right"/>
    </xf>
    <xf numFmtId="0" fontId="7" fillId="8" borderId="0" xfId="0" applyFont="1" applyFill="1" applyBorder="1" applyAlignment="1">
      <alignment horizontal="right" wrapText="1"/>
    </xf>
    <xf numFmtId="0" fontId="14" fillId="10" borderId="0" xfId="0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6" fontId="5" fillId="0" borderId="0" xfId="0" applyNumberFormat="1" applyFont="1"/>
    <xf numFmtId="0" fontId="7" fillId="11" borderId="0" xfId="0" applyFont="1" applyFill="1" applyBorder="1" applyAlignment="1">
      <alignment horizontal="right"/>
    </xf>
    <xf numFmtId="0" fontId="7" fillId="13" borderId="0" xfId="0" applyFont="1" applyFill="1" applyBorder="1" applyAlignment="1">
      <alignment horizontal="right" wrapText="1"/>
    </xf>
    <xf numFmtId="0" fontId="7" fillId="13" borderId="0" xfId="0" applyFont="1" applyFill="1" applyBorder="1" applyAlignment="1">
      <alignment horizontal="right" vertical="center" wrapText="1"/>
    </xf>
    <xf numFmtId="0" fontId="7" fillId="14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right" wrapText="1"/>
    </xf>
    <xf numFmtId="0" fontId="7" fillId="5" borderId="0" xfId="0" applyFont="1" applyFill="1" applyBorder="1" applyAlignment="1">
      <alignment horizontal="right" vertical="center" wrapText="1"/>
    </xf>
    <xf numFmtId="0" fontId="7" fillId="12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14" fillId="15" borderId="0" xfId="0" applyFont="1" applyFill="1" applyBorder="1" applyAlignment="1">
      <alignment horizontal="right"/>
    </xf>
    <xf numFmtId="10" fontId="5" fillId="0" borderId="0" xfId="0" applyNumberFormat="1" applyFont="1"/>
    <xf numFmtId="0" fontId="1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left"/>
    </xf>
    <xf numFmtId="0" fontId="7" fillId="0" borderId="15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9" fontId="5" fillId="0" borderId="0" xfId="0" applyNumberFormat="1" applyFont="1"/>
    <xf numFmtId="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6" fontId="5" fillId="0" borderId="0" xfId="0" applyNumberFormat="1" applyFont="1" applyAlignment="1">
      <alignment horizontal="right"/>
    </xf>
    <xf numFmtId="167" fontId="5" fillId="0" borderId="0" xfId="0" applyNumberFormat="1" applyFont="1"/>
    <xf numFmtId="168" fontId="5" fillId="0" borderId="0" xfId="0" applyNumberFormat="1" applyFont="1"/>
    <xf numFmtId="6" fontId="5" fillId="0" borderId="0" xfId="0" applyNumberFormat="1" applyFont="1" applyAlignment="1">
      <alignment horizontal="left"/>
    </xf>
    <xf numFmtId="165" fontId="5" fillId="0" borderId="10" xfId="0" applyNumberFormat="1" applyFont="1" applyBorder="1"/>
    <xf numFmtId="165" fontId="5" fillId="0" borderId="15" xfId="0" applyNumberFormat="1" applyFont="1" applyBorder="1"/>
    <xf numFmtId="6" fontId="5" fillId="0" borderId="0" xfId="0" applyNumberFormat="1" applyFont="1"/>
    <xf numFmtId="0" fontId="17" fillId="0" borderId="0" xfId="0" applyFont="1" applyAlignment="1">
      <alignment horizontal="right"/>
    </xf>
    <xf numFmtId="8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left"/>
    </xf>
    <xf numFmtId="0" fontId="18" fillId="17" borderId="0" xfId="1" applyFont="1" applyFill="1"/>
    <xf numFmtId="0" fontId="1" fillId="17" borderId="0" xfId="1" applyFill="1"/>
    <xf numFmtId="0" fontId="1" fillId="17" borderId="0" xfId="1" applyFont="1" applyFill="1"/>
    <xf numFmtId="0" fontId="2" fillId="17" borderId="0" xfId="1" applyFont="1" applyFill="1" applyAlignment="1">
      <alignment vertical="top" wrapText="1"/>
    </xf>
    <xf numFmtId="0" fontId="1" fillId="17" borderId="0" xfId="1" applyFill="1" applyAlignment="1">
      <alignment vertical="top"/>
    </xf>
    <xf numFmtId="0" fontId="20" fillId="17" borderId="0" xfId="1" applyFont="1" applyFill="1" applyAlignment="1">
      <alignment vertical="top" wrapText="1"/>
    </xf>
    <xf numFmtId="0" fontId="1" fillId="17" borderId="0" xfId="1" applyFont="1" applyFill="1" applyAlignment="1">
      <alignment vertical="top" wrapText="1"/>
    </xf>
    <xf numFmtId="0" fontId="2" fillId="17" borderId="0" xfId="1" applyFont="1" applyFill="1" applyAlignment="1">
      <alignment wrapText="1"/>
    </xf>
    <xf numFmtId="0" fontId="1" fillId="17" borderId="0" xfId="1" applyFill="1" applyAlignment="1">
      <alignment wrapText="1"/>
    </xf>
    <xf numFmtId="0" fontId="1" fillId="17" borderId="0" xfId="1" applyFont="1" applyFill="1" applyAlignment="1">
      <alignment wrapText="1"/>
    </xf>
    <xf numFmtId="0" fontId="21" fillId="17" borderId="0" xfId="1" applyFont="1" applyFill="1" applyAlignment="1">
      <alignment wrapText="1"/>
    </xf>
    <xf numFmtId="0" fontId="3" fillId="0" borderId="18" xfId="0" applyFont="1" applyBorder="1" applyAlignment="1">
      <alignment wrapText="1"/>
    </xf>
    <xf numFmtId="10" fontId="0" fillId="0" borderId="0" xfId="0" applyNumberFormat="1" applyFont="1" applyAlignment="1"/>
    <xf numFmtId="0" fontId="7" fillId="0" borderId="0" xfId="0" applyFont="1" applyAlignment="1">
      <alignment horizontal="right" wrapText="1"/>
    </xf>
    <xf numFmtId="0" fontId="14" fillId="9" borderId="0" xfId="0" applyFont="1" applyFill="1" applyBorder="1" applyAlignment="1">
      <alignment horizontal="right"/>
    </xf>
    <xf numFmtId="9" fontId="5" fillId="0" borderId="0" xfId="0" applyNumberFormat="1" applyFont="1" applyAlignment="1">
      <alignment horizontal="right" wrapText="1"/>
    </xf>
    <xf numFmtId="10" fontId="7" fillId="0" borderId="0" xfId="0" applyNumberFormat="1" applyFont="1" applyAlignment="1">
      <alignment horizontal="right" wrapText="1"/>
    </xf>
    <xf numFmtId="9" fontId="5" fillId="0" borderId="0" xfId="0" applyNumberFormat="1" applyFont="1" applyAlignment="1">
      <alignment horizontal="right" vertical="top" wrapText="1"/>
    </xf>
    <xf numFmtId="10" fontId="5" fillId="0" borderId="0" xfId="0" applyNumberFormat="1" applyFont="1" applyAlignment="1">
      <alignment horizontal="right"/>
    </xf>
    <xf numFmtId="10" fontId="7" fillId="11" borderId="0" xfId="0" applyNumberFormat="1" applyFont="1" applyFill="1" applyBorder="1" applyAlignment="1">
      <alignment horizontal="right" vertical="top" wrapText="1"/>
    </xf>
    <xf numFmtId="10" fontId="5" fillId="4" borderId="0" xfId="0" applyNumberFormat="1" applyFont="1" applyFill="1" applyBorder="1" applyAlignment="1">
      <alignment horizontal="right" vertical="top" wrapText="1"/>
    </xf>
    <xf numFmtId="10" fontId="5" fillId="4" borderId="0" xfId="0" applyNumberFormat="1" applyFont="1" applyFill="1" applyBorder="1" applyAlignment="1">
      <alignment horizontal="right" wrapText="1"/>
    </xf>
    <xf numFmtId="6" fontId="5" fillId="0" borderId="0" xfId="0" applyNumberFormat="1" applyFont="1" applyAlignment="1">
      <alignment horizontal="right" wrapText="1"/>
    </xf>
    <xf numFmtId="0" fontId="5" fillId="12" borderId="0" xfId="0" applyFont="1" applyFill="1" applyBorder="1" applyAlignment="1">
      <alignment horizontal="right"/>
    </xf>
    <xf numFmtId="166" fontId="0" fillId="0" borderId="0" xfId="2" applyNumberFormat="1" applyFont="1" applyAlignment="1"/>
    <xf numFmtId="43" fontId="0" fillId="0" borderId="0" xfId="0" applyNumberFormat="1" applyFont="1" applyAlignment="1"/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16" fillId="0" borderId="1" xfId="0" applyFont="1" applyBorder="1" applyAlignment="1">
      <alignment horizontal="center" vertical="center"/>
    </xf>
    <xf numFmtId="0" fontId="5" fillId="0" borderId="2" xfId="0" applyFont="1" applyBorder="1"/>
    <xf numFmtId="0" fontId="11" fillId="15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11" fillId="15" borderId="1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5" fillId="0" borderId="3" xfId="0" applyFont="1" applyBorder="1"/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textRotation="90" wrapText="1"/>
    </xf>
    <xf numFmtId="0" fontId="8" fillId="11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textRotation="90" wrapText="1"/>
    </xf>
    <xf numFmtId="0" fontId="8" fillId="5" borderId="6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164" fontId="7" fillId="18" borderId="15" xfId="0" applyNumberFormat="1" applyFont="1" applyFill="1" applyBorder="1" applyAlignment="1">
      <alignment horizontal="right"/>
    </xf>
    <xf numFmtId="164" fontId="7" fillId="18" borderId="16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164" fontId="0" fillId="0" borderId="0" xfId="3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/>
    </xf>
    <xf numFmtId="43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4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3" fontId="12" fillId="0" borderId="3" xfId="0" applyNumberFormat="1" applyFont="1" applyBorder="1" applyAlignment="1">
      <alignment horizontal="right"/>
    </xf>
    <xf numFmtId="164" fontId="5" fillId="0" borderId="0" xfId="0" applyNumberFormat="1" applyFont="1" applyFill="1" applyAlignment="1"/>
    <xf numFmtId="164" fontId="5" fillId="0" borderId="8" xfId="0" applyNumberFormat="1" applyFont="1" applyFill="1" applyBorder="1" applyAlignment="1"/>
    <xf numFmtId="164" fontId="5" fillId="0" borderId="28" xfId="0" applyNumberFormat="1" applyFont="1" applyFill="1" applyBorder="1" applyAlignment="1"/>
    <xf numFmtId="164" fontId="5" fillId="0" borderId="25" xfId="0" applyNumberFormat="1" applyFont="1" applyFill="1" applyBorder="1" applyAlignment="1"/>
    <xf numFmtId="164" fontId="5" fillId="0" borderId="19" xfId="0" applyNumberFormat="1" applyFont="1" applyFill="1" applyBorder="1" applyAlignment="1"/>
    <xf numFmtId="164" fontId="5" fillId="0" borderId="20" xfId="0" applyNumberFormat="1" applyFont="1" applyFill="1" applyBorder="1" applyAlignment="1"/>
    <xf numFmtId="164" fontId="5" fillId="0" borderId="21" xfId="0" applyNumberFormat="1" applyFont="1" applyFill="1" applyBorder="1" applyAlignment="1"/>
    <xf numFmtId="164" fontId="5" fillId="0" borderId="24" xfId="0" applyNumberFormat="1" applyFont="1" applyFill="1" applyBorder="1" applyAlignment="1"/>
    <xf numFmtId="164" fontId="5" fillId="0" borderId="15" xfId="0" applyNumberFormat="1" applyFont="1" applyFill="1" applyBorder="1" applyAlignment="1"/>
    <xf numFmtId="164" fontId="5" fillId="0" borderId="9" xfId="0" applyNumberFormat="1" applyFont="1" applyFill="1" applyBorder="1" applyAlignment="1"/>
    <xf numFmtId="164" fontId="7" fillId="0" borderId="8" xfId="0" applyNumberFormat="1" applyFont="1" applyFill="1" applyBorder="1" applyAlignment="1"/>
    <xf numFmtId="164" fontId="7" fillId="0" borderId="15" xfId="0" applyNumberFormat="1" applyFont="1" applyFill="1" applyBorder="1" applyAlignment="1"/>
    <xf numFmtId="164" fontId="7" fillId="0" borderId="25" xfId="0" applyNumberFormat="1" applyFont="1" applyFill="1" applyBorder="1" applyAlignment="1"/>
    <xf numFmtId="164" fontId="7" fillId="0" borderId="0" xfId="0" applyNumberFormat="1" applyFont="1" applyFill="1" applyAlignment="1"/>
    <xf numFmtId="164" fontId="7" fillId="0" borderId="10" xfId="0" applyNumberFormat="1" applyFont="1" applyFill="1" applyBorder="1" applyAlignment="1"/>
    <xf numFmtId="164" fontId="7" fillId="0" borderId="28" xfId="0" applyNumberFormat="1" applyFont="1" applyFill="1" applyBorder="1" applyAlignment="1"/>
    <xf numFmtId="164" fontId="5" fillId="0" borderId="10" xfId="0" applyNumberFormat="1" applyFont="1" applyFill="1" applyBorder="1" applyAlignment="1"/>
    <xf numFmtId="164" fontId="5" fillId="0" borderId="0" xfId="0" applyNumberFormat="1" applyFont="1" applyAlignment="1"/>
    <xf numFmtId="164" fontId="5" fillId="0" borderId="25" xfId="0" applyNumberFormat="1" applyFont="1" applyBorder="1" applyAlignment="1"/>
    <xf numFmtId="164" fontId="5" fillId="0" borderId="15" xfId="0" applyNumberFormat="1" applyFont="1" applyBorder="1" applyAlignment="1"/>
    <xf numFmtId="164" fontId="7" fillId="18" borderId="15" xfId="0" applyNumberFormat="1" applyFont="1" applyFill="1" applyBorder="1" applyAlignment="1"/>
    <xf numFmtId="164" fontId="7" fillId="18" borderId="25" xfId="0" applyNumberFormat="1" applyFont="1" applyFill="1" applyBorder="1" applyAlignment="1"/>
    <xf numFmtId="164" fontId="7" fillId="0" borderId="0" xfId="0" applyNumberFormat="1" applyFont="1" applyAlignment="1"/>
    <xf numFmtId="164" fontId="7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29" xfId="0" applyNumberFormat="1" applyFont="1" applyBorder="1" applyAlignment="1"/>
    <xf numFmtId="164" fontId="5" fillId="0" borderId="5" xfId="0" applyNumberFormat="1" applyFont="1" applyBorder="1" applyAlignment="1"/>
    <xf numFmtId="164" fontId="5" fillId="0" borderId="28" xfId="0" applyNumberFormat="1" applyFont="1" applyBorder="1" applyAlignment="1"/>
    <xf numFmtId="164" fontId="5" fillId="0" borderId="8" xfId="0" applyNumberFormat="1" applyFont="1" applyBorder="1" applyAlignment="1"/>
    <xf numFmtId="164" fontId="5" fillId="0" borderId="0" xfId="0" applyNumberFormat="1" applyFont="1" applyBorder="1" applyAlignment="1"/>
    <xf numFmtId="164" fontId="5" fillId="0" borderId="19" xfId="0" applyNumberFormat="1" applyFont="1" applyBorder="1" applyAlignment="1"/>
    <xf numFmtId="164" fontId="5" fillId="0" borderId="24" xfId="0" applyNumberFormat="1" applyFont="1" applyBorder="1" applyAlignment="1"/>
    <xf numFmtId="164" fontId="5" fillId="0" borderId="1" xfId="0" applyNumberFormat="1" applyFont="1" applyFill="1" applyBorder="1" applyAlignment="1"/>
    <xf numFmtId="164" fontId="5" fillId="0" borderId="27" xfId="0" applyNumberFormat="1" applyFont="1" applyFill="1" applyBorder="1" applyAlignment="1"/>
    <xf numFmtId="164" fontId="7" fillId="18" borderId="16" xfId="0" applyNumberFormat="1" applyFont="1" applyFill="1" applyBorder="1" applyAlignment="1"/>
    <xf numFmtId="10" fontId="5" fillId="0" borderId="0" xfId="0" applyNumberFormat="1" applyFont="1" applyAlignment="1"/>
    <xf numFmtId="38" fontId="5" fillId="0" borderId="0" xfId="0" applyNumberFormat="1" applyFont="1" applyAlignment="1"/>
    <xf numFmtId="164" fontId="5" fillId="0" borderId="9" xfId="0" applyNumberFormat="1" applyFont="1" applyBorder="1" applyAlignment="1"/>
    <xf numFmtId="164" fontId="5" fillId="0" borderId="33" xfId="0" applyNumberFormat="1" applyFont="1" applyFill="1" applyBorder="1" applyAlignment="1"/>
    <xf numFmtId="164" fontId="5" fillId="0" borderId="34" xfId="0" applyNumberFormat="1" applyFont="1" applyFill="1" applyBorder="1" applyAlignment="1"/>
    <xf numFmtId="164" fontId="5" fillId="0" borderId="35" xfId="0" applyNumberFormat="1" applyFont="1" applyFill="1" applyBorder="1" applyAlignment="1"/>
    <xf numFmtId="164" fontId="7" fillId="0" borderId="34" xfId="3" applyNumberFormat="1" applyFont="1" applyFill="1" applyBorder="1" applyAlignment="1"/>
    <xf numFmtId="0" fontId="7" fillId="0" borderId="34" xfId="0" applyFont="1" applyFill="1" applyBorder="1" applyAlignment="1"/>
    <xf numFmtId="164" fontId="7" fillId="0" borderId="34" xfId="0" applyNumberFormat="1" applyFont="1" applyFill="1" applyBorder="1" applyAlignment="1"/>
    <xf numFmtId="164" fontId="7" fillId="0" borderId="34" xfId="3" applyNumberFormat="1" applyFont="1" applyFill="1" applyBorder="1" applyAlignment="1">
      <alignment wrapText="1"/>
    </xf>
    <xf numFmtId="164" fontId="7" fillId="0" borderId="33" xfId="0" applyNumberFormat="1" applyFont="1" applyFill="1" applyBorder="1" applyAlignment="1"/>
    <xf numFmtId="164" fontId="14" fillId="0" borderId="34" xfId="3" applyNumberFormat="1" applyFont="1" applyFill="1" applyBorder="1" applyAlignment="1"/>
    <xf numFmtId="164" fontId="5" fillId="0" borderId="34" xfId="0" applyNumberFormat="1" applyFont="1" applyBorder="1" applyAlignment="1"/>
    <xf numFmtId="164" fontId="7" fillId="18" borderId="34" xfId="0" applyNumberFormat="1" applyFont="1" applyFill="1" applyBorder="1" applyAlignment="1"/>
    <xf numFmtId="164" fontId="7" fillId="0" borderId="36" xfId="0" applyNumberFormat="1" applyFont="1" applyBorder="1" applyAlignment="1"/>
    <xf numFmtId="164" fontId="5" fillId="0" borderId="33" xfId="0" applyNumberFormat="1" applyFont="1" applyBorder="1" applyAlignment="1"/>
    <xf numFmtId="164" fontId="5" fillId="0" borderId="35" xfId="0" applyNumberFormat="1" applyFont="1" applyBorder="1" applyAlignment="1"/>
    <xf numFmtId="164" fontId="5" fillId="0" borderId="37" xfId="0" applyNumberFormat="1" applyFont="1" applyFill="1" applyBorder="1" applyAlignment="1"/>
    <xf numFmtId="164" fontId="7" fillId="18" borderId="32" xfId="0" applyNumberFormat="1" applyFont="1" applyFill="1" applyBorder="1" applyAlignment="1"/>
    <xf numFmtId="10" fontId="5" fillId="0" borderId="34" xfId="0" applyNumberFormat="1" applyFont="1" applyBorder="1" applyAlignment="1"/>
    <xf numFmtId="38" fontId="5" fillId="0" borderId="34" xfId="0" applyNumberFormat="1" applyFont="1" applyBorder="1" applyAlignment="1"/>
    <xf numFmtId="164" fontId="24" fillId="0" borderId="10" xfId="0" applyNumberFormat="1" applyFont="1" applyBorder="1" applyAlignment="1"/>
    <xf numFmtId="164" fontId="24" fillId="0" borderId="15" xfId="0" applyNumberFormat="1" applyFont="1" applyBorder="1" applyAlignment="1"/>
    <xf numFmtId="164" fontId="24" fillId="0" borderId="0" xfId="0" applyNumberFormat="1" applyFont="1" applyBorder="1" applyAlignment="1"/>
    <xf numFmtId="164" fontId="24" fillId="0" borderId="15" xfId="0" applyNumberFormat="1" applyFont="1" applyFill="1" applyBorder="1" applyAlignment="1"/>
    <xf numFmtId="164" fontId="5" fillId="0" borderId="20" xfId="0" applyNumberFormat="1" applyFont="1" applyBorder="1" applyAlignment="1"/>
    <xf numFmtId="164" fontId="7" fillId="0" borderId="8" xfId="0" applyNumberFormat="1" applyFont="1" applyBorder="1" applyAlignment="1"/>
    <xf numFmtId="164" fontId="7" fillId="0" borderId="0" xfId="0" applyNumberFormat="1" applyFont="1" applyBorder="1" applyAlignment="1"/>
    <xf numFmtId="164" fontId="7" fillId="0" borderId="25" xfId="0" applyNumberFormat="1" applyFont="1" applyBorder="1" applyAlignment="1"/>
    <xf numFmtId="164" fontId="7" fillId="0" borderId="15" xfId="0" applyNumberFormat="1" applyFont="1" applyBorder="1" applyAlignment="1"/>
    <xf numFmtId="164" fontId="7" fillId="0" borderId="9" xfId="0" applyNumberFormat="1" applyFont="1" applyBorder="1" applyAlignment="1"/>
    <xf numFmtId="164" fontId="7" fillId="0" borderId="23" xfId="0" applyNumberFormat="1" applyFont="1" applyBorder="1" applyAlignment="1"/>
    <xf numFmtId="164" fontId="7" fillId="0" borderId="22" xfId="0" applyNumberFormat="1" applyFont="1" applyFill="1" applyBorder="1" applyAlignment="1"/>
    <xf numFmtId="164" fontId="7" fillId="0" borderId="23" xfId="0" applyNumberFormat="1" applyFont="1" applyFill="1" applyBorder="1" applyAlignment="1"/>
    <xf numFmtId="164" fontId="7" fillId="0" borderId="26" xfId="0" applyNumberFormat="1" applyFont="1" applyFill="1" applyBorder="1" applyAlignment="1"/>
    <xf numFmtId="164" fontId="7" fillId="0" borderId="31" xfId="0" applyNumberFormat="1" applyFont="1" applyBorder="1" applyAlignment="1"/>
    <xf numFmtId="164" fontId="7" fillId="0" borderId="10" xfId="0" applyNumberFormat="1" applyFont="1" applyBorder="1" applyAlignment="1"/>
    <xf numFmtId="164" fontId="7" fillId="0" borderId="28" xfId="0" applyNumberFormat="1" applyFont="1" applyBorder="1" applyAlignment="1"/>
    <xf numFmtId="164" fontId="22" fillId="0" borderId="13" xfId="0" applyNumberFormat="1" applyFont="1" applyFill="1" applyBorder="1" applyAlignment="1"/>
    <xf numFmtId="164" fontId="22" fillId="0" borderId="25" xfId="0" applyNumberFormat="1" applyFont="1" applyFill="1" applyBorder="1" applyAlignment="1"/>
    <xf numFmtId="164" fontId="22" fillId="0" borderId="0" xfId="0" applyNumberFormat="1" applyFont="1" applyFill="1" applyAlignment="1"/>
    <xf numFmtId="164" fontId="22" fillId="0" borderId="29" xfId="0" applyNumberFormat="1" applyFont="1" applyFill="1" applyBorder="1" applyAlignment="1"/>
    <xf numFmtId="164" fontId="7" fillId="0" borderId="13" xfId="0" applyNumberFormat="1" applyFont="1" applyFill="1" applyBorder="1" applyAlignment="1"/>
    <xf numFmtId="164" fontId="7" fillId="0" borderId="29" xfId="0" applyNumberFormat="1" applyFont="1" applyFill="1" applyBorder="1" applyAlignment="1"/>
    <xf numFmtId="164" fontId="24" fillId="0" borderId="10" xfId="0" applyNumberFormat="1" applyFont="1" applyFill="1" applyBorder="1" applyAlignment="1"/>
    <xf numFmtId="164" fontId="24" fillId="0" borderId="0" xfId="0" applyNumberFormat="1" applyFont="1" applyAlignment="1"/>
    <xf numFmtId="164" fontId="5" fillId="0" borderId="10" xfId="0" applyNumberFormat="1" applyFont="1" applyBorder="1" applyAlignment="1"/>
    <xf numFmtId="164" fontId="5" fillId="19" borderId="15" xfId="0" applyNumberFormat="1" applyFont="1" applyFill="1" applyBorder="1" applyAlignment="1"/>
    <xf numFmtId="164" fontId="5" fillId="19" borderId="25" xfId="0" applyNumberFormat="1" applyFont="1" applyFill="1" applyBorder="1" applyAlignment="1"/>
    <xf numFmtId="164" fontId="5" fillId="19" borderId="0" xfId="0" applyNumberFormat="1" applyFont="1" applyFill="1" applyAlignment="1"/>
    <xf numFmtId="164" fontId="7" fillId="0" borderId="11" xfId="0" applyNumberFormat="1" applyFont="1" applyFill="1" applyBorder="1" applyAlignment="1"/>
    <xf numFmtId="164" fontId="7" fillId="0" borderId="30" xfId="0" applyNumberFormat="1" applyFont="1" applyFill="1" applyBorder="1" applyAlignment="1"/>
    <xf numFmtId="164" fontId="7" fillId="0" borderId="29" xfId="0" applyNumberFormat="1" applyFont="1" applyBorder="1" applyAlignment="1"/>
    <xf numFmtId="165" fontId="5" fillId="0" borderId="15" xfId="0" applyNumberFormat="1" applyFont="1" applyBorder="1" applyAlignment="1"/>
    <xf numFmtId="9" fontId="5" fillId="0" borderId="0" xfId="0" applyNumberFormat="1" applyFont="1" applyAlignment="1"/>
    <xf numFmtId="9" fontId="5" fillId="0" borderId="4" xfId="0" applyNumberFormat="1" applyFont="1" applyBorder="1" applyAlignment="1"/>
    <xf numFmtId="10" fontId="5" fillId="0" borderId="4" xfId="0" applyNumberFormat="1" applyFont="1" applyBorder="1" applyAlignment="1"/>
    <xf numFmtId="9" fontId="5" fillId="0" borderId="15" xfId="0" applyNumberFormat="1" applyFont="1" applyBorder="1" applyAlignment="1"/>
    <xf numFmtId="3" fontId="5" fillId="0" borderId="0" xfId="0" applyNumberFormat="1" applyFont="1" applyAlignment="1"/>
    <xf numFmtId="0" fontId="5" fillId="0" borderId="0" xfId="0" applyFont="1" applyAlignment="1"/>
    <xf numFmtId="3" fontId="5" fillId="0" borderId="4" xfId="0" applyNumberFormat="1" applyFont="1" applyBorder="1" applyAlignment="1"/>
    <xf numFmtId="3" fontId="5" fillId="0" borderId="8" xfId="0" applyNumberFormat="1" applyFont="1" applyBorder="1" applyAlignment="1"/>
    <xf numFmtId="4" fontId="5" fillId="0" borderId="4" xfId="0" applyNumberFormat="1" applyFont="1" applyFill="1" applyBorder="1" applyAlignment="1"/>
    <xf numFmtId="4" fontId="5" fillId="0" borderId="8" xfId="0" applyNumberFormat="1" applyFont="1" applyBorder="1" applyAlignment="1"/>
    <xf numFmtId="4" fontId="5" fillId="0" borderId="4" xfId="0" applyNumberFormat="1" applyFont="1" applyBorder="1" applyAlignment="1"/>
    <xf numFmtId="3" fontId="5" fillId="0" borderId="0" xfId="0" applyNumberFormat="1" applyFont="1" applyFill="1" applyAlignment="1"/>
    <xf numFmtId="3" fontId="5" fillId="0" borderId="4" xfId="0" applyNumberFormat="1" applyFont="1" applyFill="1" applyBorder="1" applyAlignment="1"/>
    <xf numFmtId="3" fontId="5" fillId="0" borderId="15" xfId="0" applyNumberFormat="1" applyFont="1" applyBorder="1" applyAlignment="1"/>
    <xf numFmtId="165" fontId="5" fillId="0" borderId="10" xfId="0" applyNumberFormat="1" applyFont="1" applyFill="1" applyBorder="1" applyAlignment="1"/>
    <xf numFmtId="9" fontId="5" fillId="0" borderId="10" xfId="0" applyNumberFormat="1" applyFont="1" applyBorder="1" applyAlignment="1"/>
    <xf numFmtId="165" fontId="5" fillId="0" borderId="15" xfId="0" applyNumberFormat="1" applyFont="1" applyFill="1" applyBorder="1" applyAlignment="1"/>
    <xf numFmtId="165" fontId="5" fillId="0" borderId="13" xfId="0" applyNumberFormat="1" applyFont="1" applyFill="1" applyBorder="1" applyAlignment="1"/>
    <xf numFmtId="9" fontId="5" fillId="0" borderId="13" xfId="0" applyNumberFormat="1" applyFont="1" applyBorder="1" applyAlignment="1"/>
    <xf numFmtId="165" fontId="5" fillId="0" borderId="4" xfId="0" applyNumberFormat="1" applyFont="1" applyFill="1" applyBorder="1" applyAlignment="1"/>
    <xf numFmtId="9" fontId="5" fillId="0" borderId="8" xfId="0" applyNumberFormat="1" applyFont="1" applyBorder="1" applyAlignment="1"/>
    <xf numFmtId="9" fontId="5" fillId="0" borderId="16" xfId="0" applyNumberFormat="1" applyFont="1" applyBorder="1" applyAlignment="1"/>
    <xf numFmtId="3" fontId="7" fillId="0" borderId="0" xfId="0" applyNumberFormat="1" applyFont="1" applyFill="1" applyAlignment="1"/>
    <xf numFmtId="3" fontId="7" fillId="0" borderId="0" xfId="0" applyNumberFormat="1" applyFont="1" applyAlignment="1"/>
    <xf numFmtId="3" fontId="5" fillId="0" borderId="10" xfId="0" applyNumberFormat="1" applyFont="1" applyFill="1" applyBorder="1" applyAlignment="1"/>
    <xf numFmtId="3" fontId="5" fillId="0" borderId="15" xfId="0" applyNumberFormat="1" applyFont="1" applyFill="1" applyBorder="1" applyAlignment="1"/>
    <xf numFmtId="3" fontId="5" fillId="0" borderId="13" xfId="0" applyNumberFormat="1" applyFont="1" applyFill="1" applyBorder="1" applyAlignment="1"/>
    <xf numFmtId="3" fontId="5" fillId="0" borderId="16" xfId="0" applyNumberFormat="1" applyFont="1" applyFill="1" applyBorder="1" applyAlignment="1"/>
    <xf numFmtId="3" fontId="5" fillId="0" borderId="17" xfId="0" applyNumberFormat="1" applyFont="1" applyFill="1" applyBorder="1" applyAlignment="1"/>
    <xf numFmtId="165" fontId="5" fillId="0" borderId="4" xfId="0" applyNumberFormat="1" applyFont="1" applyBorder="1" applyAlignment="1"/>
    <xf numFmtId="165" fontId="5" fillId="0" borderId="0" xfId="0" applyNumberFormat="1" applyFont="1" applyFill="1" applyAlignment="1"/>
    <xf numFmtId="165" fontId="5" fillId="0" borderId="0" xfId="0" applyNumberFormat="1" applyFont="1" applyAlignment="1"/>
    <xf numFmtId="4" fontId="5" fillId="0" borderId="15" xfId="0" applyNumberFormat="1" applyFont="1" applyBorder="1" applyAlignment="1"/>
    <xf numFmtId="0" fontId="7" fillId="0" borderId="0" xfId="0" applyFont="1" applyAlignment="1"/>
    <xf numFmtId="3" fontId="5" fillId="0" borderId="3" xfId="0" applyNumberFormat="1" applyFont="1" applyBorder="1" applyAlignment="1"/>
    <xf numFmtId="165" fontId="5" fillId="0" borderId="3" xfId="0" applyNumberFormat="1" applyFont="1" applyBorder="1" applyAlignment="1"/>
  </cellXfs>
  <cellStyles count="4">
    <cellStyle name="Comma" xfId="2" builtinId="3"/>
    <cellStyle name="Currency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2.%20Files%20Received/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FY17/Post%20Big%20Release/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3.%20Manager%20Submission%20Versions/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13"/>
  <sheetViews>
    <sheetView tabSelected="1" zoomScaleNormal="100" workbookViewId="0"/>
  </sheetViews>
  <sheetFormatPr defaultColWidth="9.140625" defaultRowHeight="15" x14ac:dyDescent="0.25"/>
  <cols>
    <col min="1" max="1" width="121.42578125" style="96" customWidth="1"/>
    <col min="2" max="16384" width="9.140625" style="96"/>
  </cols>
  <sheetData>
    <row r="1" spans="1:1" ht="21" x14ac:dyDescent="0.35">
      <c r="A1" s="95" t="s">
        <v>158</v>
      </c>
    </row>
    <row r="2" spans="1:1" x14ac:dyDescent="0.25">
      <c r="A2" s="97" t="s">
        <v>164</v>
      </c>
    </row>
    <row r="3" spans="1:1" ht="60.75" customHeight="1" x14ac:dyDescent="0.25">
      <c r="A3" s="98" t="s">
        <v>159</v>
      </c>
    </row>
    <row r="4" spans="1:1" ht="21" x14ac:dyDescent="0.35">
      <c r="A4" s="95" t="s">
        <v>160</v>
      </c>
    </row>
    <row r="5" spans="1:1" s="99" customFormat="1" ht="78.75" x14ac:dyDescent="0.2">
      <c r="A5" s="98" t="s">
        <v>163</v>
      </c>
    </row>
    <row r="6" spans="1:1" ht="10.5" customHeight="1" x14ac:dyDescent="0.25">
      <c r="A6" s="100"/>
    </row>
    <row r="7" spans="1:1" ht="27.75" x14ac:dyDescent="0.25">
      <c r="A7" s="101" t="s">
        <v>161</v>
      </c>
    </row>
    <row r="8" spans="1:1" ht="10.5" customHeight="1" x14ac:dyDescent="0.25">
      <c r="A8" s="100"/>
    </row>
    <row r="9" spans="1:1" ht="28.5" x14ac:dyDescent="0.25">
      <c r="A9" s="102" t="s">
        <v>162</v>
      </c>
    </row>
    <row r="10" spans="1:1" x14ac:dyDescent="0.25">
      <c r="A10" s="103"/>
    </row>
    <row r="11" spans="1:1" x14ac:dyDescent="0.25">
      <c r="A11" s="102"/>
    </row>
    <row r="12" spans="1:1" x14ac:dyDescent="0.25">
      <c r="A12" s="104"/>
    </row>
    <row r="13" spans="1:1" x14ac:dyDescent="0.25">
      <c r="A13" s="105"/>
    </row>
  </sheetData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83"/>
  <sheetViews>
    <sheetView showGridLines="0" workbookViewId="0">
      <pane xSplit="2" ySplit="3" topLeftCell="C86" activePane="bottomRight" state="frozen"/>
      <selection sqref="A1:XFD1048576"/>
      <selection pane="topRight" sqref="A1:XFD1048576"/>
      <selection pane="bottomLeft" sqref="A1:XFD1048576"/>
      <selection pane="bottomRight" activeCell="G171" sqref="G171"/>
    </sheetView>
  </sheetViews>
  <sheetFormatPr defaultColWidth="14.42578125" defaultRowHeight="15" customHeight="1" outlineLevelRow="1" x14ac:dyDescent="0.2"/>
  <cols>
    <col min="1" max="1" width="41.42578125" style="1" customWidth="1"/>
    <col min="2" max="2" width="0.85546875" style="1" customWidth="1"/>
    <col min="3" max="3" width="19" style="1" customWidth="1"/>
    <col min="4" max="4" width="16.42578125" style="1" customWidth="1"/>
    <col min="5" max="5" width="16.85546875" style="1" customWidth="1"/>
    <col min="6" max="6" width="14.5703125" style="1" customWidth="1"/>
    <col min="7" max="8" width="16" style="1" customWidth="1"/>
    <col min="9" max="9" width="16.5703125" style="1" customWidth="1"/>
    <col min="10" max="10" width="16.7109375" style="1" customWidth="1"/>
    <col min="11" max="11" width="16.140625" style="1" customWidth="1"/>
    <col min="12" max="12" width="14.140625" style="1" customWidth="1"/>
    <col min="13" max="13" width="16.85546875" style="1" customWidth="1"/>
    <col min="14" max="15" width="14.140625" style="1" customWidth="1"/>
    <col min="16" max="16" width="16.28515625" style="1" customWidth="1"/>
    <col min="17" max="17" width="0.42578125" style="1" customWidth="1"/>
    <col min="18" max="18" width="14.5703125" style="1" customWidth="1"/>
    <col min="19" max="19" width="12.85546875" style="1" customWidth="1"/>
    <col min="20" max="20" width="12.5703125" style="1" customWidth="1"/>
    <col min="21" max="16384" width="14.42578125" style="1"/>
  </cols>
  <sheetData>
    <row r="1" spans="1:20" ht="21" customHeight="1" x14ac:dyDescent="0.2">
      <c r="A1" s="121" t="s">
        <v>186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38"/>
      <c r="T1" s="39"/>
    </row>
    <row r="2" spans="1:20" ht="6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3"/>
      <c r="R2" s="42"/>
      <c r="S2" s="43"/>
      <c r="T2" s="3"/>
    </row>
    <row r="3" spans="1:20" ht="12.75" customHeight="1" x14ac:dyDescent="0.2">
      <c r="A3" s="40"/>
      <c r="B3" s="40"/>
      <c r="C3" s="44" t="s">
        <v>66</v>
      </c>
      <c r="D3" s="45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6"/>
      <c r="R3" s="47" t="s">
        <v>80</v>
      </c>
      <c r="S3" s="43"/>
      <c r="T3" s="3"/>
    </row>
    <row r="4" spans="1:20" ht="6" customHeight="1" x14ac:dyDescent="0.2">
      <c r="A4" s="40"/>
      <c r="B4" s="4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9"/>
      <c r="R4" s="50"/>
      <c r="S4" s="43"/>
      <c r="T4" s="3"/>
    </row>
    <row r="5" spans="1:20" ht="12.75" customHeight="1" x14ac:dyDescent="0.2">
      <c r="A5" s="51" t="s">
        <v>81</v>
      </c>
      <c r="B5" s="52"/>
      <c r="C5" s="214">
        <v>1389894.6320963199</v>
      </c>
      <c r="D5" s="214">
        <v>2152104.8644665298</v>
      </c>
      <c r="E5" s="214">
        <v>14764.8230593392</v>
      </c>
      <c r="F5" s="214">
        <v>0</v>
      </c>
      <c r="G5" s="214">
        <v>0</v>
      </c>
      <c r="H5" s="214">
        <v>0</v>
      </c>
      <c r="I5" s="214">
        <v>45674.604606210603</v>
      </c>
      <c r="J5" s="214">
        <v>0</v>
      </c>
      <c r="K5" s="214">
        <v>0</v>
      </c>
      <c r="L5" s="214">
        <v>0</v>
      </c>
      <c r="M5" s="214">
        <v>1319769.4189965399</v>
      </c>
      <c r="N5" s="214">
        <v>94377.9314638449</v>
      </c>
      <c r="O5" s="214">
        <v>0</v>
      </c>
      <c r="P5" s="214">
        <v>0</v>
      </c>
      <c r="Q5" s="214"/>
      <c r="R5" s="214">
        <v>5016586.274688784</v>
      </c>
      <c r="S5" s="53"/>
      <c r="T5" s="23"/>
    </row>
    <row r="6" spans="1:20" ht="12.75" customHeight="1" x14ac:dyDescent="0.2">
      <c r="A6" s="51" t="s">
        <v>82</v>
      </c>
      <c r="B6" s="52"/>
      <c r="C6" s="215">
        <v>701329.81282236497</v>
      </c>
      <c r="D6" s="215">
        <v>314138.51445471903</v>
      </c>
      <c r="E6" s="215">
        <v>99199.349762129801</v>
      </c>
      <c r="F6" s="215">
        <v>58452.940713624797</v>
      </c>
      <c r="G6" s="215">
        <v>37232.0986565563</v>
      </c>
      <c r="H6" s="215">
        <v>69188.600626194093</v>
      </c>
      <c r="I6" s="215">
        <v>1713278.32811962</v>
      </c>
      <c r="J6" s="215">
        <v>137680.673594597</v>
      </c>
      <c r="K6" s="215">
        <v>0</v>
      </c>
      <c r="L6" s="215">
        <v>8450.3569521566205</v>
      </c>
      <c r="M6" s="215">
        <v>67213.603287334699</v>
      </c>
      <c r="N6" s="215">
        <v>556869.74567494204</v>
      </c>
      <c r="O6" s="215">
        <v>65013.247764940403</v>
      </c>
      <c r="P6" s="215">
        <v>0</v>
      </c>
      <c r="Q6" s="215"/>
      <c r="R6" s="215">
        <v>3828047.2724291794</v>
      </c>
      <c r="S6" s="53"/>
      <c r="T6" s="23"/>
    </row>
    <row r="7" spans="1:20" ht="12.75" customHeight="1" x14ac:dyDescent="0.2">
      <c r="A7" s="51" t="s">
        <v>83</v>
      </c>
      <c r="B7" s="52"/>
      <c r="C7" s="215">
        <v>870039.85625239497</v>
      </c>
      <c r="D7" s="215">
        <v>862818.781623811</v>
      </c>
      <c r="E7" s="215">
        <v>252584.90192960601</v>
      </c>
      <c r="F7" s="215">
        <v>88995.321697192005</v>
      </c>
      <c r="G7" s="215">
        <v>66130.2757361275</v>
      </c>
      <c r="H7" s="215">
        <v>187279.48364641701</v>
      </c>
      <c r="I7" s="215">
        <v>1409682.1603125101</v>
      </c>
      <c r="J7" s="215">
        <v>99938.188812855195</v>
      </c>
      <c r="K7" s="215">
        <v>0</v>
      </c>
      <c r="L7" s="215">
        <v>34430.369907277804</v>
      </c>
      <c r="M7" s="215">
        <v>401965.98612913198</v>
      </c>
      <c r="N7" s="215">
        <v>1092.6876618439901</v>
      </c>
      <c r="O7" s="215">
        <v>138861.02742994</v>
      </c>
      <c r="P7" s="215">
        <v>0</v>
      </c>
      <c r="Q7" s="215"/>
      <c r="R7" s="215">
        <v>4413819.0411391081</v>
      </c>
      <c r="S7" s="53"/>
      <c r="T7" s="23"/>
    </row>
    <row r="8" spans="1:20" ht="12.75" customHeight="1" x14ac:dyDescent="0.2">
      <c r="A8" s="51" t="s">
        <v>84</v>
      </c>
      <c r="B8" s="52"/>
      <c r="C8" s="215">
        <v>956253.14339600794</v>
      </c>
      <c r="D8" s="215">
        <v>592766.49559084105</v>
      </c>
      <c r="E8" s="215">
        <v>361627.170333385</v>
      </c>
      <c r="F8" s="215">
        <v>0</v>
      </c>
      <c r="G8" s="215">
        <v>169916.17152826599</v>
      </c>
      <c r="H8" s="215">
        <v>727783.03597266995</v>
      </c>
      <c r="I8" s="215">
        <v>1959425.07065363</v>
      </c>
      <c r="J8" s="215">
        <v>1201157.6146253</v>
      </c>
      <c r="K8" s="215">
        <v>0</v>
      </c>
      <c r="L8" s="215">
        <v>27609.976252546199</v>
      </c>
      <c r="M8" s="215">
        <v>0</v>
      </c>
      <c r="N8" s="215">
        <v>0</v>
      </c>
      <c r="O8" s="215">
        <v>545841.979481783</v>
      </c>
      <c r="P8" s="215">
        <v>0</v>
      </c>
      <c r="Q8" s="215"/>
      <c r="R8" s="215">
        <v>6542380.6578344302</v>
      </c>
      <c r="S8" s="53"/>
      <c r="T8" s="23"/>
    </row>
    <row r="9" spans="1:20" ht="12.75" customHeight="1" x14ac:dyDescent="0.2">
      <c r="A9" s="51" t="s">
        <v>85</v>
      </c>
      <c r="B9" s="52"/>
      <c r="C9" s="215">
        <v>824230.97507998301</v>
      </c>
      <c r="D9" s="215">
        <v>0</v>
      </c>
      <c r="E9" s="215">
        <v>0</v>
      </c>
      <c r="F9" s="215">
        <v>0</v>
      </c>
      <c r="G9" s="215">
        <v>0</v>
      </c>
      <c r="H9" s="215">
        <v>0</v>
      </c>
      <c r="I9" s="215">
        <v>1972123.9003199299</v>
      </c>
      <c r="J9" s="215">
        <v>0</v>
      </c>
      <c r="K9" s="215">
        <v>0</v>
      </c>
      <c r="L9" s="215">
        <v>0</v>
      </c>
      <c r="M9" s="215">
        <v>0</v>
      </c>
      <c r="N9" s="215">
        <v>0</v>
      </c>
      <c r="O9" s="215">
        <v>0</v>
      </c>
      <c r="P9" s="215">
        <v>0</v>
      </c>
      <c r="Q9" s="215"/>
      <c r="R9" s="215">
        <v>2796354.8753999127</v>
      </c>
      <c r="S9" s="53"/>
      <c r="T9" s="23"/>
    </row>
    <row r="10" spans="1:20" ht="12.75" customHeight="1" x14ac:dyDescent="0.2">
      <c r="A10" s="51" t="s">
        <v>86</v>
      </c>
      <c r="B10" s="52"/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771890.66844047699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/>
      <c r="R10" s="215">
        <v>771890.66844047699</v>
      </c>
      <c r="S10" s="53"/>
      <c r="T10" s="23"/>
    </row>
    <row r="11" spans="1:20" ht="12.75" customHeight="1" x14ac:dyDescent="0.2">
      <c r="A11" s="51" t="s">
        <v>87</v>
      </c>
      <c r="B11" s="52"/>
      <c r="C11" s="215">
        <v>52343.218616923499</v>
      </c>
      <c r="D11" s="215">
        <v>30591.006808453501</v>
      </c>
      <c r="E11" s="215">
        <v>16988.038616989499</v>
      </c>
      <c r="F11" s="215">
        <v>8274.6165957292305</v>
      </c>
      <c r="G11" s="215">
        <v>8149.24361700606</v>
      </c>
      <c r="H11" s="215">
        <v>12725.357340401701</v>
      </c>
      <c r="I11" s="215">
        <v>101865.545212575</v>
      </c>
      <c r="J11" s="215">
        <v>35417.8664892956</v>
      </c>
      <c r="K11" s="215">
        <v>0</v>
      </c>
      <c r="L11" s="215">
        <v>13289.535744655999</v>
      </c>
      <c r="M11" s="215">
        <v>47641.731914804703</v>
      </c>
      <c r="N11" s="215">
        <v>0</v>
      </c>
      <c r="O11" s="215">
        <v>11910.432978701099</v>
      </c>
      <c r="P11" s="215">
        <v>0</v>
      </c>
      <c r="Q11" s="215"/>
      <c r="R11" s="215">
        <v>339196.59393553587</v>
      </c>
      <c r="S11" s="53"/>
      <c r="T11" s="23"/>
    </row>
    <row r="12" spans="1:20" ht="12.75" customHeight="1" x14ac:dyDescent="0.2">
      <c r="A12" s="51" t="s">
        <v>88</v>
      </c>
      <c r="B12" s="52"/>
      <c r="C12" s="215">
        <v>-412147.96826400497</v>
      </c>
      <c r="D12" s="215">
        <v>238221.61143719399</v>
      </c>
      <c r="E12" s="215">
        <v>94615.620652324098</v>
      </c>
      <c r="F12" s="215">
        <v>15058.543749610801</v>
      </c>
      <c r="G12" s="215">
        <v>0</v>
      </c>
      <c r="H12" s="215">
        <v>-279605.79758568399</v>
      </c>
      <c r="I12" s="215">
        <v>448125.101148988</v>
      </c>
      <c r="J12" s="215">
        <v>-111384.191962528</v>
      </c>
      <c r="K12" s="215">
        <v>0</v>
      </c>
      <c r="L12" s="215">
        <v>-14028.4388566367</v>
      </c>
      <c r="M12" s="215">
        <v>426964.18713673297</v>
      </c>
      <c r="N12" s="215">
        <v>-74972.979800631103</v>
      </c>
      <c r="O12" s="215">
        <v>-330845.68765536498</v>
      </c>
      <c r="P12" s="215">
        <v>0</v>
      </c>
      <c r="Q12" s="215"/>
      <c r="R12" s="215">
        <v>0</v>
      </c>
      <c r="S12" s="53"/>
      <c r="T12" s="23"/>
    </row>
    <row r="13" spans="1:20" ht="12.75" customHeight="1" x14ac:dyDescent="0.2">
      <c r="A13" s="51" t="s">
        <v>89</v>
      </c>
      <c r="B13" s="52"/>
      <c r="C13" s="216">
        <v>0</v>
      </c>
      <c r="D13" s="216">
        <v>0</v>
      </c>
      <c r="E13" s="216">
        <v>782576.51826861594</v>
      </c>
      <c r="F13" s="216">
        <v>213388.71911073138</v>
      </c>
      <c r="G13" s="216">
        <v>0</v>
      </c>
      <c r="H13" s="216">
        <v>635843.42109325039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6">
        <v>813742.96111682709</v>
      </c>
      <c r="P13" s="216">
        <v>0</v>
      </c>
      <c r="Q13" s="216"/>
      <c r="R13" s="216">
        <v>2445551.6195894247</v>
      </c>
      <c r="S13" s="53"/>
      <c r="T13" s="23"/>
    </row>
    <row r="14" spans="1:20" ht="12.75" customHeight="1" x14ac:dyDescent="0.2">
      <c r="A14" s="54" t="s">
        <v>166</v>
      </c>
      <c r="B14" s="52"/>
      <c r="C14" s="217">
        <v>4381943.6699999887</v>
      </c>
      <c r="D14" s="217">
        <v>4190641.2743815486</v>
      </c>
      <c r="E14" s="217">
        <v>1622356.4226223896</v>
      </c>
      <c r="F14" s="217">
        <v>384170.14186688821</v>
      </c>
      <c r="G14" s="217">
        <v>281427.78953795583</v>
      </c>
      <c r="H14" s="217">
        <v>1353214.1010932492</v>
      </c>
      <c r="I14" s="217">
        <v>7650174.710373464</v>
      </c>
      <c r="J14" s="217">
        <v>2134700.8199999966</v>
      </c>
      <c r="K14" s="217">
        <v>0</v>
      </c>
      <c r="L14" s="217">
        <v>69751.799999999916</v>
      </c>
      <c r="M14" s="217">
        <v>2263554.9274645443</v>
      </c>
      <c r="N14" s="217">
        <v>577367.38499999989</v>
      </c>
      <c r="O14" s="217">
        <v>1244523.9611168266</v>
      </c>
      <c r="P14" s="217">
        <v>0</v>
      </c>
      <c r="Q14" s="217">
        <v>0</v>
      </c>
      <c r="R14" s="217">
        <v>26153827.003456857</v>
      </c>
      <c r="S14" s="53"/>
      <c r="T14" s="23"/>
    </row>
    <row r="15" spans="1:20" ht="6" customHeight="1" x14ac:dyDescent="0.2">
      <c r="A15" s="52"/>
      <c r="B15" s="52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53"/>
      <c r="T15" s="23"/>
    </row>
    <row r="16" spans="1:20" ht="12.75" customHeight="1" x14ac:dyDescent="0.2">
      <c r="A16" s="55" t="s">
        <v>10</v>
      </c>
      <c r="B16" s="52"/>
      <c r="C16" s="217">
        <v>258828.68017299197</v>
      </c>
      <c r="D16" s="217">
        <v>141565.3674601597</v>
      </c>
      <c r="E16" s="217">
        <v>94140.969361006195</v>
      </c>
      <c r="F16" s="217">
        <v>33031.919074037258</v>
      </c>
      <c r="G16" s="217">
        <v>16044.074978818098</v>
      </c>
      <c r="H16" s="217">
        <v>62288.761682470264</v>
      </c>
      <c r="I16" s="217">
        <v>524499.6864398917</v>
      </c>
      <c r="J16" s="217">
        <v>177192.65160429987</v>
      </c>
      <c r="K16" s="217">
        <v>147463.92443766634</v>
      </c>
      <c r="L16" s="217">
        <v>0</v>
      </c>
      <c r="M16" s="217">
        <v>0</v>
      </c>
      <c r="N16" s="217">
        <v>0</v>
      </c>
      <c r="O16" s="217">
        <v>62760.646240670794</v>
      </c>
      <c r="P16" s="217">
        <v>0</v>
      </c>
      <c r="Q16" s="217"/>
      <c r="R16" s="217">
        <v>1517816.6814520119</v>
      </c>
      <c r="S16" s="53"/>
      <c r="T16" s="23"/>
    </row>
    <row r="17" spans="1:20" ht="6" customHeight="1" x14ac:dyDescent="0.2">
      <c r="A17" s="52"/>
      <c r="B17" s="52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53"/>
      <c r="T17" s="23"/>
    </row>
    <row r="18" spans="1:20" ht="12.75" customHeight="1" outlineLevel="1" x14ac:dyDescent="0.2">
      <c r="A18" s="56" t="s">
        <v>90</v>
      </c>
      <c r="B18" s="52"/>
      <c r="C18" s="215">
        <v>99200</v>
      </c>
      <c r="D18" s="215">
        <v>104700</v>
      </c>
      <c r="E18" s="215">
        <v>12300</v>
      </c>
      <c r="F18" s="215">
        <v>40700</v>
      </c>
      <c r="G18" s="215">
        <v>33200</v>
      </c>
      <c r="H18" s="215">
        <v>99300</v>
      </c>
      <c r="I18" s="215">
        <v>486200</v>
      </c>
      <c r="J18" s="215">
        <v>217000</v>
      </c>
      <c r="K18" s="215">
        <v>0</v>
      </c>
      <c r="L18" s="215">
        <v>40400</v>
      </c>
      <c r="M18" s="215">
        <v>117300</v>
      </c>
      <c r="N18" s="215">
        <v>0</v>
      </c>
      <c r="O18" s="215">
        <v>108500</v>
      </c>
      <c r="P18" s="215">
        <v>0</v>
      </c>
      <c r="Q18" s="215"/>
      <c r="R18" s="215">
        <v>1358800</v>
      </c>
      <c r="S18" s="53"/>
      <c r="T18" s="23"/>
    </row>
    <row r="19" spans="1:20" ht="12.75" customHeight="1" outlineLevel="1" x14ac:dyDescent="0.2">
      <c r="A19" s="56" t="s">
        <v>91</v>
      </c>
      <c r="B19" s="57"/>
      <c r="C19" s="216">
        <v>248135.08131417388</v>
      </c>
      <c r="D19" s="216">
        <v>290869.45642939257</v>
      </c>
      <c r="E19" s="216">
        <v>20677.923442847823</v>
      </c>
      <c r="F19" s="216">
        <v>215050.40380561736</v>
      </c>
      <c r="G19" s="216">
        <v>41355.846885695646</v>
      </c>
      <c r="H19" s="216">
        <v>289490.92819986952</v>
      </c>
      <c r="I19" s="216">
        <v>1359228.8343098608</v>
      </c>
      <c r="J19" s="216">
        <v>847794.86115676071</v>
      </c>
      <c r="K19" s="216">
        <v>0</v>
      </c>
      <c r="L19" s="216">
        <v>103389.61721423912</v>
      </c>
      <c r="M19" s="216">
        <v>476970.76741502172</v>
      </c>
      <c r="N19" s="216">
        <v>0</v>
      </c>
      <c r="O19" s="216">
        <v>242620.96839608086</v>
      </c>
      <c r="P19" s="216">
        <v>0</v>
      </c>
      <c r="Q19" s="216"/>
      <c r="R19" s="216">
        <v>4135584.6885695597</v>
      </c>
      <c r="S19" s="58"/>
      <c r="T19" s="59"/>
    </row>
    <row r="20" spans="1:20" ht="12.75" customHeight="1" x14ac:dyDescent="0.2">
      <c r="A20" s="56" t="s">
        <v>165</v>
      </c>
      <c r="B20" s="60"/>
      <c r="C20" s="219">
        <v>347335.08131417388</v>
      </c>
      <c r="D20" s="219">
        <v>395569.45642939257</v>
      </c>
      <c r="E20" s="219">
        <v>32977.923442847823</v>
      </c>
      <c r="F20" s="219">
        <v>255750.40380561736</v>
      </c>
      <c r="G20" s="219">
        <v>74555.846885695646</v>
      </c>
      <c r="H20" s="219">
        <v>388790.92819986952</v>
      </c>
      <c r="I20" s="219">
        <v>1845428.8343098608</v>
      </c>
      <c r="J20" s="219">
        <v>1064794.8611567607</v>
      </c>
      <c r="K20" s="219">
        <v>0</v>
      </c>
      <c r="L20" s="219">
        <v>143789.61721423912</v>
      </c>
      <c r="M20" s="219">
        <v>594270.76741502178</v>
      </c>
      <c r="N20" s="219">
        <v>0</v>
      </c>
      <c r="O20" s="219">
        <v>351120.96839608089</v>
      </c>
      <c r="P20" s="219">
        <v>0</v>
      </c>
      <c r="Q20" s="219"/>
      <c r="R20" s="219">
        <v>5494384.6885695597</v>
      </c>
      <c r="S20" s="43"/>
      <c r="T20" s="3"/>
    </row>
    <row r="21" spans="1:20" ht="6" customHeight="1" x14ac:dyDescent="0.2">
      <c r="A21" s="52"/>
      <c r="B21" s="52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53"/>
      <c r="T21" s="23"/>
    </row>
    <row r="22" spans="1:20" ht="12.75" customHeight="1" x14ac:dyDescent="0.2">
      <c r="A22" s="61" t="s">
        <v>169</v>
      </c>
      <c r="B22" s="108"/>
      <c r="C22" s="220">
        <v>437999.03965760925</v>
      </c>
      <c r="D22" s="220">
        <v>239561.91777079811</v>
      </c>
      <c r="E22" s="220">
        <v>159308.67531758075</v>
      </c>
      <c r="F22" s="220">
        <v>55897.780813186226</v>
      </c>
      <c r="G22" s="220">
        <v>27150.350680690455</v>
      </c>
      <c r="H22" s="220">
        <v>105407.24381915118</v>
      </c>
      <c r="I22" s="220">
        <v>887576.90534080705</v>
      </c>
      <c r="J22" s="220">
        <v>299851.66707644897</v>
      </c>
      <c r="K22" s="220">
        <v>249543.66434458137</v>
      </c>
      <c r="L22" s="220">
        <v>184462.67668351455</v>
      </c>
      <c r="M22" s="220">
        <v>285477.95201020112</v>
      </c>
      <c r="N22" s="220">
        <v>0</v>
      </c>
      <c r="O22" s="220">
        <v>106205.78354505383</v>
      </c>
      <c r="P22" s="220">
        <v>0</v>
      </c>
      <c r="Q22" s="220"/>
      <c r="R22" s="220">
        <v>3038443.6570596229</v>
      </c>
      <c r="S22" s="53"/>
      <c r="T22" s="23"/>
    </row>
    <row r="23" spans="1:20" ht="6" customHeight="1" x14ac:dyDescent="0.2">
      <c r="A23" s="52"/>
      <c r="B23" s="52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53"/>
      <c r="T23" s="23"/>
    </row>
    <row r="24" spans="1:20" ht="6" customHeight="1" x14ac:dyDescent="0.2">
      <c r="A24" s="52"/>
      <c r="B24" s="52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53"/>
      <c r="T24" s="23"/>
    </row>
    <row r="25" spans="1:20" ht="12.75" customHeight="1" x14ac:dyDescent="0.2">
      <c r="A25" s="62" t="s">
        <v>168</v>
      </c>
      <c r="B25" s="52"/>
      <c r="C25" s="221">
        <v>703906.12100386166</v>
      </c>
      <c r="D25" s="221">
        <v>384998.7899747648</v>
      </c>
      <c r="E25" s="221">
        <v>256024.19533321861</v>
      </c>
      <c r="F25" s="221">
        <v>89833.050994111793</v>
      </c>
      <c r="G25" s="221">
        <v>43633.196197140016</v>
      </c>
      <c r="H25" s="221">
        <v>169399.46758889651</v>
      </c>
      <c r="I25" s="221">
        <v>1426420.5168565037</v>
      </c>
      <c r="J25" s="221">
        <v>481890.152118414</v>
      </c>
      <c r="K25" s="221">
        <v>401040.40622371336</v>
      </c>
      <c r="L25" s="221">
        <v>0</v>
      </c>
      <c r="M25" s="221">
        <v>0</v>
      </c>
      <c r="N25" s="221">
        <v>0</v>
      </c>
      <c r="O25" s="221">
        <v>170682.79688881242</v>
      </c>
      <c r="P25" s="221">
        <v>0</v>
      </c>
      <c r="Q25" s="221"/>
      <c r="R25" s="221">
        <v>4127828.693179437</v>
      </c>
      <c r="S25" s="53"/>
      <c r="T25" s="23"/>
    </row>
    <row r="26" spans="1:20" ht="6.75" customHeight="1" x14ac:dyDescent="0.2">
      <c r="A26" s="63"/>
      <c r="B26" s="52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53"/>
      <c r="T26" s="23"/>
    </row>
    <row r="27" spans="1:20" ht="12.75" customHeight="1" x14ac:dyDescent="0.2">
      <c r="A27" s="52" t="s">
        <v>97</v>
      </c>
      <c r="B27" s="52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53"/>
      <c r="T27" s="23"/>
    </row>
    <row r="28" spans="1:20" ht="12.75" customHeight="1" x14ac:dyDescent="0.2">
      <c r="A28" s="52" t="s">
        <v>98</v>
      </c>
      <c r="B28" s="52"/>
      <c r="C28" s="215">
        <v>56510.511586096691</v>
      </c>
      <c r="D28" s="215">
        <v>34862.206152616862</v>
      </c>
      <c r="E28" s="215">
        <v>20242.571314422694</v>
      </c>
      <c r="F28" s="215">
        <v>4217.2023571713944</v>
      </c>
      <c r="G28" s="215">
        <v>0</v>
      </c>
      <c r="H28" s="215">
        <v>22772.892728725532</v>
      </c>
      <c r="I28" s="215">
        <v>276929.6214542549</v>
      </c>
      <c r="J28" s="215">
        <v>120611.98741510189</v>
      </c>
      <c r="K28" s="215">
        <v>151256.99121054736</v>
      </c>
      <c r="L28" s="215">
        <v>0</v>
      </c>
      <c r="M28" s="215">
        <v>0</v>
      </c>
      <c r="N28" s="215">
        <v>0</v>
      </c>
      <c r="O28" s="215">
        <v>16306.515781062726</v>
      </c>
      <c r="P28" s="215">
        <v>0</v>
      </c>
      <c r="Q28" s="215"/>
      <c r="R28" s="215">
        <v>703710.50000000012</v>
      </c>
      <c r="S28" s="53"/>
      <c r="T28" s="23"/>
    </row>
    <row r="29" spans="1:20" ht="12.75" customHeight="1" x14ac:dyDescent="0.2">
      <c r="A29" s="52" t="s">
        <v>99</v>
      </c>
      <c r="B29" s="52"/>
      <c r="C29" s="215">
        <v>351950.28193384223</v>
      </c>
      <c r="D29" s="215">
        <v>186973.58727735368</v>
      </c>
      <c r="E29" s="215">
        <v>128446.14083969466</v>
      </c>
      <c r="F29" s="215">
        <v>49100.206743002542</v>
      </c>
      <c r="G29" s="215">
        <v>26710.512468193385</v>
      </c>
      <c r="H29" s="215">
        <v>71882.702671755731</v>
      </c>
      <c r="I29" s="215">
        <v>486288.4475826972</v>
      </c>
      <c r="J29" s="215">
        <v>126482.13256997455</v>
      </c>
      <c r="K29" s="215">
        <v>34173.743893129773</v>
      </c>
      <c r="L29" s="215">
        <v>0</v>
      </c>
      <c r="M29" s="215">
        <v>0</v>
      </c>
      <c r="N29" s="215">
        <v>0</v>
      </c>
      <c r="O29" s="215">
        <v>81702.744020356229</v>
      </c>
      <c r="P29" s="215">
        <v>0</v>
      </c>
      <c r="Q29" s="215"/>
      <c r="R29" s="215">
        <v>1543710.5</v>
      </c>
      <c r="S29" s="53"/>
      <c r="T29" s="23"/>
    </row>
    <row r="30" spans="1:20" ht="12.75" customHeight="1" x14ac:dyDescent="0.2">
      <c r="A30" s="52" t="s">
        <v>100</v>
      </c>
      <c r="B30" s="52"/>
      <c r="C30" s="215">
        <v>0</v>
      </c>
      <c r="D30" s="215">
        <v>0</v>
      </c>
      <c r="E30" s="215">
        <v>0</v>
      </c>
      <c r="F30" s="215">
        <v>0</v>
      </c>
      <c r="G30" s="215">
        <v>0</v>
      </c>
      <c r="H30" s="215">
        <v>0</v>
      </c>
      <c r="I30" s="215">
        <v>0</v>
      </c>
      <c r="J30" s="215">
        <v>63175</v>
      </c>
      <c r="K30" s="215">
        <v>0</v>
      </c>
      <c r="L30" s="215">
        <v>0</v>
      </c>
      <c r="M30" s="215">
        <v>0</v>
      </c>
      <c r="N30" s="215">
        <v>0</v>
      </c>
      <c r="O30" s="215">
        <v>0</v>
      </c>
      <c r="P30" s="215">
        <v>0</v>
      </c>
      <c r="Q30" s="215"/>
      <c r="R30" s="215">
        <v>63175</v>
      </c>
      <c r="S30" s="53"/>
      <c r="T30" s="23"/>
    </row>
    <row r="31" spans="1:20" ht="12.75" customHeight="1" x14ac:dyDescent="0.2">
      <c r="A31" s="52" t="s">
        <v>101</v>
      </c>
      <c r="B31" s="52"/>
      <c r="C31" s="216">
        <v>26559.57336375962</v>
      </c>
      <c r="D31" s="216">
        <v>14526.658175255947</v>
      </c>
      <c r="E31" s="216">
        <v>9660.2276865452041</v>
      </c>
      <c r="F31" s="216">
        <v>3389.5535742263874</v>
      </c>
      <c r="G31" s="216">
        <v>1646.3545931956739</v>
      </c>
      <c r="H31" s="216">
        <v>6391.7295971126159</v>
      </c>
      <c r="I31" s="216">
        <v>53821.268539323282</v>
      </c>
      <c r="J31" s="216">
        <v>18182.533816028692</v>
      </c>
      <c r="K31" s="216">
        <v>15131.935599224944</v>
      </c>
      <c r="L31" s="216">
        <v>0</v>
      </c>
      <c r="M31" s="216">
        <v>0</v>
      </c>
      <c r="N31" s="216">
        <v>0</v>
      </c>
      <c r="O31" s="216">
        <v>6440.1517910301363</v>
      </c>
      <c r="P31" s="216">
        <v>0</v>
      </c>
      <c r="Q31" s="216"/>
      <c r="R31" s="216">
        <v>155749.98673570249</v>
      </c>
      <c r="S31" s="53"/>
      <c r="T31" s="23"/>
    </row>
    <row r="32" spans="1:20" ht="12.75" customHeight="1" x14ac:dyDescent="0.2">
      <c r="A32" s="60" t="s">
        <v>102</v>
      </c>
      <c r="B32" s="60"/>
      <c r="C32" s="219">
        <v>435020.36688369856</v>
      </c>
      <c r="D32" s="219">
        <v>236362.4516052265</v>
      </c>
      <c r="E32" s="219">
        <v>158348.93984066256</v>
      </c>
      <c r="F32" s="219">
        <v>56706.962674400325</v>
      </c>
      <c r="G32" s="219">
        <v>28356.867061389057</v>
      </c>
      <c r="H32" s="219">
        <v>101047.32499759388</v>
      </c>
      <c r="I32" s="219">
        <v>817039.33757627534</v>
      </c>
      <c r="J32" s="219">
        <v>328451.6538011051</v>
      </c>
      <c r="K32" s="219">
        <v>200562.67070290208</v>
      </c>
      <c r="L32" s="219">
        <v>0</v>
      </c>
      <c r="M32" s="219">
        <v>0</v>
      </c>
      <c r="N32" s="219">
        <v>0</v>
      </c>
      <c r="O32" s="219">
        <v>104449.41159244909</v>
      </c>
      <c r="P32" s="219">
        <v>0</v>
      </c>
      <c r="Q32" s="219"/>
      <c r="R32" s="219">
        <v>2466345.9867357025</v>
      </c>
      <c r="S32" s="43"/>
      <c r="T32" s="3"/>
    </row>
    <row r="33" spans="1:20" ht="6" customHeight="1" x14ac:dyDescent="0.2">
      <c r="A33" s="52"/>
      <c r="B33" s="52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53"/>
      <c r="T33" s="23"/>
    </row>
    <row r="34" spans="1:20" ht="12.75" customHeight="1" x14ac:dyDescent="0.2">
      <c r="A34" s="52" t="s">
        <v>103</v>
      </c>
      <c r="B34" s="52"/>
      <c r="C34" s="215">
        <v>225173.49233531134</v>
      </c>
      <c r="D34" s="215">
        <v>123157.78979141914</v>
      </c>
      <c r="E34" s="215">
        <v>81899.930211293729</v>
      </c>
      <c r="F34" s="215">
        <v>28736.817617997796</v>
      </c>
      <c r="G34" s="215">
        <v>13957.882843027503</v>
      </c>
      <c r="H34" s="215">
        <v>54189.42750822442</v>
      </c>
      <c r="I34" s="215">
        <v>456299.6111772079</v>
      </c>
      <c r="J34" s="215">
        <v>0</v>
      </c>
      <c r="K34" s="215">
        <v>0</v>
      </c>
      <c r="L34" s="215">
        <v>81580</v>
      </c>
      <c r="M34" s="215">
        <v>203675</v>
      </c>
      <c r="N34" s="215">
        <v>0</v>
      </c>
      <c r="O34" s="215">
        <v>54599.95347419582</v>
      </c>
      <c r="P34" s="215">
        <v>0</v>
      </c>
      <c r="Q34" s="215"/>
      <c r="R34" s="215">
        <v>1323269.9049586777</v>
      </c>
      <c r="S34" s="53"/>
      <c r="T34" s="23"/>
    </row>
    <row r="35" spans="1:20" ht="12.75" customHeight="1" x14ac:dyDescent="0.2">
      <c r="A35" s="52" t="s">
        <v>104</v>
      </c>
      <c r="B35" s="52"/>
      <c r="C35" s="215">
        <v>0</v>
      </c>
      <c r="D35" s="215">
        <v>0</v>
      </c>
      <c r="E35" s="215">
        <v>0</v>
      </c>
      <c r="F35" s="215">
        <v>0</v>
      </c>
      <c r="G35" s="215">
        <v>0</v>
      </c>
      <c r="H35" s="215">
        <v>0</v>
      </c>
      <c r="I35" s="215">
        <v>0</v>
      </c>
      <c r="J35" s="215">
        <v>126420.44504132232</v>
      </c>
      <c r="K35" s="215">
        <v>0</v>
      </c>
      <c r="L35" s="215">
        <v>0</v>
      </c>
      <c r="M35" s="215">
        <v>0</v>
      </c>
      <c r="N35" s="215">
        <v>0</v>
      </c>
      <c r="O35" s="215">
        <v>0</v>
      </c>
      <c r="P35" s="215">
        <v>0</v>
      </c>
      <c r="Q35" s="215"/>
      <c r="R35" s="215">
        <v>126420.44504132232</v>
      </c>
      <c r="S35" s="53"/>
      <c r="T35" s="23"/>
    </row>
    <row r="36" spans="1:20" ht="12.75" customHeight="1" x14ac:dyDescent="0.2">
      <c r="A36" s="52" t="s">
        <v>105</v>
      </c>
      <c r="B36" s="52"/>
      <c r="C36" s="216">
        <v>0</v>
      </c>
      <c r="D36" s="216">
        <v>0</v>
      </c>
      <c r="E36" s="216">
        <v>0</v>
      </c>
      <c r="F36" s="216">
        <v>0</v>
      </c>
      <c r="G36" s="216">
        <v>0</v>
      </c>
      <c r="H36" s="216">
        <v>0</v>
      </c>
      <c r="I36" s="216">
        <v>0</v>
      </c>
      <c r="J36" s="216">
        <v>0</v>
      </c>
      <c r="K36" s="216">
        <v>20175.75</v>
      </c>
      <c r="L36" s="216">
        <v>0</v>
      </c>
      <c r="M36" s="216">
        <v>0</v>
      </c>
      <c r="N36" s="216">
        <v>0</v>
      </c>
      <c r="O36" s="216">
        <v>0</v>
      </c>
      <c r="P36" s="216">
        <v>0</v>
      </c>
      <c r="Q36" s="216"/>
      <c r="R36" s="216">
        <v>20175.75</v>
      </c>
      <c r="S36" s="53"/>
      <c r="T36" s="23"/>
    </row>
    <row r="37" spans="1:20" ht="12.75" customHeight="1" x14ac:dyDescent="0.2">
      <c r="A37" s="60" t="s">
        <v>106</v>
      </c>
      <c r="B37" s="60"/>
      <c r="C37" s="219">
        <v>225173.49233531134</v>
      </c>
      <c r="D37" s="219">
        <v>123157.78979141914</v>
      </c>
      <c r="E37" s="219">
        <v>81899.930211293729</v>
      </c>
      <c r="F37" s="219">
        <v>28736.817617997796</v>
      </c>
      <c r="G37" s="219">
        <v>13957.882843027503</v>
      </c>
      <c r="H37" s="219">
        <v>54189.42750822442</v>
      </c>
      <c r="I37" s="219">
        <v>456299.6111772079</v>
      </c>
      <c r="J37" s="219">
        <v>126420.44504132232</v>
      </c>
      <c r="K37" s="219">
        <v>20175.75</v>
      </c>
      <c r="L37" s="219">
        <v>81580</v>
      </c>
      <c r="M37" s="219">
        <v>203675</v>
      </c>
      <c r="N37" s="219">
        <v>0</v>
      </c>
      <c r="O37" s="219">
        <v>54599.95347419582</v>
      </c>
      <c r="P37" s="219">
        <v>0</v>
      </c>
      <c r="Q37" s="219"/>
      <c r="R37" s="219">
        <v>1469866.1</v>
      </c>
      <c r="S37" s="43"/>
      <c r="T37" s="3"/>
    </row>
    <row r="38" spans="1:20" ht="5.25" customHeight="1" x14ac:dyDescent="0.2">
      <c r="A38" s="52"/>
      <c r="B38" s="52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53"/>
      <c r="T38" s="23"/>
    </row>
    <row r="39" spans="1:20" ht="12.75" customHeight="1" x14ac:dyDescent="0.2">
      <c r="A39" s="62" t="s">
        <v>107</v>
      </c>
      <c r="B39" s="60"/>
      <c r="C39" s="222">
        <v>1364099.9802228715</v>
      </c>
      <c r="D39" s="222">
        <v>744519.03137141047</v>
      </c>
      <c r="E39" s="222">
        <v>496273.06538517494</v>
      </c>
      <c r="F39" s="222">
        <v>175276.8312865099</v>
      </c>
      <c r="G39" s="222">
        <v>85947.946101556576</v>
      </c>
      <c r="H39" s="222">
        <v>324636.22009471484</v>
      </c>
      <c r="I39" s="222">
        <v>2699759.4656099868</v>
      </c>
      <c r="J39" s="222">
        <v>936762.25096084154</v>
      </c>
      <c r="K39" s="222">
        <v>621778.82692661544</v>
      </c>
      <c r="L39" s="222">
        <v>81580</v>
      </c>
      <c r="M39" s="222">
        <v>203675</v>
      </c>
      <c r="N39" s="222">
        <v>0</v>
      </c>
      <c r="O39" s="222">
        <v>329732.1619554573</v>
      </c>
      <c r="P39" s="222">
        <v>0</v>
      </c>
      <c r="Q39" s="222"/>
      <c r="R39" s="222">
        <v>8064040.7799151391</v>
      </c>
      <c r="S39" s="43"/>
      <c r="T39" s="3"/>
    </row>
    <row r="40" spans="1:20" ht="6" customHeight="1" x14ac:dyDescent="0.2">
      <c r="A40" s="52"/>
      <c r="B40" s="52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>
        <v>0</v>
      </c>
      <c r="Q40" s="214"/>
      <c r="R40" s="214"/>
      <c r="S40" s="53"/>
      <c r="T40" s="23"/>
    </row>
    <row r="41" spans="1:20" ht="12.75" customHeight="1" x14ac:dyDescent="0.2">
      <c r="A41" s="65" t="s">
        <v>108</v>
      </c>
      <c r="B41" s="52"/>
      <c r="C41" s="215">
        <v>703226.80735178234</v>
      </c>
      <c r="D41" s="215">
        <v>410987.64309900568</v>
      </c>
      <c r="E41" s="215">
        <v>228232.89196686586</v>
      </c>
      <c r="F41" s="215">
        <v>103589.09856798709</v>
      </c>
      <c r="G41" s="215">
        <v>86745.342703273738</v>
      </c>
      <c r="H41" s="215">
        <v>170964.12202684049</v>
      </c>
      <c r="I41" s="215">
        <v>1368555.1640079597</v>
      </c>
      <c r="J41" s="215">
        <v>475836.10317815212</v>
      </c>
      <c r="K41" s="215"/>
      <c r="L41" s="215">
        <v>178543.81216596148</v>
      </c>
      <c r="M41" s="215">
        <v>640062.72285910719</v>
      </c>
      <c r="N41" s="215"/>
      <c r="O41" s="215">
        <v>160015.6807147768</v>
      </c>
      <c r="P41" s="215">
        <v>0</v>
      </c>
      <c r="Q41" s="215"/>
      <c r="R41" s="215">
        <v>4526759.3886417123</v>
      </c>
      <c r="S41" s="53"/>
      <c r="T41" s="23"/>
    </row>
    <row r="42" spans="1:20" ht="12.75" customHeight="1" x14ac:dyDescent="0.2">
      <c r="A42" s="65" t="s">
        <v>109</v>
      </c>
      <c r="B42" s="52"/>
      <c r="C42" s="216">
        <v>16350.794828938184</v>
      </c>
      <c r="D42" s="216">
        <v>9555.913624577046</v>
      </c>
      <c r="E42" s="216">
        <v>5306.6651480745477</v>
      </c>
      <c r="F42" s="216">
        <v>2408.5601963585586</v>
      </c>
      <c r="G42" s="216">
        <v>2016.9243920726142</v>
      </c>
      <c r="H42" s="216">
        <v>3975.1034135023365</v>
      </c>
      <c r="I42" s="216">
        <v>31820.409098232991</v>
      </c>
      <c r="J42" s="216">
        <v>11063.711471077931</v>
      </c>
      <c r="K42" s="216"/>
      <c r="L42" s="216">
        <v>4151.3395254310117</v>
      </c>
      <c r="M42" s="216">
        <v>14882.160562865891</v>
      </c>
      <c r="N42" s="216">
        <v>0</v>
      </c>
      <c r="O42" s="216">
        <v>3720.5401407164727</v>
      </c>
      <c r="P42" s="216">
        <v>0</v>
      </c>
      <c r="Q42" s="216"/>
      <c r="R42" s="216">
        <v>105252.12240184759</v>
      </c>
      <c r="S42" s="53"/>
      <c r="T42" s="23"/>
    </row>
    <row r="43" spans="1:20" ht="12.75" customHeight="1" x14ac:dyDescent="0.2">
      <c r="A43" s="65" t="s">
        <v>167</v>
      </c>
      <c r="B43" s="60"/>
      <c r="C43" s="217">
        <v>719577.60218072054</v>
      </c>
      <c r="D43" s="217">
        <v>420543.55672358273</v>
      </c>
      <c r="E43" s="217">
        <v>233539.5571149404</v>
      </c>
      <c r="F43" s="217">
        <v>105997.65876434566</v>
      </c>
      <c r="G43" s="217">
        <v>88762.267095346353</v>
      </c>
      <c r="H43" s="217">
        <v>174939.22544034282</v>
      </c>
      <c r="I43" s="217">
        <v>1400375.5731061928</v>
      </c>
      <c r="J43" s="217">
        <v>486899.81464923004</v>
      </c>
      <c r="K43" s="217">
        <v>0</v>
      </c>
      <c r="L43" s="217">
        <v>182695.1516913925</v>
      </c>
      <c r="M43" s="217">
        <v>654944.88342197309</v>
      </c>
      <c r="N43" s="217">
        <v>0</v>
      </c>
      <c r="O43" s="217">
        <v>163736.22085549327</v>
      </c>
      <c r="P43" s="217">
        <v>0</v>
      </c>
      <c r="Q43" s="217"/>
      <c r="R43" s="217">
        <v>4632011.5110435598</v>
      </c>
      <c r="S43" s="53"/>
      <c r="T43" s="23"/>
    </row>
    <row r="44" spans="1:20" ht="6" customHeight="1" x14ac:dyDescent="0.2">
      <c r="A44" s="108"/>
      <c r="B44" s="111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53"/>
      <c r="T44" s="23"/>
    </row>
    <row r="45" spans="1:20" ht="12.75" customHeight="1" x14ac:dyDescent="0.2">
      <c r="A45" s="67" t="s">
        <v>110</v>
      </c>
      <c r="B45" s="52"/>
      <c r="C45" s="216">
        <v>53743.17992423039</v>
      </c>
      <c r="D45" s="216">
        <v>49939.01793824046</v>
      </c>
      <c r="E45" s="216">
        <v>102921.31745059292</v>
      </c>
      <c r="F45" s="216">
        <v>5560.0450761341481</v>
      </c>
      <c r="G45" s="216">
        <v>0</v>
      </c>
      <c r="H45" s="216">
        <v>10393.607892138087</v>
      </c>
      <c r="I45" s="216">
        <v>142934.70396616901</v>
      </c>
      <c r="J45" s="216">
        <v>18977.375517801443</v>
      </c>
      <c r="K45" s="216">
        <v>0</v>
      </c>
      <c r="L45" s="216">
        <v>2404.2511279795808</v>
      </c>
      <c r="M45" s="216">
        <v>22809.976685085061</v>
      </c>
      <c r="N45" s="216">
        <v>20900.036687024902</v>
      </c>
      <c r="O45" s="216">
        <v>9956.7741087379291</v>
      </c>
      <c r="P45" s="216"/>
      <c r="Q45" s="216"/>
      <c r="R45" s="216">
        <v>440540.28637413395</v>
      </c>
      <c r="S45" s="53"/>
      <c r="T45" s="23"/>
    </row>
    <row r="46" spans="1:20" ht="12.75" customHeight="1" x14ac:dyDescent="0.2">
      <c r="A46" s="66" t="s">
        <v>171</v>
      </c>
      <c r="B46" s="60"/>
      <c r="C46" s="220">
        <v>53743.17992423039</v>
      </c>
      <c r="D46" s="220">
        <v>49939.01793824046</v>
      </c>
      <c r="E46" s="220">
        <v>102921.31745059292</v>
      </c>
      <c r="F46" s="220">
        <v>5560.0450761341481</v>
      </c>
      <c r="G46" s="220">
        <v>0</v>
      </c>
      <c r="H46" s="220">
        <v>10393.607892138087</v>
      </c>
      <c r="I46" s="220">
        <v>142934.70396616901</v>
      </c>
      <c r="J46" s="220">
        <v>18977.375517801443</v>
      </c>
      <c r="K46" s="220">
        <v>0</v>
      </c>
      <c r="L46" s="220">
        <v>2404.2511279795808</v>
      </c>
      <c r="M46" s="220">
        <v>22809.976685085061</v>
      </c>
      <c r="N46" s="220">
        <v>20900.036687024902</v>
      </c>
      <c r="O46" s="220">
        <v>9956.7741087379291</v>
      </c>
      <c r="P46" s="220">
        <v>0</v>
      </c>
      <c r="Q46" s="220"/>
      <c r="R46" s="220">
        <v>440540.28637413395</v>
      </c>
      <c r="S46" s="43"/>
      <c r="T46" s="3"/>
    </row>
    <row r="47" spans="1:20" ht="6" customHeight="1" x14ac:dyDescent="0.2">
      <c r="A47" s="52"/>
      <c r="B47" s="52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53"/>
      <c r="T47" s="23"/>
    </row>
    <row r="48" spans="1:20" ht="12.75" customHeight="1" x14ac:dyDescent="0.2">
      <c r="A48" s="68" t="s">
        <v>111</v>
      </c>
      <c r="B48" s="52"/>
      <c r="C48" s="215">
        <v>11790.949999999901</v>
      </c>
      <c r="D48" s="215">
        <v>21223.71</v>
      </c>
      <c r="E48" s="215">
        <v>42447.42</v>
      </c>
      <c r="F48" s="215">
        <v>56596.56</v>
      </c>
      <c r="G48" s="215">
        <v>0</v>
      </c>
      <c r="H48" s="215">
        <v>42447.42</v>
      </c>
      <c r="I48" s="215">
        <v>21223.71</v>
      </c>
      <c r="J48" s="215">
        <v>4716.3799999999901</v>
      </c>
      <c r="K48" s="215">
        <v>0</v>
      </c>
      <c r="L48" s="215">
        <v>0</v>
      </c>
      <c r="M48" s="215">
        <v>0</v>
      </c>
      <c r="N48" s="215">
        <v>0</v>
      </c>
      <c r="O48" s="215">
        <v>35372.85</v>
      </c>
      <c r="P48" s="215">
        <v>0</v>
      </c>
      <c r="Q48" s="215"/>
      <c r="R48" s="215">
        <v>235818.99999999985</v>
      </c>
      <c r="S48" s="53"/>
      <c r="T48" s="23"/>
    </row>
    <row r="49" spans="1:20" ht="12.75" customHeight="1" x14ac:dyDescent="0.2">
      <c r="A49" s="68" t="s">
        <v>112</v>
      </c>
      <c r="B49" s="52"/>
      <c r="C49" s="215">
        <v>26727.215827338099</v>
      </c>
      <c r="D49" s="215">
        <v>8909.0719424460403</v>
      </c>
      <c r="E49" s="215">
        <v>35636.287769784103</v>
      </c>
      <c r="F49" s="215">
        <v>11878.762589927999</v>
      </c>
      <c r="G49" s="215">
        <v>0</v>
      </c>
      <c r="H49" s="215">
        <v>109878.553956834</v>
      </c>
      <c r="I49" s="215">
        <v>14848.45323741</v>
      </c>
      <c r="J49" s="215">
        <v>0</v>
      </c>
      <c r="K49" s="215">
        <v>0</v>
      </c>
      <c r="L49" s="215">
        <v>0</v>
      </c>
      <c r="M49" s="215">
        <v>0</v>
      </c>
      <c r="N49" s="215">
        <v>0</v>
      </c>
      <c r="O49" s="215">
        <v>0</v>
      </c>
      <c r="P49" s="215">
        <v>0</v>
      </c>
      <c r="Q49" s="215"/>
      <c r="R49" s="215">
        <v>207878.34532374021</v>
      </c>
      <c r="S49" s="53"/>
      <c r="T49" s="23"/>
    </row>
    <row r="50" spans="1:20" ht="12.75" customHeight="1" x14ac:dyDescent="0.2">
      <c r="A50" s="68" t="s">
        <v>113</v>
      </c>
      <c r="B50" s="52"/>
      <c r="C50" s="215">
        <v>41529.329695903813</v>
      </c>
      <c r="D50" s="215">
        <v>24011.531823185756</v>
      </c>
      <c r="E50" s="215">
        <v>24357.981130274649</v>
      </c>
      <c r="F50" s="215">
        <v>12260.942549567075</v>
      </c>
      <c r="G50" s="215">
        <v>2326.9304592911994</v>
      </c>
      <c r="H50" s="215">
        <v>24385.825818887821</v>
      </c>
      <c r="I50" s="215">
        <v>13861.787862077075</v>
      </c>
      <c r="J50" s="215">
        <v>98147.560566325512</v>
      </c>
      <c r="K50" s="215">
        <v>0</v>
      </c>
      <c r="L50" s="215">
        <v>15141.43481961312</v>
      </c>
      <c r="M50" s="215">
        <v>23433.172935115625</v>
      </c>
      <c r="N50" s="215">
        <v>0</v>
      </c>
      <c r="O50" s="215">
        <v>24033.210035891316</v>
      </c>
      <c r="P50" s="215">
        <v>0</v>
      </c>
      <c r="Q50" s="215"/>
      <c r="R50" s="215">
        <v>303489.707696133</v>
      </c>
      <c r="S50" s="53"/>
      <c r="T50" s="23"/>
    </row>
    <row r="51" spans="1:20" ht="12.75" customHeight="1" x14ac:dyDescent="0.2">
      <c r="A51" s="68" t="s">
        <v>114</v>
      </c>
      <c r="B51" s="52"/>
      <c r="C51" s="216">
        <v>5438.8259859582204</v>
      </c>
      <c r="D51" s="216">
        <v>2924.2937765450201</v>
      </c>
      <c r="E51" s="216">
        <v>2207.2110340643098</v>
      </c>
      <c r="F51" s="216">
        <v>451.18036751321802</v>
      </c>
      <c r="G51" s="216">
        <v>336.72536187917098</v>
      </c>
      <c r="H51" s="216">
        <v>1307.69586547629</v>
      </c>
      <c r="I51" s="216">
        <v>1383.26146311866</v>
      </c>
      <c r="J51" s="216">
        <v>10542.823654329501</v>
      </c>
      <c r="K51" s="216">
        <v>0</v>
      </c>
      <c r="L51" s="216">
        <v>2191.0861575799599</v>
      </c>
      <c r="M51" s="216">
        <v>3390.9666724451699</v>
      </c>
      <c r="N51" s="216">
        <v>0</v>
      </c>
      <c r="O51" s="216">
        <v>2741.2290023402902</v>
      </c>
      <c r="P51" s="216">
        <v>0</v>
      </c>
      <c r="Q51" s="216"/>
      <c r="R51" s="216">
        <v>32915.299341249811</v>
      </c>
      <c r="S51" s="53"/>
      <c r="T51" s="23"/>
    </row>
    <row r="52" spans="1:20" ht="12.75" customHeight="1" x14ac:dyDescent="0.2">
      <c r="A52" s="68" t="s">
        <v>170</v>
      </c>
      <c r="B52" s="60"/>
      <c r="C52" s="217">
        <v>85486.321509200032</v>
      </c>
      <c r="D52" s="217">
        <v>57068.607542176818</v>
      </c>
      <c r="E52" s="217">
        <v>104648.89993412307</v>
      </c>
      <c r="F52" s="217">
        <v>81187.445507008291</v>
      </c>
      <c r="G52" s="217">
        <v>2663.6558211703705</v>
      </c>
      <c r="H52" s="217">
        <v>178019.49564119813</v>
      </c>
      <c r="I52" s="217">
        <v>51317.212562605739</v>
      </c>
      <c r="J52" s="217">
        <v>113406.76422065501</v>
      </c>
      <c r="K52" s="217">
        <v>0</v>
      </c>
      <c r="L52" s="217">
        <v>17332.520977193079</v>
      </c>
      <c r="M52" s="217">
        <v>26824.139607560795</v>
      </c>
      <c r="N52" s="217">
        <v>0</v>
      </c>
      <c r="O52" s="217">
        <v>62147.289038231604</v>
      </c>
      <c r="P52" s="217">
        <v>0</v>
      </c>
      <c r="Q52" s="217"/>
      <c r="R52" s="217">
        <v>780102.35236112284</v>
      </c>
      <c r="S52" s="43"/>
      <c r="T52" s="3"/>
    </row>
    <row r="53" spans="1:20" ht="6.75" customHeight="1" x14ac:dyDescent="0.2">
      <c r="A53" s="108"/>
      <c r="B53" s="111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53"/>
      <c r="T53" s="23"/>
    </row>
    <row r="54" spans="1:20" ht="12.75" customHeight="1" x14ac:dyDescent="0.2">
      <c r="A54" s="69" t="s">
        <v>115</v>
      </c>
      <c r="B54" s="52"/>
      <c r="C54" s="215">
        <v>72817.257912618064</v>
      </c>
      <c r="D54" s="215">
        <v>60681.048260515054</v>
      </c>
      <c r="E54" s="215">
        <v>60681.048260515054</v>
      </c>
      <c r="F54" s="215">
        <v>0</v>
      </c>
      <c r="G54" s="215">
        <v>0</v>
      </c>
      <c r="H54" s="215">
        <v>60681.048260515054</v>
      </c>
      <c r="I54" s="215">
        <v>291269.03165047226</v>
      </c>
      <c r="J54" s="215">
        <v>242724.19304206021</v>
      </c>
      <c r="K54" s="215">
        <v>0</v>
      </c>
      <c r="L54" s="215">
        <v>0</v>
      </c>
      <c r="M54" s="215">
        <v>0</v>
      </c>
      <c r="N54" s="215">
        <v>121362.09652103011</v>
      </c>
      <c r="O54" s="215">
        <v>242724.19304206021</v>
      </c>
      <c r="P54" s="215">
        <v>0</v>
      </c>
      <c r="Q54" s="215"/>
      <c r="R54" s="215">
        <v>1152939.916949786</v>
      </c>
      <c r="S54" s="53"/>
      <c r="T54" s="23"/>
    </row>
    <row r="55" spans="1:20" ht="12.75" customHeight="1" x14ac:dyDescent="0.2">
      <c r="A55" s="69" t="s">
        <v>116</v>
      </c>
      <c r="B55" s="52"/>
      <c r="C55" s="215">
        <v>234853.26277276734</v>
      </c>
      <c r="D55" s="215">
        <v>224600.28026757747</v>
      </c>
      <c r="E55" s="215">
        <v>66516.085314276759</v>
      </c>
      <c r="F55" s="215">
        <v>10364.354713939827</v>
      </c>
      <c r="G55" s="215">
        <v>5358.4033315978968</v>
      </c>
      <c r="H55" s="215">
        <v>53402.570332723131</v>
      </c>
      <c r="I55" s="215">
        <v>372742.12433782278</v>
      </c>
      <c r="J55" s="215">
        <v>104009.77083484764</v>
      </c>
      <c r="K55" s="215">
        <v>0</v>
      </c>
      <c r="L55" s="215">
        <v>3398.541221958274</v>
      </c>
      <c r="M55" s="215">
        <v>110287.9743484044</v>
      </c>
      <c r="N55" s="215">
        <v>28131.27199780873</v>
      </c>
      <c r="O55" s="215">
        <v>60637.373997091636</v>
      </c>
      <c r="P55" s="215">
        <v>0</v>
      </c>
      <c r="Q55" s="215"/>
      <c r="R55" s="215">
        <v>1274302.013470816</v>
      </c>
      <c r="S55" s="53"/>
      <c r="T55" s="23"/>
    </row>
    <row r="56" spans="1:20" ht="12.75" customHeight="1" x14ac:dyDescent="0.2">
      <c r="A56" s="70" t="s">
        <v>117</v>
      </c>
      <c r="B56" s="52"/>
      <c r="C56" s="216">
        <v>0</v>
      </c>
      <c r="D56" s="216">
        <v>0</v>
      </c>
      <c r="E56" s="216">
        <v>0</v>
      </c>
      <c r="F56" s="216">
        <v>0</v>
      </c>
      <c r="G56" s="216">
        <v>0</v>
      </c>
      <c r="H56" s="216">
        <v>0</v>
      </c>
      <c r="I56" s="216">
        <v>0</v>
      </c>
      <c r="J56" s="216">
        <v>0</v>
      </c>
      <c r="K56" s="216">
        <v>0</v>
      </c>
      <c r="L56" s="216">
        <v>0</v>
      </c>
      <c r="M56" s="216">
        <v>0</v>
      </c>
      <c r="N56" s="216">
        <v>0</v>
      </c>
      <c r="O56" s="216">
        <v>0</v>
      </c>
      <c r="P56" s="216">
        <v>0</v>
      </c>
      <c r="Q56" s="216"/>
      <c r="R56" s="216">
        <v>0</v>
      </c>
      <c r="S56" s="53"/>
      <c r="T56" s="23"/>
    </row>
    <row r="57" spans="1:20" ht="12.75" customHeight="1" x14ac:dyDescent="0.2">
      <c r="A57" s="69" t="s">
        <v>173</v>
      </c>
      <c r="B57" s="52"/>
      <c r="C57" s="220">
        <v>307670.52068538539</v>
      </c>
      <c r="D57" s="220">
        <v>285281.32852809253</v>
      </c>
      <c r="E57" s="220">
        <v>127197.13357479181</v>
      </c>
      <c r="F57" s="220">
        <v>10364.354713939827</v>
      </c>
      <c r="G57" s="220">
        <v>5358.4033315978968</v>
      </c>
      <c r="H57" s="220">
        <v>114083.61859323818</v>
      </c>
      <c r="I57" s="220">
        <v>664011.1559882951</v>
      </c>
      <c r="J57" s="220">
        <v>346733.96387690783</v>
      </c>
      <c r="K57" s="220">
        <v>0</v>
      </c>
      <c r="L57" s="220">
        <v>3398.541221958274</v>
      </c>
      <c r="M57" s="220">
        <v>110287.9743484044</v>
      </c>
      <c r="N57" s="220">
        <v>149493.36851883883</v>
      </c>
      <c r="O57" s="220">
        <v>303361.56703915185</v>
      </c>
      <c r="P57" s="220">
        <v>0</v>
      </c>
      <c r="Q57" s="220">
        <v>0</v>
      </c>
      <c r="R57" s="220">
        <v>2427241.9304206017</v>
      </c>
      <c r="S57" s="53"/>
      <c r="T57" s="23"/>
    </row>
    <row r="58" spans="1:20" ht="6" customHeight="1" x14ac:dyDescent="0.2">
      <c r="A58" s="52"/>
      <c r="B58" s="52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53"/>
      <c r="T58" s="23"/>
    </row>
    <row r="59" spans="1:20" ht="12.75" customHeight="1" x14ac:dyDescent="0.2">
      <c r="A59" s="71" t="s">
        <v>118</v>
      </c>
      <c r="B59" s="52"/>
      <c r="C59" s="215">
        <v>3373</v>
      </c>
      <c r="D59" s="215">
        <v>14054</v>
      </c>
      <c r="E59" s="215">
        <v>28107</v>
      </c>
      <c r="F59" s="215">
        <v>0</v>
      </c>
      <c r="G59" s="215">
        <v>0</v>
      </c>
      <c r="H59" s="215">
        <v>2811</v>
      </c>
      <c r="I59" s="215">
        <v>35415</v>
      </c>
      <c r="J59" s="215">
        <v>11805</v>
      </c>
      <c r="K59" s="215">
        <v>0</v>
      </c>
      <c r="L59" s="215">
        <v>21923</v>
      </c>
      <c r="M59" s="215">
        <v>4497</v>
      </c>
      <c r="N59" s="215">
        <v>2811</v>
      </c>
      <c r="O59" s="215">
        <v>19113</v>
      </c>
      <c r="P59" s="215">
        <v>0</v>
      </c>
      <c r="Q59" s="215"/>
      <c r="R59" s="215">
        <v>143909</v>
      </c>
      <c r="S59" s="53"/>
      <c r="T59" s="23"/>
    </row>
    <row r="60" spans="1:20" ht="12.75" customHeight="1" x14ac:dyDescent="0.2">
      <c r="A60" s="71" t="s">
        <v>119</v>
      </c>
      <c r="B60" s="52"/>
      <c r="C60" s="215">
        <v>3364</v>
      </c>
      <c r="D60" s="215">
        <v>6817</v>
      </c>
      <c r="E60" s="215">
        <v>23994</v>
      </c>
      <c r="F60" s="215">
        <v>194</v>
      </c>
      <c r="G60" s="215">
        <v>0</v>
      </c>
      <c r="H60" s="215">
        <v>9730</v>
      </c>
      <c r="I60" s="215">
        <v>15405</v>
      </c>
      <c r="J60" s="215">
        <v>10528</v>
      </c>
      <c r="K60" s="215">
        <v>0</v>
      </c>
      <c r="L60" s="215">
        <v>114139</v>
      </c>
      <c r="M60" s="215">
        <v>16158</v>
      </c>
      <c r="N60" s="215">
        <v>0</v>
      </c>
      <c r="O60" s="215">
        <v>9023</v>
      </c>
      <c r="P60" s="215">
        <v>0</v>
      </c>
      <c r="Q60" s="215"/>
      <c r="R60" s="215">
        <v>209352</v>
      </c>
      <c r="S60" s="53"/>
      <c r="T60" s="23"/>
    </row>
    <row r="61" spans="1:20" ht="12.75" customHeight="1" x14ac:dyDescent="0.2">
      <c r="A61" s="71" t="s">
        <v>120</v>
      </c>
      <c r="B61" s="52"/>
      <c r="C61" s="215">
        <v>59397</v>
      </c>
      <c r="D61" s="215">
        <v>17234</v>
      </c>
      <c r="E61" s="215">
        <v>12692</v>
      </c>
      <c r="F61" s="215">
        <v>588</v>
      </c>
      <c r="G61" s="215">
        <v>0</v>
      </c>
      <c r="H61" s="215">
        <v>1496</v>
      </c>
      <c r="I61" s="215">
        <v>137015</v>
      </c>
      <c r="J61" s="215">
        <v>320415</v>
      </c>
      <c r="K61" s="215">
        <v>0</v>
      </c>
      <c r="L61" s="215">
        <v>13360</v>
      </c>
      <c r="M61" s="215">
        <v>10688</v>
      </c>
      <c r="N61" s="215">
        <v>0</v>
      </c>
      <c r="O61" s="215">
        <v>70939</v>
      </c>
      <c r="P61" s="215">
        <v>0</v>
      </c>
      <c r="Q61" s="215"/>
      <c r="R61" s="215">
        <v>643824</v>
      </c>
      <c r="S61" s="53"/>
      <c r="T61" s="23"/>
    </row>
    <row r="62" spans="1:20" ht="12.75" customHeight="1" x14ac:dyDescent="0.2">
      <c r="A62" s="71" t="s">
        <v>121</v>
      </c>
      <c r="B62" s="52"/>
      <c r="C62" s="216">
        <v>738867.52396807168</v>
      </c>
      <c r="D62" s="216">
        <v>664529.4509618564</v>
      </c>
      <c r="E62" s="216">
        <v>662031.85414063453</v>
      </c>
      <c r="F62" s="216">
        <v>139508.75241349745</v>
      </c>
      <c r="G62" s="216">
        <v>2030.5520418308547</v>
      </c>
      <c r="H62" s="216">
        <v>216437.86992747523</v>
      </c>
      <c r="I62" s="216">
        <v>1688355.7917450476</v>
      </c>
      <c r="J62" s="216">
        <v>644239.994554537</v>
      </c>
      <c r="K62" s="216">
        <v>0</v>
      </c>
      <c r="L62" s="216">
        <v>89448.726095299775</v>
      </c>
      <c r="M62" s="216">
        <v>218002.60444481057</v>
      </c>
      <c r="N62" s="216">
        <v>42060.705490415763</v>
      </c>
      <c r="O62" s="216">
        <v>364208.15583075117</v>
      </c>
      <c r="P62" s="216">
        <v>0</v>
      </c>
      <c r="Q62" s="216"/>
      <c r="R62" s="216">
        <v>5469721.9816142283</v>
      </c>
      <c r="S62" s="53"/>
      <c r="T62" s="23"/>
    </row>
    <row r="63" spans="1:20" ht="12.75" customHeight="1" x14ac:dyDescent="0.2">
      <c r="A63" s="71" t="s">
        <v>172</v>
      </c>
      <c r="B63" s="60"/>
      <c r="C63" s="217">
        <v>805001.52396807168</v>
      </c>
      <c r="D63" s="217">
        <v>702634.4509618564</v>
      </c>
      <c r="E63" s="217">
        <v>726824.85414063453</v>
      </c>
      <c r="F63" s="217">
        <v>140290.75241349745</v>
      </c>
      <c r="G63" s="217">
        <v>2030.5520418308547</v>
      </c>
      <c r="H63" s="217">
        <v>230474.86992747523</v>
      </c>
      <c r="I63" s="217">
        <v>1876190.7917450476</v>
      </c>
      <c r="J63" s="217">
        <v>986987.994554537</v>
      </c>
      <c r="K63" s="217">
        <v>0</v>
      </c>
      <c r="L63" s="217">
        <v>238870.72609529976</v>
      </c>
      <c r="M63" s="217">
        <v>249345.60444481057</v>
      </c>
      <c r="N63" s="217">
        <v>44871.705490415763</v>
      </c>
      <c r="O63" s="217">
        <v>463283.15583075117</v>
      </c>
      <c r="P63" s="217">
        <v>0</v>
      </c>
      <c r="Q63" s="217"/>
      <c r="R63" s="217">
        <v>6466806.9816142283</v>
      </c>
      <c r="S63" s="43"/>
      <c r="T63" s="3"/>
    </row>
    <row r="64" spans="1:20" ht="6" customHeight="1" x14ac:dyDescent="0.2">
      <c r="A64" s="52"/>
      <c r="B64" s="52"/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53"/>
      <c r="T64" s="23"/>
    </row>
    <row r="65" spans="1:20" ht="12.75" customHeight="1" x14ac:dyDescent="0.2">
      <c r="A65" s="72" t="s">
        <v>122</v>
      </c>
      <c r="B65" s="60"/>
      <c r="C65" s="219">
        <v>8761685.5996352434</v>
      </c>
      <c r="D65" s="219">
        <v>7227324.0091072582</v>
      </c>
      <c r="E65" s="219">
        <v>3700188.8183440822</v>
      </c>
      <c r="F65" s="219">
        <v>1247527.3333211644</v>
      </c>
      <c r="G65" s="219">
        <v>583940.88647466199</v>
      </c>
      <c r="H65" s="219">
        <v>2942248.0723838476</v>
      </c>
      <c r="I65" s="219">
        <v>17742269.039442323</v>
      </c>
      <c r="J65" s="219">
        <v>6566308.1636174787</v>
      </c>
      <c r="K65" s="219">
        <v>1018786.4157088632</v>
      </c>
      <c r="L65" s="219">
        <v>924285.28501157672</v>
      </c>
      <c r="M65" s="219">
        <v>4411191.2253976008</v>
      </c>
      <c r="N65" s="219">
        <v>792632.49569627934</v>
      </c>
      <c r="O65" s="219">
        <v>3096828.5281264549</v>
      </c>
      <c r="P65" s="219">
        <v>0</v>
      </c>
      <c r="Q65" s="219"/>
      <c r="R65" s="219">
        <v>59015215.872266844</v>
      </c>
      <c r="S65" s="53"/>
      <c r="T65" s="23"/>
    </row>
    <row r="66" spans="1:20" ht="6" customHeight="1" x14ac:dyDescent="0.2">
      <c r="A66" s="52"/>
      <c r="B66" s="52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43"/>
      <c r="T66" s="3"/>
    </row>
    <row r="67" spans="1:20" ht="12.75" customHeight="1" x14ac:dyDescent="0.2">
      <c r="A67" s="57" t="s">
        <v>123</v>
      </c>
      <c r="B67" s="57"/>
      <c r="C67" s="215">
        <v>63828.471023875951</v>
      </c>
      <c r="D67" s="215">
        <v>34963.138679308271</v>
      </c>
      <c r="E67" s="215">
        <v>23160.891541894292</v>
      </c>
      <c r="F67" s="215">
        <v>8173.3554379009556</v>
      </c>
      <c r="G67" s="215">
        <v>4042.3305418034429</v>
      </c>
      <c r="H67" s="215">
        <v>15364.161038182041</v>
      </c>
      <c r="I67" s="215">
        <v>129232.00890326916</v>
      </c>
      <c r="J67" s="215">
        <v>43685.500987853513</v>
      </c>
      <c r="K67" s="215">
        <v>35568.955732122588</v>
      </c>
      <c r="L67" s="215">
        <v>354.90067502410801</v>
      </c>
      <c r="M67" s="215">
        <v>1272.2854387656703</v>
      </c>
      <c r="N67" s="215">
        <v>0</v>
      </c>
      <c r="O67" s="215">
        <v>-258680</v>
      </c>
      <c r="P67" s="215">
        <v>0</v>
      </c>
      <c r="Q67" s="215"/>
      <c r="R67" s="215">
        <v>100965.99999999994</v>
      </c>
      <c r="S67" s="58"/>
      <c r="T67" s="59"/>
    </row>
    <row r="68" spans="1:20" ht="6" customHeight="1" x14ac:dyDescent="0.2">
      <c r="A68" s="52"/>
      <c r="B68" s="52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53"/>
      <c r="T68" s="23"/>
    </row>
    <row r="69" spans="1:20" ht="12.75" customHeight="1" x14ac:dyDescent="0.2">
      <c r="A69" s="57" t="s">
        <v>124</v>
      </c>
      <c r="B69" s="57"/>
      <c r="C69" s="215">
        <v>0</v>
      </c>
      <c r="D69" s="215">
        <v>0</v>
      </c>
      <c r="E69" s="215">
        <v>0</v>
      </c>
      <c r="F69" s="215">
        <v>0</v>
      </c>
      <c r="G69" s="215">
        <v>-41267</v>
      </c>
      <c r="H69" s="215">
        <v>0</v>
      </c>
      <c r="I69" s="215">
        <v>0</v>
      </c>
      <c r="J69" s="215">
        <v>0</v>
      </c>
      <c r="K69" s="215">
        <v>0</v>
      </c>
      <c r="L69" s="215">
        <v>0</v>
      </c>
      <c r="M69" s="215">
        <v>0</v>
      </c>
      <c r="N69" s="215">
        <v>0</v>
      </c>
      <c r="O69" s="215">
        <v>0</v>
      </c>
      <c r="P69" s="215">
        <v>0</v>
      </c>
      <c r="Q69" s="215"/>
      <c r="R69" s="215">
        <v>-41267</v>
      </c>
      <c r="S69" s="58"/>
      <c r="T69" s="59"/>
    </row>
    <row r="70" spans="1:20" ht="6" customHeight="1" x14ac:dyDescent="0.2">
      <c r="A70" s="52"/>
      <c r="B70" s="52"/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53"/>
      <c r="T70" s="23"/>
    </row>
    <row r="71" spans="1:20" ht="12.75" customHeight="1" x14ac:dyDescent="0.2">
      <c r="A71" s="163" t="s">
        <v>125</v>
      </c>
      <c r="B71" s="60"/>
      <c r="C71" s="224">
        <v>8825514.0706591196</v>
      </c>
      <c r="D71" s="224">
        <v>7262287.1477865661</v>
      </c>
      <c r="E71" s="224">
        <v>3723349.7098859763</v>
      </c>
      <c r="F71" s="224">
        <v>1255700.6887590652</v>
      </c>
      <c r="G71" s="224">
        <v>546716.21701646538</v>
      </c>
      <c r="H71" s="224">
        <v>2957612.2334220298</v>
      </c>
      <c r="I71" s="224">
        <v>17871501.048345592</v>
      </c>
      <c r="J71" s="224">
        <v>6609993.6646053325</v>
      </c>
      <c r="K71" s="224">
        <v>1054355.3714409857</v>
      </c>
      <c r="L71" s="224">
        <v>924640.18568660086</v>
      </c>
      <c r="M71" s="224">
        <v>4412463.5108363666</v>
      </c>
      <c r="N71" s="224">
        <v>792632.49569627934</v>
      </c>
      <c r="O71" s="224">
        <v>2838148.5281264549</v>
      </c>
      <c r="P71" s="224">
        <v>0</v>
      </c>
      <c r="Q71" s="224"/>
      <c r="R71" s="224">
        <v>59074914.872266844</v>
      </c>
      <c r="S71" s="53"/>
      <c r="T71" s="43"/>
    </row>
    <row r="72" spans="1:20" ht="12.75" customHeight="1" x14ac:dyDescent="0.2">
      <c r="A72" s="60"/>
      <c r="B72" s="52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53"/>
      <c r="T72" s="43"/>
    </row>
    <row r="73" spans="1:20" ht="12.75" customHeight="1" x14ac:dyDescent="0.2">
      <c r="A73" s="75" t="s">
        <v>126</v>
      </c>
      <c r="B73" s="52"/>
      <c r="C73" s="226">
        <v>107755.14318940201</v>
      </c>
      <c r="D73" s="226">
        <v>53155.704009388697</v>
      </c>
      <c r="E73" s="226">
        <v>0</v>
      </c>
      <c r="F73" s="226">
        <v>11418.632713127899</v>
      </c>
      <c r="G73" s="226">
        <v>0</v>
      </c>
      <c r="H73" s="226">
        <v>15224.843617503901</v>
      </c>
      <c r="I73" s="226">
        <v>192673.02095254901</v>
      </c>
      <c r="J73" s="226">
        <v>53549.449965013802</v>
      </c>
      <c r="K73" s="226">
        <v>0</v>
      </c>
      <c r="L73" s="226">
        <v>19818.546433130101</v>
      </c>
      <c r="M73" s="226">
        <v>88855.337319397993</v>
      </c>
      <c r="N73" s="226">
        <v>0</v>
      </c>
      <c r="O73" s="226">
        <v>106836.40262627701</v>
      </c>
      <c r="P73" s="226">
        <v>0</v>
      </c>
      <c r="Q73" s="226"/>
      <c r="R73" s="226">
        <v>649287.08082579053</v>
      </c>
      <c r="S73" s="53"/>
      <c r="T73" s="43"/>
    </row>
    <row r="74" spans="1:20" ht="12.75" customHeight="1" x14ac:dyDescent="0.2">
      <c r="A74" s="75" t="s">
        <v>127</v>
      </c>
      <c r="B74" s="52"/>
      <c r="C74" s="223">
        <v>497041.20890426001</v>
      </c>
      <c r="D74" s="223">
        <v>292355.04868933401</v>
      </c>
      <c r="E74" s="223">
        <v>112502.135853424</v>
      </c>
      <c r="F74" s="223">
        <v>58696.766532221503</v>
      </c>
      <c r="G74" s="223">
        <v>14674.191633055299</v>
      </c>
      <c r="H74" s="223">
        <v>99332.989516067202</v>
      </c>
      <c r="I74" s="223">
        <v>913938.75581260305</v>
      </c>
      <c r="J74" s="223">
        <v>177595.34489236199</v>
      </c>
      <c r="K74" s="223">
        <v>0</v>
      </c>
      <c r="L74" s="223">
        <v>136206.59926066699</v>
      </c>
      <c r="M74" s="223">
        <v>225380.53303077299</v>
      </c>
      <c r="N74" s="223">
        <v>0</v>
      </c>
      <c r="O74" s="223">
        <v>77886.094052370798</v>
      </c>
      <c r="P74" s="223">
        <v>13169.146337357301</v>
      </c>
      <c r="Q74" s="223"/>
      <c r="R74" s="223">
        <v>2618778.814514495</v>
      </c>
      <c r="S74" s="53"/>
      <c r="T74" s="43"/>
    </row>
    <row r="75" spans="1:20" ht="12.75" customHeight="1" x14ac:dyDescent="0.2">
      <c r="A75" s="75" t="s">
        <v>128</v>
      </c>
      <c r="B75" s="52"/>
      <c r="C75" s="223">
        <v>46819.938880913956</v>
      </c>
      <c r="D75" s="223">
        <v>27539.055647592853</v>
      </c>
      <c r="E75" s="223">
        <v>10597.397218314318</v>
      </c>
      <c r="F75" s="223">
        <v>5529.0768095553231</v>
      </c>
      <c r="G75" s="223">
        <v>1380.9845789422</v>
      </c>
      <c r="H75" s="223">
        <v>9356.8992161705501</v>
      </c>
      <c r="I75" s="223">
        <v>86090.56134878131</v>
      </c>
      <c r="J75" s="223">
        <v>16729.001628910926</v>
      </c>
      <c r="K75" s="223">
        <v>0</v>
      </c>
      <c r="L75" s="223">
        <v>12830.293622173167</v>
      </c>
      <c r="M75" s="223">
        <v>21230.237236689933</v>
      </c>
      <c r="N75" s="223">
        <v>0</v>
      </c>
      <c r="O75" s="223">
        <v>7109.8412266932482</v>
      </c>
      <c r="P75" s="223">
        <v>1239.3451349481263</v>
      </c>
      <c r="Q75" s="223"/>
      <c r="R75" s="223">
        <v>246452.63254968589</v>
      </c>
      <c r="S75" s="53"/>
      <c r="T75" s="43"/>
    </row>
    <row r="76" spans="1:20" ht="12.75" customHeight="1" x14ac:dyDescent="0.2">
      <c r="A76" s="75" t="s">
        <v>129</v>
      </c>
      <c r="B76" s="52"/>
      <c r="C76" s="227">
        <v>43.512501871537658</v>
      </c>
      <c r="D76" s="227">
        <v>25.5936517442731</v>
      </c>
      <c r="E76" s="227">
        <v>9.848779757448721</v>
      </c>
      <c r="F76" s="227">
        <v>5.1384937864949851</v>
      </c>
      <c r="G76" s="227">
        <v>0</v>
      </c>
      <c r="H76" s="227">
        <v>8.6959125617607427</v>
      </c>
      <c r="I76" s="227">
        <v>80.008983380745605</v>
      </c>
      <c r="J76" s="227">
        <v>15.547237610420723</v>
      </c>
      <c r="K76" s="227">
        <v>0</v>
      </c>
      <c r="L76" s="227">
        <v>11.923940709687077</v>
      </c>
      <c r="M76" s="227">
        <v>19.73049857763138</v>
      </c>
      <c r="N76" s="227">
        <v>0</v>
      </c>
      <c r="O76" s="227">
        <v>-220</v>
      </c>
      <c r="P76" s="227">
        <v>0</v>
      </c>
      <c r="Q76" s="227"/>
      <c r="R76" s="227">
        <v>0</v>
      </c>
      <c r="S76" s="53"/>
      <c r="T76" s="43"/>
    </row>
    <row r="77" spans="1:20" ht="12.75" customHeight="1" x14ac:dyDescent="0.2">
      <c r="A77" s="75" t="s">
        <v>174</v>
      </c>
      <c r="B77" s="52"/>
      <c r="C77" s="217">
        <v>651659.80347644759</v>
      </c>
      <c r="D77" s="217">
        <v>373075.40199805982</v>
      </c>
      <c r="E77" s="217">
        <v>123109.38185149577</v>
      </c>
      <c r="F77" s="217">
        <v>75649.614548691214</v>
      </c>
      <c r="G77" s="217">
        <v>16055.176211997499</v>
      </c>
      <c r="H77" s="217">
        <v>123923.42826230341</v>
      </c>
      <c r="I77" s="217">
        <v>1192782.3470973142</v>
      </c>
      <c r="J77" s="217">
        <v>247889.34372389712</v>
      </c>
      <c r="K77" s="217">
        <v>0</v>
      </c>
      <c r="L77" s="217">
        <v>168867.36325667994</v>
      </c>
      <c r="M77" s="217">
        <v>335485.83808543859</v>
      </c>
      <c r="N77" s="217">
        <v>0</v>
      </c>
      <c r="O77" s="217">
        <v>191612.33790534106</v>
      </c>
      <c r="P77" s="217">
        <v>14408.491472305426</v>
      </c>
      <c r="Q77" s="217">
        <v>0</v>
      </c>
      <c r="R77" s="217">
        <v>3514518.5278899712</v>
      </c>
      <c r="S77" s="53"/>
      <c r="T77" s="43"/>
    </row>
    <row r="78" spans="1:20" ht="12.75" customHeight="1" x14ac:dyDescent="0.2">
      <c r="A78" s="63"/>
      <c r="B78" s="52"/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53"/>
      <c r="T78" s="43"/>
    </row>
    <row r="79" spans="1:20" ht="12.75" customHeight="1" x14ac:dyDescent="0.2">
      <c r="A79" s="75" t="s">
        <v>130</v>
      </c>
      <c r="B79" s="52"/>
      <c r="C79" s="228">
        <v>0</v>
      </c>
      <c r="D79" s="228">
        <v>0</v>
      </c>
      <c r="E79" s="228">
        <v>0</v>
      </c>
      <c r="F79" s="228">
        <v>0</v>
      </c>
      <c r="G79" s="228">
        <v>0</v>
      </c>
      <c r="H79" s="228">
        <v>0</v>
      </c>
      <c r="I79" s="228">
        <v>0</v>
      </c>
      <c r="J79" s="228">
        <v>0</v>
      </c>
      <c r="K79" s="228">
        <v>0</v>
      </c>
      <c r="L79" s="228">
        <v>0</v>
      </c>
      <c r="M79" s="228">
        <v>0</v>
      </c>
      <c r="N79" s="228">
        <v>0</v>
      </c>
      <c r="O79" s="228">
        <v>0</v>
      </c>
      <c r="P79" s="228">
        <v>0</v>
      </c>
      <c r="Q79" s="228"/>
      <c r="R79" s="228">
        <v>0</v>
      </c>
      <c r="S79" s="53"/>
      <c r="T79" s="43"/>
    </row>
    <row r="80" spans="1:20" ht="12.75" customHeight="1" x14ac:dyDescent="0.2">
      <c r="A80" s="52"/>
      <c r="B80" s="52"/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53"/>
      <c r="T80" s="43"/>
    </row>
    <row r="81" spans="1:20" ht="12.75" customHeight="1" thickBot="1" x14ac:dyDescent="0.25">
      <c r="A81" s="164" t="s">
        <v>131</v>
      </c>
      <c r="B81" s="52"/>
      <c r="C81" s="229">
        <v>9477173.8741355669</v>
      </c>
      <c r="D81" s="229">
        <v>7635362.5497846259</v>
      </c>
      <c r="E81" s="229">
        <v>3846459.091737472</v>
      </c>
      <c r="F81" s="229">
        <v>1331350.3033077565</v>
      </c>
      <c r="G81" s="229">
        <v>562771.3932284629</v>
      </c>
      <c r="H81" s="229">
        <v>3081535.6616843333</v>
      </c>
      <c r="I81" s="229">
        <v>19064283.395442907</v>
      </c>
      <c r="J81" s="229">
        <v>6857883.0083292294</v>
      </c>
      <c r="K81" s="229">
        <v>1054355.3714409857</v>
      </c>
      <c r="L81" s="229">
        <v>1093507.5489432807</v>
      </c>
      <c r="M81" s="229">
        <v>4747949.3489218056</v>
      </c>
      <c r="N81" s="229">
        <v>792632.49569627934</v>
      </c>
      <c r="O81" s="229">
        <v>3029760.8660317957</v>
      </c>
      <c r="P81" s="229">
        <v>14408.491472305426</v>
      </c>
      <c r="Q81" s="229"/>
      <c r="R81" s="229">
        <v>62589433.400156803</v>
      </c>
      <c r="S81" s="53"/>
      <c r="T81" s="43"/>
    </row>
    <row r="82" spans="1:20" ht="12.75" customHeight="1" thickTop="1" x14ac:dyDescent="0.2">
      <c r="A82" s="60"/>
      <c r="B82" s="52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53"/>
      <c r="T82" s="43"/>
    </row>
    <row r="83" spans="1:20" ht="12.75" customHeight="1" x14ac:dyDescent="0.2">
      <c r="A83" s="60" t="s">
        <v>132</v>
      </c>
      <c r="B83" s="52"/>
      <c r="C83" s="228">
        <v>940133</v>
      </c>
      <c r="D83" s="228">
        <v>739447</v>
      </c>
      <c r="E83" s="228">
        <v>352142</v>
      </c>
      <c r="F83" s="228">
        <v>100281</v>
      </c>
      <c r="G83" s="228">
        <v>61376</v>
      </c>
      <c r="H83" s="228">
        <v>293858</v>
      </c>
      <c r="I83" s="228">
        <v>2079601</v>
      </c>
      <c r="J83" s="228">
        <v>745367</v>
      </c>
      <c r="K83" s="228">
        <v>0</v>
      </c>
      <c r="L83" s="228">
        <v>291071</v>
      </c>
      <c r="M83" s="228">
        <v>1117296</v>
      </c>
      <c r="N83" s="228">
        <v>0</v>
      </c>
      <c r="O83" s="228">
        <v>65178</v>
      </c>
      <c r="P83" s="228">
        <v>0</v>
      </c>
      <c r="Q83" s="228"/>
      <c r="R83" s="228">
        <v>6785750</v>
      </c>
      <c r="S83" s="53"/>
      <c r="T83" s="43"/>
    </row>
    <row r="84" spans="1:20" ht="12.75" customHeight="1" x14ac:dyDescent="0.2">
      <c r="A84" s="60"/>
      <c r="B84" s="52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53"/>
      <c r="T84" s="43"/>
    </row>
    <row r="85" spans="1:20" ht="12.75" customHeight="1" x14ac:dyDescent="0.2">
      <c r="A85" s="57"/>
      <c r="B85" s="57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58"/>
      <c r="T85" s="43"/>
    </row>
    <row r="86" spans="1:20" ht="12.75" customHeight="1" thickBot="1" x14ac:dyDescent="0.25">
      <c r="A86" s="164" t="s">
        <v>133</v>
      </c>
      <c r="B86" s="52"/>
      <c r="C86" s="229">
        <v>10417306.874135567</v>
      </c>
      <c r="D86" s="229">
        <v>8374809.5497846259</v>
      </c>
      <c r="E86" s="229">
        <v>4198601.0917374715</v>
      </c>
      <c r="F86" s="229">
        <v>1431631.3033077565</v>
      </c>
      <c r="G86" s="229">
        <v>624147.3932284629</v>
      </c>
      <c r="H86" s="229">
        <v>3375393.6616843333</v>
      </c>
      <c r="I86" s="229">
        <v>21143884.395442907</v>
      </c>
      <c r="J86" s="229">
        <v>7603250.0083292294</v>
      </c>
      <c r="K86" s="229">
        <v>1054355.3714409857</v>
      </c>
      <c r="L86" s="229">
        <v>1384578.5489432807</v>
      </c>
      <c r="M86" s="229">
        <v>5865245.3489218056</v>
      </c>
      <c r="N86" s="229">
        <v>792632.49569627934</v>
      </c>
      <c r="O86" s="229">
        <v>3094938.8660317957</v>
      </c>
      <c r="P86" s="229">
        <v>14408.491472305426</v>
      </c>
      <c r="Q86" s="229">
        <v>0</v>
      </c>
      <c r="R86" s="229">
        <v>69375183.400156796</v>
      </c>
      <c r="S86" s="53"/>
      <c r="T86" s="43"/>
    </row>
    <row r="87" spans="1:20" ht="13.5" thickTop="1" x14ac:dyDescent="0.2">
      <c r="A87" s="165"/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7"/>
    </row>
    <row r="88" spans="1:20" ht="12.75" x14ac:dyDescent="0.2">
      <c r="A88" s="165"/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</row>
    <row r="89" spans="1:20" ht="12.75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8"/>
    </row>
    <row r="90" spans="1:20" ht="1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</row>
    <row r="91" spans="1:20" ht="21" customHeight="1" x14ac:dyDescent="0.2">
      <c r="A91" s="121" t="s">
        <v>187</v>
      </c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38"/>
      <c r="T91" s="39"/>
    </row>
    <row r="92" spans="1:20" ht="1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</row>
    <row r="93" spans="1:20" ht="21" customHeight="1" x14ac:dyDescent="0.2">
      <c r="A93" s="169" t="s">
        <v>175</v>
      </c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38"/>
      <c r="T93" s="39"/>
    </row>
    <row r="94" spans="1:20" ht="6" customHeight="1" x14ac:dyDescent="0.2">
      <c r="A94" s="60"/>
      <c r="B94" s="6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60"/>
      <c r="R94" s="172"/>
      <c r="S94" s="43"/>
      <c r="T94" s="3"/>
    </row>
    <row r="95" spans="1:20" ht="12.75" customHeight="1" x14ac:dyDescent="0.2">
      <c r="A95" s="60"/>
      <c r="B95" s="60"/>
      <c r="C95" s="44" t="s">
        <v>66</v>
      </c>
      <c r="D95" s="45" t="s">
        <v>67</v>
      </c>
      <c r="E95" s="44" t="s">
        <v>68</v>
      </c>
      <c r="F95" s="44" t="s">
        <v>69</v>
      </c>
      <c r="G95" s="44" t="s">
        <v>70</v>
      </c>
      <c r="H95" s="44" t="s">
        <v>71</v>
      </c>
      <c r="I95" s="44" t="s">
        <v>72</v>
      </c>
      <c r="J95" s="44" t="s">
        <v>73</v>
      </c>
      <c r="K95" s="44" t="s">
        <v>74</v>
      </c>
      <c r="L95" s="44" t="s">
        <v>75</v>
      </c>
      <c r="M95" s="44" t="s">
        <v>76</v>
      </c>
      <c r="N95" s="44" t="s">
        <v>77</v>
      </c>
      <c r="O95" s="44" t="s">
        <v>78</v>
      </c>
      <c r="P95" s="44" t="s">
        <v>79</v>
      </c>
      <c r="Q95" s="46"/>
      <c r="R95" s="47" t="s">
        <v>80</v>
      </c>
      <c r="S95" s="43"/>
      <c r="T95" s="3"/>
    </row>
    <row r="96" spans="1:20" ht="15" customHeight="1" x14ac:dyDescent="0.2">
      <c r="A96" s="60"/>
      <c r="B96" s="60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4"/>
      <c r="R96" s="175"/>
    </row>
    <row r="97" spans="1:18" ht="15" customHeight="1" x14ac:dyDescent="0.2">
      <c r="A97" s="51" t="s">
        <v>81</v>
      </c>
      <c r="B97" s="52"/>
      <c r="C97" s="232">
        <v>1249650.4544678465</v>
      </c>
      <c r="D97" s="232">
        <v>1957969.1134402342</v>
      </c>
      <c r="E97" s="232">
        <v>-2998.0158279290481</v>
      </c>
      <c r="F97" s="232">
        <v>0</v>
      </c>
      <c r="G97" s="232">
        <v>0</v>
      </c>
      <c r="H97" s="232">
        <v>0</v>
      </c>
      <c r="I97" s="232">
        <v>267150.42903139116</v>
      </c>
      <c r="J97" s="232">
        <v>8.8917918771993527</v>
      </c>
      <c r="K97" s="232">
        <v>0</v>
      </c>
      <c r="L97" s="233">
        <v>1.975953750488745</v>
      </c>
      <c r="M97" s="232">
        <v>1468101.5273646922</v>
      </c>
      <c r="N97" s="232">
        <v>0</v>
      </c>
      <c r="O97" s="232">
        <v>0</v>
      </c>
      <c r="P97" s="232">
        <v>0</v>
      </c>
      <c r="Q97" s="234"/>
      <c r="R97" s="194">
        <v>4939884.3762218626</v>
      </c>
    </row>
    <row r="98" spans="1:18" ht="15" customHeight="1" x14ac:dyDescent="0.2">
      <c r="A98" s="51" t="s">
        <v>82</v>
      </c>
      <c r="B98" s="52"/>
      <c r="C98" s="233">
        <v>647375.59684386</v>
      </c>
      <c r="D98" s="233">
        <v>278100.69996502728</v>
      </c>
      <c r="E98" s="233">
        <v>163680.00174274578</v>
      </c>
      <c r="F98" s="233">
        <v>56577.07999329926</v>
      </c>
      <c r="G98" s="233">
        <v>0</v>
      </c>
      <c r="H98" s="233">
        <v>68942.653782261972</v>
      </c>
      <c r="I98" s="233">
        <v>1621024.9759753454</v>
      </c>
      <c r="J98" s="233">
        <v>107050.01435511708</v>
      </c>
      <c r="K98" s="233">
        <v>0</v>
      </c>
      <c r="L98" s="233">
        <v>13703.73495982639</v>
      </c>
      <c r="M98" s="233">
        <v>68575.901164427094</v>
      </c>
      <c r="N98" s="233">
        <v>511310.37562711915</v>
      </c>
      <c r="O98" s="233">
        <v>62801.796897572327</v>
      </c>
      <c r="P98" s="233">
        <v>0</v>
      </c>
      <c r="Q98" s="234"/>
      <c r="R98" s="194">
        <v>3599142.8313066014</v>
      </c>
    </row>
    <row r="99" spans="1:18" ht="15" customHeight="1" x14ac:dyDescent="0.2">
      <c r="A99" s="51" t="s">
        <v>83</v>
      </c>
      <c r="B99" s="52"/>
      <c r="C99" s="233">
        <v>835547.10787618265</v>
      </c>
      <c r="D99" s="233">
        <v>961646.67981945327</v>
      </c>
      <c r="E99" s="233">
        <v>126089.64664877648</v>
      </c>
      <c r="F99" s="233">
        <v>44857.584233128786</v>
      </c>
      <c r="G99" s="233">
        <v>0</v>
      </c>
      <c r="H99" s="233">
        <v>54429.451936281577</v>
      </c>
      <c r="I99" s="233">
        <v>1581999.5939592575</v>
      </c>
      <c r="J99" s="233">
        <v>85212.537042304815</v>
      </c>
      <c r="K99" s="233">
        <v>0</v>
      </c>
      <c r="L99" s="233">
        <v>10614.45515957122</v>
      </c>
      <c r="M99" s="233">
        <v>534556.07932598027</v>
      </c>
      <c r="N99" s="233">
        <v>30799.051884122357</v>
      </c>
      <c r="O99" s="233">
        <v>49593.244310420108</v>
      </c>
      <c r="P99" s="233">
        <v>0</v>
      </c>
      <c r="Q99" s="234"/>
      <c r="R99" s="194">
        <v>4315345.4321954791</v>
      </c>
    </row>
    <row r="100" spans="1:18" ht="15" customHeight="1" x14ac:dyDescent="0.2">
      <c r="A100" s="51" t="s">
        <v>84</v>
      </c>
      <c r="B100" s="52"/>
      <c r="C100" s="233">
        <v>729362.43372820632</v>
      </c>
      <c r="D100" s="233">
        <v>701895.80002462352</v>
      </c>
      <c r="E100" s="233">
        <v>573696.41869929503</v>
      </c>
      <c r="F100" s="233">
        <v>206697.7334808945</v>
      </c>
      <c r="G100" s="233">
        <v>0</v>
      </c>
      <c r="H100" s="233">
        <v>586877.07769324607</v>
      </c>
      <c r="I100" s="233">
        <v>1923041.2134112308</v>
      </c>
      <c r="J100" s="233">
        <v>964630.88507881993</v>
      </c>
      <c r="K100" s="233">
        <v>0</v>
      </c>
      <c r="L100" s="233">
        <v>40263.665014598366</v>
      </c>
      <c r="M100" s="233">
        <v>112908.46218784708</v>
      </c>
      <c r="N100" s="233">
        <v>0</v>
      </c>
      <c r="O100" s="233">
        <v>318374.03035003581</v>
      </c>
      <c r="P100" s="233">
        <v>0</v>
      </c>
      <c r="Q100" s="234"/>
      <c r="R100" s="194">
        <v>6157747.7196687972</v>
      </c>
    </row>
    <row r="101" spans="1:18" ht="15" customHeight="1" x14ac:dyDescent="0.2">
      <c r="A101" s="51" t="s">
        <v>85</v>
      </c>
      <c r="B101" s="52"/>
      <c r="C101" s="233">
        <v>485624.24661433243</v>
      </c>
      <c r="D101" s="233">
        <v>0</v>
      </c>
      <c r="E101" s="233">
        <v>0</v>
      </c>
      <c r="F101" s="233">
        <v>0</v>
      </c>
      <c r="G101" s="233">
        <v>0</v>
      </c>
      <c r="H101" s="233">
        <v>0</v>
      </c>
      <c r="I101" s="233">
        <v>1942496.9864573297</v>
      </c>
      <c r="J101" s="233">
        <v>0</v>
      </c>
      <c r="K101" s="233">
        <v>0</v>
      </c>
      <c r="L101" s="233">
        <v>0</v>
      </c>
      <c r="M101" s="233">
        <v>0</v>
      </c>
      <c r="N101" s="233">
        <v>0</v>
      </c>
      <c r="O101" s="233">
        <v>0</v>
      </c>
      <c r="P101" s="233">
        <v>0</v>
      </c>
      <c r="Q101" s="234"/>
      <c r="R101" s="194">
        <v>2428121.233071662</v>
      </c>
    </row>
    <row r="102" spans="1:18" ht="15" customHeight="1" x14ac:dyDescent="0.2">
      <c r="A102" s="51" t="s">
        <v>86</v>
      </c>
      <c r="B102" s="52"/>
      <c r="C102" s="233">
        <v>0</v>
      </c>
      <c r="D102" s="233">
        <v>0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537252.16524559318</v>
      </c>
      <c r="K102" s="235">
        <v>0</v>
      </c>
      <c r="L102" s="235">
        <v>0</v>
      </c>
      <c r="M102" s="235">
        <v>0</v>
      </c>
      <c r="N102" s="235">
        <v>0</v>
      </c>
      <c r="O102" s="235">
        <v>0</v>
      </c>
      <c r="P102" s="235">
        <v>0</v>
      </c>
      <c r="Q102" s="234"/>
      <c r="R102" s="194">
        <v>537252.16524559318</v>
      </c>
    </row>
    <row r="103" spans="1:18" ht="15" customHeight="1" x14ac:dyDescent="0.2">
      <c r="A103" s="51" t="s">
        <v>89</v>
      </c>
      <c r="B103" s="52"/>
      <c r="C103" s="206">
        <v>0</v>
      </c>
      <c r="D103" s="206">
        <v>0</v>
      </c>
      <c r="E103" s="206">
        <v>718652.67739679653</v>
      </c>
      <c r="F103" s="206">
        <v>269494.75402379868</v>
      </c>
      <c r="G103" s="206">
        <v>0</v>
      </c>
      <c r="H103" s="206">
        <v>583905.30038489716</v>
      </c>
      <c r="I103" s="206">
        <v>0</v>
      </c>
      <c r="J103" s="236">
        <v>0</v>
      </c>
      <c r="K103" s="182">
        <v>0</v>
      </c>
      <c r="L103" s="180">
        <v>0</v>
      </c>
      <c r="M103" s="181">
        <v>0</v>
      </c>
      <c r="N103" s="181">
        <v>0</v>
      </c>
      <c r="O103" s="180">
        <v>673736.88505949674</v>
      </c>
      <c r="P103" s="183">
        <v>0</v>
      </c>
      <c r="Q103" s="193"/>
      <c r="R103" s="207">
        <v>2245789.616864989</v>
      </c>
    </row>
    <row r="104" spans="1:18" ht="15" customHeight="1" x14ac:dyDescent="0.2">
      <c r="A104" s="54" t="s">
        <v>5</v>
      </c>
      <c r="B104" s="52"/>
      <c r="C104" s="237">
        <v>3947559.8395304279</v>
      </c>
      <c r="D104" s="237">
        <v>3899612.2932493384</v>
      </c>
      <c r="E104" s="237">
        <v>1579120.7286596848</v>
      </c>
      <c r="F104" s="237">
        <v>577627.15173112124</v>
      </c>
      <c r="G104" s="237">
        <v>0</v>
      </c>
      <c r="H104" s="237">
        <v>1294154.4837966869</v>
      </c>
      <c r="I104" s="237">
        <v>7335713.1988345552</v>
      </c>
      <c r="J104" s="237">
        <v>1694154.4935137122</v>
      </c>
      <c r="K104" s="186">
        <v>0</v>
      </c>
      <c r="L104" s="186">
        <v>64583.831087746468</v>
      </c>
      <c r="M104" s="186">
        <v>2184141.9700429467</v>
      </c>
      <c r="N104" s="186">
        <v>542109.42751124152</v>
      </c>
      <c r="O104" s="186">
        <v>1104505.9566175248</v>
      </c>
      <c r="P104" s="188">
        <v>0</v>
      </c>
      <c r="Q104" s="238">
        <v>0</v>
      </c>
      <c r="R104" s="239">
        <v>24223283.374574989</v>
      </c>
    </row>
    <row r="105" spans="1:18" ht="15" customHeight="1" x14ac:dyDescent="0.2">
      <c r="A105" s="52"/>
      <c r="B105" s="52"/>
      <c r="C105" s="204"/>
      <c r="D105" s="204"/>
      <c r="E105" s="204"/>
      <c r="F105" s="204"/>
      <c r="G105" s="204"/>
      <c r="H105" s="204"/>
      <c r="I105" s="204"/>
      <c r="J105" s="195"/>
      <c r="K105" s="185"/>
      <c r="L105" s="177"/>
      <c r="M105" s="184"/>
      <c r="N105" s="184"/>
      <c r="O105" s="177"/>
      <c r="P105" s="179"/>
      <c r="Q105" s="193"/>
      <c r="R105" s="194"/>
    </row>
    <row r="106" spans="1:18" ht="15" customHeight="1" x14ac:dyDescent="0.2">
      <c r="A106" s="55" t="s">
        <v>10</v>
      </c>
      <c r="B106" s="52"/>
      <c r="C106" s="237">
        <v>288811.27127893775</v>
      </c>
      <c r="D106" s="237">
        <v>161269.49299088871</v>
      </c>
      <c r="E106" s="237">
        <v>100332.86558659859</v>
      </c>
      <c r="F106" s="237">
        <v>48465.875749458646</v>
      </c>
      <c r="G106" s="237">
        <v>0</v>
      </c>
      <c r="H106" s="237">
        <v>66888.5770577324</v>
      </c>
      <c r="I106" s="237">
        <v>579606.52577568963</v>
      </c>
      <c r="J106" s="237">
        <v>193296.65064988768</v>
      </c>
      <c r="K106" s="186">
        <v>210018.79491432078</v>
      </c>
      <c r="L106" s="186">
        <v>0</v>
      </c>
      <c r="M106" s="187">
        <v>0</v>
      </c>
      <c r="N106" s="187">
        <v>0</v>
      </c>
      <c r="O106" s="186">
        <v>68872.560275546493</v>
      </c>
      <c r="P106" s="188">
        <v>0</v>
      </c>
      <c r="Q106" s="198"/>
      <c r="R106" s="239">
        <v>1717562.6142790609</v>
      </c>
    </row>
    <row r="107" spans="1:18" ht="15" customHeight="1" x14ac:dyDescent="0.2">
      <c r="A107" s="52"/>
      <c r="B107" s="52"/>
      <c r="C107" s="204"/>
      <c r="D107" s="204"/>
      <c r="E107" s="204"/>
      <c r="F107" s="204"/>
      <c r="G107" s="204"/>
      <c r="H107" s="204"/>
      <c r="I107" s="204"/>
      <c r="J107" s="195"/>
      <c r="K107" s="185"/>
      <c r="L107" s="177"/>
      <c r="M107" s="184"/>
      <c r="N107" s="184"/>
      <c r="O107" s="177"/>
      <c r="P107" s="179"/>
      <c r="Q107" s="193"/>
      <c r="R107" s="194"/>
    </row>
    <row r="108" spans="1:18" ht="15" customHeight="1" x14ac:dyDescent="0.2">
      <c r="A108" s="56" t="s">
        <v>90</v>
      </c>
      <c r="B108" s="52"/>
      <c r="C108" s="177">
        <v>85900</v>
      </c>
      <c r="D108" s="177">
        <v>91000</v>
      </c>
      <c r="E108" s="177">
        <v>8700</v>
      </c>
      <c r="F108" s="177">
        <v>46000</v>
      </c>
      <c r="G108" s="177">
        <v>0</v>
      </c>
      <c r="H108" s="177">
        <v>83000</v>
      </c>
      <c r="I108" s="177">
        <v>387900</v>
      </c>
      <c r="J108" s="184">
        <v>204800</v>
      </c>
      <c r="K108" s="185">
        <v>0</v>
      </c>
      <c r="L108" s="177">
        <v>21200</v>
      </c>
      <c r="M108" s="184">
        <v>100200</v>
      </c>
      <c r="N108" s="184">
        <v>0</v>
      </c>
      <c r="O108" s="177">
        <v>91200</v>
      </c>
      <c r="P108" s="179">
        <v>0</v>
      </c>
      <c r="Q108" s="193"/>
      <c r="R108" s="194">
        <v>1119900</v>
      </c>
    </row>
    <row r="109" spans="1:18" ht="15" customHeight="1" x14ac:dyDescent="0.2">
      <c r="A109" s="56" t="s">
        <v>91</v>
      </c>
      <c r="B109" s="57"/>
      <c r="C109" s="206">
        <v>245405.1289092325</v>
      </c>
      <c r="D109" s="206">
        <v>247450.17165014276</v>
      </c>
      <c r="E109" s="206">
        <v>16360.341927282167</v>
      </c>
      <c r="F109" s="206">
        <v>155423.24830918058</v>
      </c>
      <c r="G109" s="206">
        <v>0</v>
      </c>
      <c r="H109" s="206">
        <v>286305.98372743791</v>
      </c>
      <c r="I109" s="206">
        <v>1321779.2915416688</v>
      </c>
      <c r="J109" s="236">
        <v>838467.52377321105</v>
      </c>
      <c r="K109" s="182">
        <v>0</v>
      </c>
      <c r="L109" s="180">
        <v>71576.49593185907</v>
      </c>
      <c r="M109" s="181">
        <v>445137.63660480094</v>
      </c>
      <c r="N109" s="181">
        <v>0</v>
      </c>
      <c r="O109" s="180">
        <v>244041.76708195868</v>
      </c>
      <c r="P109" s="183">
        <v>0</v>
      </c>
      <c r="Q109" s="193"/>
      <c r="R109" s="207">
        <v>3871947.5894567743</v>
      </c>
    </row>
    <row r="110" spans="1:18" ht="15" customHeight="1" x14ac:dyDescent="0.2">
      <c r="A110" s="56" t="s">
        <v>176</v>
      </c>
      <c r="B110" s="60"/>
      <c r="C110" s="237">
        <v>331305.1289092325</v>
      </c>
      <c r="D110" s="237">
        <v>338450.17165014276</v>
      </c>
      <c r="E110" s="237">
        <v>25060.341927282167</v>
      </c>
      <c r="F110" s="237">
        <v>201423.24830918058</v>
      </c>
      <c r="G110" s="237">
        <v>0</v>
      </c>
      <c r="H110" s="237">
        <v>369305.98372743791</v>
      </c>
      <c r="I110" s="237">
        <v>1709679.2915416688</v>
      </c>
      <c r="J110" s="240">
        <v>1043267.5237732111</v>
      </c>
      <c r="K110" s="241">
        <v>0</v>
      </c>
      <c r="L110" s="237">
        <v>92776.49593185907</v>
      </c>
      <c r="M110" s="240">
        <v>545337.63660480094</v>
      </c>
      <c r="N110" s="240">
        <v>0</v>
      </c>
      <c r="O110" s="237">
        <v>335241.76708195871</v>
      </c>
      <c r="P110" s="239">
        <v>0</v>
      </c>
      <c r="Q110" s="198"/>
      <c r="R110" s="239">
        <v>4991847.5894567743</v>
      </c>
    </row>
    <row r="111" spans="1:18" ht="15" customHeight="1" x14ac:dyDescent="0.2">
      <c r="A111" s="52"/>
      <c r="B111" s="52"/>
      <c r="C111" s="204"/>
      <c r="D111" s="204"/>
      <c r="E111" s="204"/>
      <c r="F111" s="204"/>
      <c r="G111" s="204"/>
      <c r="H111" s="204"/>
      <c r="I111" s="204"/>
      <c r="J111" s="195"/>
      <c r="K111" s="213"/>
      <c r="L111" s="204"/>
      <c r="M111" s="195"/>
      <c r="N111" s="195"/>
      <c r="O111" s="204"/>
      <c r="P111" s="194"/>
      <c r="Q111" s="193"/>
      <c r="R111" s="194"/>
    </row>
    <row r="112" spans="1:18" ht="15" customHeight="1" x14ac:dyDescent="0.2">
      <c r="A112" s="61" t="s">
        <v>19</v>
      </c>
      <c r="B112" s="108"/>
      <c r="C112" s="242">
        <v>402571.75828599819</v>
      </c>
      <c r="D112" s="242">
        <v>224792.27719797153</v>
      </c>
      <c r="E112" s="242">
        <v>139853.19178924768</v>
      </c>
      <c r="F112" s="242">
        <v>67556.202813450145</v>
      </c>
      <c r="G112" s="242">
        <v>0</v>
      </c>
      <c r="H112" s="242">
        <v>93235.461192831775</v>
      </c>
      <c r="I112" s="242">
        <v>807908.97516669903</v>
      </c>
      <c r="J112" s="242">
        <v>269434.6802267427</v>
      </c>
      <c r="K112" s="242">
        <v>292743.5455249506</v>
      </c>
      <c r="L112" s="242">
        <v>130371.6194645529</v>
      </c>
      <c r="M112" s="242">
        <v>282471.84217319795</v>
      </c>
      <c r="N112" s="243"/>
      <c r="O112" s="244">
        <v>96000.919787534411</v>
      </c>
      <c r="P112" s="245">
        <v>0</v>
      </c>
      <c r="Q112" s="198"/>
      <c r="R112" s="246">
        <v>2806940.473623177</v>
      </c>
    </row>
    <row r="113" spans="1:18" ht="15" customHeight="1" x14ac:dyDescent="0.2">
      <c r="A113" s="52"/>
      <c r="B113" s="52"/>
      <c r="C113" s="204"/>
      <c r="D113" s="204"/>
      <c r="E113" s="204"/>
      <c r="F113" s="204"/>
      <c r="G113" s="204"/>
      <c r="H113" s="204"/>
      <c r="I113" s="204"/>
      <c r="J113" s="195"/>
      <c r="K113" s="213"/>
      <c r="L113" s="204"/>
      <c r="M113" s="195"/>
      <c r="N113" s="184"/>
      <c r="O113" s="177"/>
      <c r="P113" s="179">
        <v>0</v>
      </c>
      <c r="Q113" s="193"/>
      <c r="R113" s="194"/>
    </row>
    <row r="114" spans="1:18" ht="15" customHeight="1" x14ac:dyDescent="0.2">
      <c r="A114" s="52"/>
      <c r="B114" s="52"/>
      <c r="C114" s="204"/>
      <c r="D114" s="204"/>
      <c r="E114" s="204"/>
      <c r="F114" s="204"/>
      <c r="G114" s="204"/>
      <c r="H114" s="204"/>
      <c r="I114" s="204"/>
      <c r="J114" s="195"/>
      <c r="K114" s="213"/>
      <c r="L114" s="204"/>
      <c r="M114" s="195"/>
      <c r="N114" s="195"/>
      <c r="O114" s="204"/>
      <c r="P114" s="179">
        <v>0</v>
      </c>
      <c r="Q114" s="193"/>
      <c r="R114" s="194"/>
    </row>
    <row r="115" spans="1:18" ht="15" customHeight="1" x14ac:dyDescent="0.2">
      <c r="A115" s="62" t="s">
        <v>96</v>
      </c>
      <c r="B115" s="52"/>
      <c r="C115" s="247">
        <v>605239.33018464479</v>
      </c>
      <c r="D115" s="247">
        <v>337959.94001478201</v>
      </c>
      <c r="E115" s="247">
        <v>210259.78693362538</v>
      </c>
      <c r="F115" s="247">
        <v>101566.16826454786</v>
      </c>
      <c r="G115" s="247">
        <v>0</v>
      </c>
      <c r="H115" s="247">
        <v>140173.1912890836</v>
      </c>
      <c r="I115" s="247">
        <v>1214636.339771932</v>
      </c>
      <c r="J115" s="247">
        <v>405076.76465743646</v>
      </c>
      <c r="K115" s="247">
        <v>440120.06247970735</v>
      </c>
      <c r="L115" s="190"/>
      <c r="M115" s="190"/>
      <c r="N115" s="190"/>
      <c r="O115" s="190">
        <v>144330.8706917259</v>
      </c>
      <c r="P115" s="191">
        <v>0</v>
      </c>
      <c r="Q115" s="198"/>
      <c r="R115" s="248">
        <v>3599362.4542874857</v>
      </c>
    </row>
    <row r="116" spans="1:18" ht="15" customHeight="1" x14ac:dyDescent="0.2">
      <c r="A116" s="63"/>
      <c r="B116" s="52"/>
      <c r="C116" s="195"/>
      <c r="D116" s="195"/>
      <c r="E116" s="195"/>
      <c r="F116" s="195"/>
      <c r="G116" s="195"/>
      <c r="H116" s="195"/>
      <c r="I116" s="195"/>
      <c r="J116" s="195"/>
      <c r="K116" s="195"/>
      <c r="L116" s="184"/>
      <c r="M116" s="184"/>
      <c r="N116" s="184"/>
      <c r="O116" s="184"/>
      <c r="P116" s="179"/>
      <c r="Q116" s="193"/>
      <c r="R116" s="194"/>
    </row>
    <row r="117" spans="1:18" ht="15" customHeight="1" x14ac:dyDescent="0.2">
      <c r="A117" s="52" t="s">
        <v>97</v>
      </c>
      <c r="B117" s="52"/>
      <c r="C117" s="195"/>
      <c r="D117" s="195"/>
      <c r="E117" s="195"/>
      <c r="F117" s="195"/>
      <c r="G117" s="195"/>
      <c r="H117" s="195"/>
      <c r="I117" s="195"/>
      <c r="J117" s="195"/>
      <c r="K117" s="195"/>
      <c r="L117" s="184"/>
      <c r="M117" s="184"/>
      <c r="N117" s="184"/>
      <c r="O117" s="184"/>
      <c r="P117" s="179"/>
      <c r="Q117" s="193"/>
      <c r="R117" s="194"/>
    </row>
    <row r="118" spans="1:18" ht="15" customHeight="1" x14ac:dyDescent="0.2">
      <c r="A118" s="52" t="s">
        <v>98</v>
      </c>
      <c r="B118" s="52"/>
      <c r="C118" s="195">
        <v>66462.177778980666</v>
      </c>
      <c r="D118" s="195">
        <v>31492.847316809304</v>
      </c>
      <c r="E118" s="195">
        <v>14519.429607100394</v>
      </c>
      <c r="F118" s="195">
        <v>4703.4771966663247</v>
      </c>
      <c r="G118" s="195">
        <v>0</v>
      </c>
      <c r="H118" s="195">
        <v>17586.914735361039</v>
      </c>
      <c r="I118" s="195">
        <v>219427.43617491156</v>
      </c>
      <c r="J118" s="195">
        <v>97341.528070137851</v>
      </c>
      <c r="K118" s="195">
        <v>110838.46263448469</v>
      </c>
      <c r="L118" s="184">
        <v>0</v>
      </c>
      <c r="M118" s="184">
        <v>0</v>
      </c>
      <c r="N118" s="184">
        <v>0</v>
      </c>
      <c r="O118" s="184">
        <v>12269.940513042586</v>
      </c>
      <c r="P118" s="179">
        <v>0</v>
      </c>
      <c r="Q118" s="193"/>
      <c r="R118" s="194">
        <v>574642.21402749442</v>
      </c>
    </row>
    <row r="119" spans="1:18" ht="15" customHeight="1" x14ac:dyDescent="0.2">
      <c r="A119" s="52" t="s">
        <v>99</v>
      </c>
      <c r="B119" s="52"/>
      <c r="C119" s="195">
        <v>245492.82970310189</v>
      </c>
      <c r="D119" s="195">
        <v>146800.46732966468</v>
      </c>
      <c r="E119" s="195">
        <v>100107.30663685568</v>
      </c>
      <c r="F119" s="195">
        <v>52352.937746482829</v>
      </c>
      <c r="G119" s="195">
        <v>0</v>
      </c>
      <c r="H119" s="195">
        <v>53060.409878192055</v>
      </c>
      <c r="I119" s="195">
        <v>343831.45601068449</v>
      </c>
      <c r="J119" s="195">
        <v>72869.629566050426</v>
      </c>
      <c r="K119" s="195">
        <v>70393.47710506813</v>
      </c>
      <c r="L119" s="184">
        <v>0</v>
      </c>
      <c r="M119" s="184">
        <v>0</v>
      </c>
      <c r="N119" s="184">
        <v>0</v>
      </c>
      <c r="O119" s="184">
        <v>64733.700051394306</v>
      </c>
      <c r="P119" s="179">
        <v>0</v>
      </c>
      <c r="Q119" s="193"/>
      <c r="R119" s="194">
        <v>1149642.2140274942</v>
      </c>
    </row>
    <row r="120" spans="1:18" ht="15" customHeight="1" x14ac:dyDescent="0.2">
      <c r="A120" s="52" t="s">
        <v>100</v>
      </c>
      <c r="B120" s="52"/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49800.000000000007</v>
      </c>
      <c r="K120" s="195">
        <v>0</v>
      </c>
      <c r="L120" s="184">
        <v>0</v>
      </c>
      <c r="M120" s="184">
        <v>0</v>
      </c>
      <c r="N120" s="184">
        <v>0</v>
      </c>
      <c r="O120" s="184">
        <v>0</v>
      </c>
      <c r="P120" s="179">
        <v>0</v>
      </c>
      <c r="Q120" s="193"/>
      <c r="R120" s="194">
        <v>49800.000000000007</v>
      </c>
    </row>
    <row r="121" spans="1:18" ht="15" customHeight="1" x14ac:dyDescent="0.2">
      <c r="A121" s="52" t="s">
        <v>101</v>
      </c>
      <c r="B121" s="52"/>
      <c r="C121" s="206">
        <v>20227.654455445543</v>
      </c>
      <c r="D121" s="206">
        <v>11294.931683168317</v>
      </c>
      <c r="E121" s="206">
        <v>7027.0752475247518</v>
      </c>
      <c r="F121" s="206">
        <v>3394.4346534653464</v>
      </c>
      <c r="G121" s="206">
        <v>0</v>
      </c>
      <c r="H121" s="206">
        <v>4684.7168316831685</v>
      </c>
      <c r="I121" s="206">
        <v>40594.262376237624</v>
      </c>
      <c r="J121" s="236">
        <v>13538.037623762375</v>
      </c>
      <c r="K121" s="182">
        <v>14709.216831683168</v>
      </c>
      <c r="L121" s="180">
        <v>0</v>
      </c>
      <c r="M121" s="181">
        <v>0</v>
      </c>
      <c r="N121" s="181">
        <v>0</v>
      </c>
      <c r="O121" s="180">
        <v>4823.6702970297029</v>
      </c>
      <c r="P121" s="183">
        <v>0</v>
      </c>
      <c r="Q121" s="193"/>
      <c r="R121" s="207">
        <v>120293.99999999999</v>
      </c>
    </row>
    <row r="122" spans="1:18" ht="15" customHeight="1" x14ac:dyDescent="0.2">
      <c r="A122" s="60" t="s">
        <v>102</v>
      </c>
      <c r="B122" s="60"/>
      <c r="C122" s="240">
        <v>332182.66193752812</v>
      </c>
      <c r="D122" s="240">
        <v>189588.24632964228</v>
      </c>
      <c r="E122" s="240">
        <v>121653.81149148082</v>
      </c>
      <c r="F122" s="240">
        <v>60450.849596614498</v>
      </c>
      <c r="G122" s="240">
        <v>0</v>
      </c>
      <c r="H122" s="240">
        <v>75332.04144523626</v>
      </c>
      <c r="I122" s="240">
        <v>603853.15456183371</v>
      </c>
      <c r="J122" s="240">
        <v>233549.19525995065</v>
      </c>
      <c r="K122" s="240">
        <v>195941.156571236</v>
      </c>
      <c r="L122" s="187">
        <v>0</v>
      </c>
      <c r="M122" s="187">
        <v>0</v>
      </c>
      <c r="N122" s="187">
        <v>0</v>
      </c>
      <c r="O122" s="187">
        <v>81827.310861466598</v>
      </c>
      <c r="P122" s="188">
        <v>0</v>
      </c>
      <c r="Q122" s="198"/>
      <c r="R122" s="239">
        <v>1894378.4280549891</v>
      </c>
    </row>
    <row r="123" spans="1:18" ht="15" customHeight="1" x14ac:dyDescent="0.2">
      <c r="A123" s="52"/>
      <c r="B123" s="52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79"/>
      <c r="Q123" s="176"/>
      <c r="R123" s="179"/>
    </row>
    <row r="124" spans="1:18" ht="15" customHeight="1" x14ac:dyDescent="0.2">
      <c r="A124" s="52" t="s">
        <v>103</v>
      </c>
      <c r="B124" s="52"/>
      <c r="C124" s="195">
        <v>172805.1411769611</v>
      </c>
      <c r="D124" s="195">
        <v>96492.762835810485</v>
      </c>
      <c r="E124" s="195">
        <v>60032.404295038497</v>
      </c>
      <c r="F124" s="195">
        <v>28998.703769637243</v>
      </c>
      <c r="G124" s="195">
        <v>0</v>
      </c>
      <c r="H124" s="195">
        <v>40021.602863359003</v>
      </c>
      <c r="I124" s="195">
        <v>346797.36379478453</v>
      </c>
      <c r="J124" s="195">
        <v>0</v>
      </c>
      <c r="K124" s="195">
        <v>0</v>
      </c>
      <c r="L124" s="184">
        <v>58876</v>
      </c>
      <c r="M124" s="184">
        <v>143750</v>
      </c>
      <c r="N124" s="184">
        <v>0</v>
      </c>
      <c r="O124" s="184">
        <v>91066.104820439767</v>
      </c>
      <c r="P124" s="179">
        <v>0</v>
      </c>
      <c r="Q124" s="193"/>
      <c r="R124" s="194">
        <v>1038840.0835560306</v>
      </c>
    </row>
    <row r="125" spans="1:18" ht="15" customHeight="1" x14ac:dyDescent="0.2">
      <c r="A125" s="52" t="s">
        <v>104</v>
      </c>
      <c r="B125" s="52"/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  <c r="H125" s="195">
        <v>0</v>
      </c>
      <c r="I125" s="195">
        <v>0</v>
      </c>
      <c r="J125" s="195">
        <v>95559.916443969356</v>
      </c>
      <c r="K125" s="195">
        <v>0</v>
      </c>
      <c r="L125" s="184">
        <v>0</v>
      </c>
      <c r="M125" s="184">
        <v>0</v>
      </c>
      <c r="N125" s="184">
        <v>0</v>
      </c>
      <c r="O125" s="184">
        <v>0</v>
      </c>
      <c r="P125" s="179">
        <v>0</v>
      </c>
      <c r="Q125" s="193"/>
      <c r="R125" s="194">
        <v>95559.916443969356</v>
      </c>
    </row>
    <row r="126" spans="1:18" ht="15" customHeight="1" x14ac:dyDescent="0.2">
      <c r="A126" s="52" t="s">
        <v>105</v>
      </c>
      <c r="B126" s="52"/>
      <c r="C126" s="206">
        <v>0</v>
      </c>
      <c r="D126" s="206">
        <v>0</v>
      </c>
      <c r="E126" s="206">
        <v>0</v>
      </c>
      <c r="F126" s="206">
        <v>0</v>
      </c>
      <c r="G126" s="206">
        <v>0</v>
      </c>
      <c r="H126" s="206">
        <v>0</v>
      </c>
      <c r="I126" s="206">
        <v>0</v>
      </c>
      <c r="J126" s="236">
        <v>0</v>
      </c>
      <c r="K126" s="182">
        <v>19215</v>
      </c>
      <c r="L126" s="180">
        <v>0</v>
      </c>
      <c r="M126" s="181">
        <v>0</v>
      </c>
      <c r="N126" s="181">
        <v>0</v>
      </c>
      <c r="O126" s="180">
        <v>0</v>
      </c>
      <c r="P126" s="183">
        <v>0</v>
      </c>
      <c r="Q126" s="193"/>
      <c r="R126" s="207">
        <v>19215</v>
      </c>
    </row>
    <row r="127" spans="1:18" ht="15" customHeight="1" x14ac:dyDescent="0.2">
      <c r="A127" s="60" t="s">
        <v>106</v>
      </c>
      <c r="B127" s="60"/>
      <c r="C127" s="240">
        <v>172805.1411769611</v>
      </c>
      <c r="D127" s="240">
        <v>96492.762835810485</v>
      </c>
      <c r="E127" s="240">
        <v>60032.404295038497</v>
      </c>
      <c r="F127" s="240">
        <v>28998.703769637243</v>
      </c>
      <c r="G127" s="240">
        <v>0</v>
      </c>
      <c r="H127" s="240">
        <v>40021.602863359003</v>
      </c>
      <c r="I127" s="240">
        <v>346797.36379478453</v>
      </c>
      <c r="J127" s="240">
        <v>95559.916443969356</v>
      </c>
      <c r="K127" s="240">
        <v>19215</v>
      </c>
      <c r="L127" s="187">
        <v>58876</v>
      </c>
      <c r="M127" s="187">
        <v>143750</v>
      </c>
      <c r="N127" s="187">
        <v>0</v>
      </c>
      <c r="O127" s="187">
        <v>91066.104820439767</v>
      </c>
      <c r="P127" s="188">
        <v>0</v>
      </c>
      <c r="Q127" s="198"/>
      <c r="R127" s="239">
        <v>1153615</v>
      </c>
    </row>
    <row r="128" spans="1:18" ht="15" customHeight="1" x14ac:dyDescent="0.2">
      <c r="A128" s="52"/>
      <c r="B128" s="52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79"/>
      <c r="Q128" s="176"/>
      <c r="R128" s="179"/>
    </row>
    <row r="129" spans="1:18" ht="15" customHeight="1" x14ac:dyDescent="0.2">
      <c r="A129" s="62" t="s">
        <v>107</v>
      </c>
      <c r="B129" s="60"/>
      <c r="C129" s="249">
        <v>1110227.133299134</v>
      </c>
      <c r="D129" s="249">
        <v>624040.94918023469</v>
      </c>
      <c r="E129" s="249">
        <v>391946.00272014469</v>
      </c>
      <c r="F129" s="249">
        <v>191015.72163079961</v>
      </c>
      <c r="G129" s="249">
        <v>0</v>
      </c>
      <c r="H129" s="249">
        <v>255526.83559767887</v>
      </c>
      <c r="I129" s="249">
        <v>2165286.8581285505</v>
      </c>
      <c r="J129" s="249">
        <v>734185.87636135647</v>
      </c>
      <c r="K129" s="249">
        <v>655276.21905094339</v>
      </c>
      <c r="L129" s="249">
        <v>58876</v>
      </c>
      <c r="M129" s="249">
        <v>143750</v>
      </c>
      <c r="N129" s="249">
        <v>0</v>
      </c>
      <c r="O129" s="249">
        <v>317224.28637363226</v>
      </c>
      <c r="P129" s="250">
        <v>0</v>
      </c>
      <c r="Q129" s="251"/>
      <c r="R129" s="252">
        <v>6647355.8823424745</v>
      </c>
    </row>
    <row r="130" spans="1:18" ht="15" customHeight="1" x14ac:dyDescent="0.2">
      <c r="A130" s="52"/>
      <c r="B130" s="5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78"/>
      <c r="Q130" s="176"/>
      <c r="R130" s="179"/>
    </row>
    <row r="131" spans="1:18" ht="15" customHeight="1" x14ac:dyDescent="0.2">
      <c r="A131" s="65" t="s">
        <v>108</v>
      </c>
      <c r="B131" s="52"/>
      <c r="C131" s="184">
        <v>614971.42629598314</v>
      </c>
      <c r="D131" s="184">
        <v>441476.17622837459</v>
      </c>
      <c r="E131" s="184">
        <v>221552.61980464557</v>
      </c>
      <c r="F131" s="184">
        <v>144986.64090156951</v>
      </c>
      <c r="G131" s="184">
        <v>0</v>
      </c>
      <c r="H131" s="184">
        <v>162091.80640119291</v>
      </c>
      <c r="I131" s="184">
        <v>1317097.7434709996</v>
      </c>
      <c r="J131" s="184">
        <v>491977.14103678649</v>
      </c>
      <c r="K131" s="184">
        <v>0</v>
      </c>
      <c r="L131" s="184">
        <v>171051.6549962337</v>
      </c>
      <c r="M131" s="184">
        <v>654068.9474379794</v>
      </c>
      <c r="N131" s="184">
        <v>0</v>
      </c>
      <c r="O131" s="184">
        <v>158019.14794890161</v>
      </c>
      <c r="P131" s="179">
        <v>0</v>
      </c>
      <c r="Q131" s="176"/>
      <c r="R131" s="179">
        <v>4377293.3045226661</v>
      </c>
    </row>
    <row r="132" spans="1:18" ht="15" customHeight="1" x14ac:dyDescent="0.2">
      <c r="A132" s="65" t="s">
        <v>109</v>
      </c>
      <c r="B132" s="52"/>
      <c r="C132" s="206">
        <v>44132.65718183494</v>
      </c>
      <c r="D132" s="206">
        <v>31681.987010006011</v>
      </c>
      <c r="E132" s="206">
        <v>15899.447355574972</v>
      </c>
      <c r="F132" s="206">
        <v>10404.785401810092</v>
      </c>
      <c r="G132" s="206">
        <v>0</v>
      </c>
      <c r="H132" s="206">
        <v>11632.316263821396</v>
      </c>
      <c r="I132" s="206">
        <v>94519.876374870335</v>
      </c>
      <c r="J132" s="206">
        <v>35306.125745467951</v>
      </c>
      <c r="K132" s="206">
        <v>0</v>
      </c>
      <c r="L132" s="206">
        <v>12275.30862011303</v>
      </c>
      <c r="M132" s="206">
        <v>46938.442009289349</v>
      </c>
      <c r="N132" s="206">
        <v>0</v>
      </c>
      <c r="O132" s="206">
        <v>11340.047010961562</v>
      </c>
      <c r="P132" s="207">
        <v>0</v>
      </c>
      <c r="Q132" s="193"/>
      <c r="R132" s="207">
        <v>314130.9929737497</v>
      </c>
    </row>
    <row r="133" spans="1:18" ht="15" customHeight="1" x14ac:dyDescent="0.2">
      <c r="A133" s="65" t="s">
        <v>177</v>
      </c>
      <c r="B133" s="60"/>
      <c r="C133" s="253">
        <v>659104.08347781806</v>
      </c>
      <c r="D133" s="253">
        <v>473158.16323838063</v>
      </c>
      <c r="E133" s="253">
        <v>237452.06716022053</v>
      </c>
      <c r="F133" s="253">
        <v>155391.42630337959</v>
      </c>
      <c r="G133" s="253">
        <v>0</v>
      </c>
      <c r="H133" s="253">
        <v>173724.12266501429</v>
      </c>
      <c r="I133" s="253">
        <v>1411617.61984587</v>
      </c>
      <c r="J133" s="253">
        <v>527283.26678225445</v>
      </c>
      <c r="K133" s="253">
        <v>0</v>
      </c>
      <c r="L133" s="253">
        <v>183326.96361634674</v>
      </c>
      <c r="M133" s="253">
        <v>701007.3894472688</v>
      </c>
      <c r="N133" s="253">
        <v>0</v>
      </c>
      <c r="O133" s="253">
        <v>169359.19495986318</v>
      </c>
      <c r="P133" s="254">
        <v>0</v>
      </c>
      <c r="Q133" s="189"/>
      <c r="R133" s="245">
        <v>4691424.2974964166</v>
      </c>
    </row>
    <row r="134" spans="1:18" ht="15" customHeight="1" x14ac:dyDescent="0.2">
      <c r="A134" s="108"/>
      <c r="B134" s="111"/>
      <c r="C134" s="255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192"/>
      <c r="Q134" s="256"/>
      <c r="R134" s="179"/>
    </row>
    <row r="135" spans="1:18" ht="15" customHeight="1" x14ac:dyDescent="0.2">
      <c r="A135" s="67" t="s">
        <v>110</v>
      </c>
      <c r="B135" s="52"/>
      <c r="C135" s="206">
        <v>54208.68262107981</v>
      </c>
      <c r="D135" s="206">
        <v>50371.570451155349</v>
      </c>
      <c r="E135" s="206">
        <v>103812.78220768568</v>
      </c>
      <c r="F135" s="206">
        <v>5608.204042187027</v>
      </c>
      <c r="G135" s="206">
        <v>0</v>
      </c>
      <c r="H135" s="206">
        <v>10483.633315096067</v>
      </c>
      <c r="I135" s="206">
        <v>144172.74924490822</v>
      </c>
      <c r="J135" s="206">
        <v>19141.750225347878</v>
      </c>
      <c r="K135" s="206">
        <v>0</v>
      </c>
      <c r="L135" s="206">
        <v>2425.0758239792526</v>
      </c>
      <c r="M135" s="206">
        <v>23007.547905785985</v>
      </c>
      <c r="N135" s="206">
        <v>21081.06474408774</v>
      </c>
      <c r="O135" s="206">
        <v>10043.015845942027</v>
      </c>
      <c r="P135" s="207">
        <v>0</v>
      </c>
      <c r="Q135" s="193"/>
      <c r="R135" s="207">
        <v>444356.076427255</v>
      </c>
    </row>
    <row r="136" spans="1:18" ht="15" customHeight="1" x14ac:dyDescent="0.2">
      <c r="A136" s="66" t="s">
        <v>178</v>
      </c>
      <c r="B136" s="60"/>
      <c r="C136" s="187">
        <v>54208.68262107981</v>
      </c>
      <c r="D136" s="187">
        <v>50371.570451155349</v>
      </c>
      <c r="E136" s="187">
        <v>103812.78220768568</v>
      </c>
      <c r="F136" s="187">
        <v>5608.204042187027</v>
      </c>
      <c r="G136" s="187">
        <v>0</v>
      </c>
      <c r="H136" s="187">
        <v>10483.633315096067</v>
      </c>
      <c r="I136" s="187">
        <v>144172.74924490822</v>
      </c>
      <c r="J136" s="187">
        <v>19141.750225347878</v>
      </c>
      <c r="K136" s="187">
        <v>0</v>
      </c>
      <c r="L136" s="187">
        <v>2425.0758239792526</v>
      </c>
      <c r="M136" s="187">
        <v>23007.547905785985</v>
      </c>
      <c r="N136" s="187">
        <v>21081.06474408774</v>
      </c>
      <c r="O136" s="187">
        <v>10043.015845942027</v>
      </c>
      <c r="P136" s="188">
        <v>0</v>
      </c>
      <c r="Q136" s="189"/>
      <c r="R136" s="188">
        <v>444356.076427255</v>
      </c>
    </row>
    <row r="137" spans="1:18" ht="15" customHeight="1" x14ac:dyDescent="0.2">
      <c r="A137" s="52"/>
      <c r="B137" s="52"/>
      <c r="C137" s="257"/>
      <c r="D137" s="257"/>
      <c r="E137" s="257"/>
      <c r="F137" s="257"/>
      <c r="G137" s="257"/>
      <c r="H137" s="257"/>
      <c r="I137" s="257"/>
      <c r="J137" s="257"/>
      <c r="K137" s="192"/>
      <c r="L137" s="192"/>
      <c r="M137" s="192"/>
      <c r="N137" s="192"/>
      <c r="O137" s="192"/>
      <c r="P137" s="192"/>
      <c r="Q137" s="193"/>
      <c r="R137" s="203"/>
    </row>
    <row r="138" spans="1:18" ht="15" customHeight="1" x14ac:dyDescent="0.2">
      <c r="A138" s="68" t="s">
        <v>111</v>
      </c>
      <c r="B138" s="52"/>
      <c r="C138" s="195">
        <v>11213.52</v>
      </c>
      <c r="D138" s="195">
        <v>20184.335999999999</v>
      </c>
      <c r="E138" s="195">
        <v>40368.671999999999</v>
      </c>
      <c r="F138" s="195">
        <v>53824.895999999899</v>
      </c>
      <c r="G138" s="195">
        <v>0</v>
      </c>
      <c r="H138" s="195">
        <v>40368.671999999999</v>
      </c>
      <c r="I138" s="195">
        <v>20184.335999999999</v>
      </c>
      <c r="J138" s="195">
        <v>4485.4080000000004</v>
      </c>
      <c r="K138" s="184">
        <v>0</v>
      </c>
      <c r="L138" s="184">
        <v>0</v>
      </c>
      <c r="M138" s="184">
        <v>0</v>
      </c>
      <c r="N138" s="184">
        <v>0</v>
      </c>
      <c r="O138" s="184">
        <v>33640.559999999998</v>
      </c>
      <c r="P138" s="179">
        <v>0</v>
      </c>
      <c r="Q138" s="193"/>
      <c r="R138" s="194">
        <v>224270.39999999988</v>
      </c>
    </row>
    <row r="139" spans="1:18" ht="15" customHeight="1" x14ac:dyDescent="0.2">
      <c r="A139" s="68" t="s">
        <v>112</v>
      </c>
      <c r="B139" s="52"/>
      <c r="C139" s="195">
        <v>21853.902857142799</v>
      </c>
      <c r="D139" s="195">
        <v>7284.6342857142799</v>
      </c>
      <c r="E139" s="195">
        <v>29138.537142857102</v>
      </c>
      <c r="F139" s="195">
        <v>9712.8457142857096</v>
      </c>
      <c r="G139" s="195">
        <v>0</v>
      </c>
      <c r="H139" s="195">
        <v>89843.822857142804</v>
      </c>
      <c r="I139" s="195">
        <v>12141.0571428571</v>
      </c>
      <c r="J139" s="195">
        <v>0</v>
      </c>
      <c r="K139" s="184">
        <v>0</v>
      </c>
      <c r="L139" s="184">
        <v>0</v>
      </c>
      <c r="M139" s="184">
        <v>0</v>
      </c>
      <c r="N139" s="184">
        <v>0</v>
      </c>
      <c r="O139" s="184">
        <v>0</v>
      </c>
      <c r="P139" s="179">
        <v>0</v>
      </c>
      <c r="Q139" s="193"/>
      <c r="R139" s="194">
        <v>169974.79999999981</v>
      </c>
    </row>
    <row r="140" spans="1:18" ht="15" customHeight="1" x14ac:dyDescent="0.2">
      <c r="A140" s="68" t="s">
        <v>113</v>
      </c>
      <c r="B140" s="52"/>
      <c r="C140" s="195">
        <v>35625.371989215455</v>
      </c>
      <c r="D140" s="195">
        <v>21625.876159093503</v>
      </c>
      <c r="E140" s="195">
        <v>22687.951260563241</v>
      </c>
      <c r="F140" s="195">
        <v>17035.290105243861</v>
      </c>
      <c r="G140" s="195">
        <v>0</v>
      </c>
      <c r="H140" s="195">
        <v>29782.718461242795</v>
      </c>
      <c r="I140" s="195">
        <v>62607.284294836994</v>
      </c>
      <c r="J140" s="195">
        <v>39042.236353080632</v>
      </c>
      <c r="K140" s="184">
        <v>0</v>
      </c>
      <c r="L140" s="184">
        <v>8789.824102303779</v>
      </c>
      <c r="M140" s="184">
        <v>19045.158235322124</v>
      </c>
      <c r="N140" s="184">
        <v>0</v>
      </c>
      <c r="O140" s="184">
        <v>20724.680550451172</v>
      </c>
      <c r="P140" s="179">
        <v>0</v>
      </c>
      <c r="Q140" s="193"/>
      <c r="R140" s="194">
        <v>276966.39151135355</v>
      </c>
    </row>
    <row r="141" spans="1:18" ht="15" customHeight="1" x14ac:dyDescent="0.2">
      <c r="A141" s="68" t="s">
        <v>114</v>
      </c>
      <c r="B141" s="52"/>
      <c r="C141" s="206">
        <v>5976.3112285401403</v>
      </c>
      <c r="D141" s="206">
        <v>4318.7391183588597</v>
      </c>
      <c r="E141" s="206">
        <v>2569.2463458499701</v>
      </c>
      <c r="F141" s="206">
        <v>1167.71158052705</v>
      </c>
      <c r="G141" s="206">
        <v>0</v>
      </c>
      <c r="H141" s="206">
        <v>2458.49471450386</v>
      </c>
      <c r="I141" s="206">
        <v>13589.5762520311</v>
      </c>
      <c r="J141" s="206">
        <v>3917.4798937815299</v>
      </c>
      <c r="K141" s="180">
        <v>0</v>
      </c>
      <c r="L141" s="180">
        <v>600.35682582720096</v>
      </c>
      <c r="M141" s="180">
        <v>1303.80522780654</v>
      </c>
      <c r="N141" s="180">
        <v>0</v>
      </c>
      <c r="O141" s="180">
        <v>1364.4473314254501</v>
      </c>
      <c r="P141" s="183">
        <v>0</v>
      </c>
      <c r="Q141" s="193"/>
      <c r="R141" s="207">
        <v>37266.168518651692</v>
      </c>
    </row>
    <row r="142" spans="1:18" ht="15" customHeight="1" x14ac:dyDescent="0.2">
      <c r="A142" s="68" t="s">
        <v>179</v>
      </c>
      <c r="B142" s="60"/>
      <c r="C142" s="187">
        <v>74669.106074898387</v>
      </c>
      <c r="D142" s="187">
        <v>53413.585563166649</v>
      </c>
      <c r="E142" s="187">
        <v>94764.406749270303</v>
      </c>
      <c r="F142" s="187">
        <v>81740.743400056512</v>
      </c>
      <c r="G142" s="187">
        <v>0</v>
      </c>
      <c r="H142" s="187">
        <v>162453.70803288944</v>
      </c>
      <c r="I142" s="187">
        <v>108522.2536897252</v>
      </c>
      <c r="J142" s="187">
        <v>47445.124246862164</v>
      </c>
      <c r="K142" s="187">
        <v>0</v>
      </c>
      <c r="L142" s="187">
        <v>9390.1809281309797</v>
      </c>
      <c r="M142" s="187">
        <v>20348.963463128664</v>
      </c>
      <c r="N142" s="187">
        <v>0</v>
      </c>
      <c r="O142" s="187">
        <v>55729.68788187662</v>
      </c>
      <c r="P142" s="188">
        <v>0</v>
      </c>
      <c r="Q142" s="189"/>
      <c r="R142" s="188">
        <v>708477.76003000489</v>
      </c>
    </row>
    <row r="143" spans="1:18" ht="15" customHeight="1" x14ac:dyDescent="0.2">
      <c r="A143" s="108"/>
      <c r="B143" s="111"/>
      <c r="C143" s="257"/>
      <c r="D143" s="257"/>
      <c r="E143" s="257"/>
      <c r="F143" s="257"/>
      <c r="G143" s="257"/>
      <c r="H143" s="257"/>
      <c r="I143" s="257"/>
      <c r="J143" s="257"/>
      <c r="K143" s="192"/>
      <c r="L143" s="257"/>
      <c r="M143" s="257"/>
      <c r="N143" s="257"/>
      <c r="O143" s="257"/>
      <c r="P143" s="203"/>
      <c r="Q143" s="193"/>
      <c r="R143" s="203"/>
    </row>
    <row r="144" spans="1:18" ht="15" customHeight="1" x14ac:dyDescent="0.2">
      <c r="A144" s="69" t="s">
        <v>115</v>
      </c>
      <c r="B144" s="52"/>
      <c r="C144" s="195">
        <v>130362.37845952404</v>
      </c>
      <c r="D144" s="195">
        <v>118511.25314502185</v>
      </c>
      <c r="E144" s="195">
        <v>59255.626572510926</v>
      </c>
      <c r="F144" s="195">
        <v>0</v>
      </c>
      <c r="G144" s="195">
        <v>0</v>
      </c>
      <c r="H144" s="195">
        <v>59255.626572510926</v>
      </c>
      <c r="I144" s="195">
        <v>284427.00754805241</v>
      </c>
      <c r="J144" s="195">
        <v>237022.5062900437</v>
      </c>
      <c r="K144" s="184">
        <v>0</v>
      </c>
      <c r="L144" s="195">
        <v>0</v>
      </c>
      <c r="M144" s="195">
        <v>0</v>
      </c>
      <c r="N144" s="195">
        <v>118511.25314502185</v>
      </c>
      <c r="O144" s="195">
        <v>237022.5062900437</v>
      </c>
      <c r="P144" s="194">
        <v>0</v>
      </c>
      <c r="Q144" s="193"/>
      <c r="R144" s="194">
        <v>1244368.1580227294</v>
      </c>
    </row>
    <row r="145" spans="1:18" ht="15" customHeight="1" x14ac:dyDescent="0.2">
      <c r="A145" s="69" t="s">
        <v>116</v>
      </c>
      <c r="B145" s="52"/>
      <c r="C145" s="195">
        <v>217314</v>
      </c>
      <c r="D145" s="195">
        <v>207877</v>
      </c>
      <c r="E145" s="195">
        <v>32221</v>
      </c>
      <c r="F145" s="195">
        <v>11814</v>
      </c>
      <c r="G145" s="195">
        <v>0</v>
      </c>
      <c r="H145" s="195">
        <v>35085</v>
      </c>
      <c r="I145" s="195">
        <v>337896</v>
      </c>
      <c r="J145" s="195">
        <v>86389</v>
      </c>
      <c r="K145" s="184">
        <v>0</v>
      </c>
      <c r="L145" s="195">
        <v>29714</v>
      </c>
      <c r="M145" s="195">
        <v>123154</v>
      </c>
      <c r="N145" s="195">
        <v>8950</v>
      </c>
      <c r="O145" s="195">
        <v>35443</v>
      </c>
      <c r="P145" s="194">
        <v>0</v>
      </c>
      <c r="Q145" s="193"/>
      <c r="R145" s="194">
        <v>1125857</v>
      </c>
    </row>
    <row r="146" spans="1:18" ht="15" customHeight="1" x14ac:dyDescent="0.2">
      <c r="A146" s="70" t="s">
        <v>117</v>
      </c>
      <c r="B146" s="52"/>
      <c r="C146" s="206">
        <v>0</v>
      </c>
      <c r="D146" s="206">
        <v>0</v>
      </c>
      <c r="E146" s="206">
        <v>0</v>
      </c>
      <c r="F146" s="206">
        <v>0</v>
      </c>
      <c r="G146" s="206">
        <v>0</v>
      </c>
      <c r="H146" s="206">
        <v>0</v>
      </c>
      <c r="I146" s="206">
        <v>0</v>
      </c>
      <c r="J146" s="206">
        <v>0</v>
      </c>
      <c r="K146" s="180">
        <v>0</v>
      </c>
      <c r="L146" s="180">
        <v>0</v>
      </c>
      <c r="M146" s="180">
        <v>0</v>
      </c>
      <c r="N146" s="180">
        <v>0</v>
      </c>
      <c r="O146" s="180">
        <v>0</v>
      </c>
      <c r="P146" s="183">
        <v>0</v>
      </c>
      <c r="Q146" s="193"/>
      <c r="R146" s="207">
        <v>0</v>
      </c>
    </row>
    <row r="147" spans="1:18" ht="15" customHeight="1" x14ac:dyDescent="0.2">
      <c r="A147" s="69" t="s">
        <v>181</v>
      </c>
      <c r="B147" s="52"/>
      <c r="C147" s="187">
        <v>347677</v>
      </c>
      <c r="D147" s="187">
        <v>326388</v>
      </c>
      <c r="E147" s="187">
        <v>91476</v>
      </c>
      <c r="F147" s="187">
        <v>11814</v>
      </c>
      <c r="G147" s="187">
        <v>0</v>
      </c>
      <c r="H147" s="187">
        <v>94340</v>
      </c>
      <c r="I147" s="187">
        <v>622323</v>
      </c>
      <c r="J147" s="187">
        <v>323412</v>
      </c>
      <c r="K147" s="187">
        <v>0</v>
      </c>
      <c r="L147" s="187">
        <v>29714</v>
      </c>
      <c r="M147" s="187">
        <v>123154</v>
      </c>
      <c r="N147" s="187">
        <v>127461</v>
      </c>
      <c r="O147" s="187">
        <v>272465</v>
      </c>
      <c r="P147" s="188">
        <v>0</v>
      </c>
      <c r="Q147" s="189" t="s">
        <v>180</v>
      </c>
      <c r="R147" s="188">
        <v>2370225</v>
      </c>
    </row>
    <row r="148" spans="1:18" ht="15" customHeight="1" x14ac:dyDescent="0.2">
      <c r="A148" s="52"/>
      <c r="B148" s="52"/>
      <c r="C148" s="257"/>
      <c r="D148" s="257"/>
      <c r="E148" s="257"/>
      <c r="F148" s="257"/>
      <c r="G148" s="257"/>
      <c r="H148" s="257"/>
      <c r="I148" s="257"/>
      <c r="J148" s="257"/>
      <c r="K148" s="192"/>
      <c r="L148" s="257"/>
      <c r="M148" s="257"/>
      <c r="N148" s="257"/>
      <c r="O148" s="257"/>
      <c r="P148" s="203"/>
      <c r="Q148" s="193"/>
      <c r="R148" s="203"/>
    </row>
    <row r="149" spans="1:18" ht="15" customHeight="1" x14ac:dyDescent="0.2">
      <c r="A149" s="71" t="s">
        <v>118</v>
      </c>
      <c r="B149" s="52"/>
      <c r="C149" s="195">
        <v>4481</v>
      </c>
      <c r="D149" s="195">
        <v>18672</v>
      </c>
      <c r="E149" s="195">
        <v>37343</v>
      </c>
      <c r="F149" s="195">
        <v>0</v>
      </c>
      <c r="G149" s="195">
        <v>0</v>
      </c>
      <c r="H149" s="195">
        <v>3734</v>
      </c>
      <c r="I149" s="195">
        <v>28381</v>
      </c>
      <c r="J149" s="195">
        <v>15684</v>
      </c>
      <c r="K149" s="184">
        <v>0</v>
      </c>
      <c r="L149" s="195">
        <v>30622</v>
      </c>
      <c r="M149" s="195">
        <v>5975</v>
      </c>
      <c r="N149" s="195">
        <v>3734</v>
      </c>
      <c r="O149" s="195">
        <v>25393</v>
      </c>
      <c r="P149" s="194">
        <v>0</v>
      </c>
      <c r="Q149" s="193"/>
      <c r="R149" s="194">
        <v>174020</v>
      </c>
    </row>
    <row r="150" spans="1:18" ht="15" customHeight="1" x14ac:dyDescent="0.2">
      <c r="A150" s="71" t="s">
        <v>119</v>
      </c>
      <c r="B150" s="52"/>
      <c r="C150" s="195">
        <v>2471</v>
      </c>
      <c r="D150" s="195">
        <v>5338</v>
      </c>
      <c r="E150" s="195">
        <v>18547</v>
      </c>
      <c r="F150" s="195">
        <v>93</v>
      </c>
      <c r="G150" s="195">
        <v>0</v>
      </c>
      <c r="H150" s="195">
        <v>7250</v>
      </c>
      <c r="I150" s="195">
        <v>8128</v>
      </c>
      <c r="J150" s="195">
        <v>14594</v>
      </c>
      <c r="K150" s="184">
        <v>0</v>
      </c>
      <c r="L150" s="195">
        <v>52984</v>
      </c>
      <c r="M150" s="195">
        <v>0</v>
      </c>
      <c r="N150" s="195">
        <v>0</v>
      </c>
      <c r="O150" s="195">
        <v>1034</v>
      </c>
      <c r="P150" s="194">
        <v>0</v>
      </c>
      <c r="Q150" s="193"/>
      <c r="R150" s="194">
        <v>110439</v>
      </c>
    </row>
    <row r="151" spans="1:18" ht="15" customHeight="1" x14ac:dyDescent="0.2">
      <c r="A151" s="71" t="s">
        <v>120</v>
      </c>
      <c r="B151" s="52"/>
      <c r="C151" s="195">
        <v>0</v>
      </c>
      <c r="D151" s="195">
        <v>1073</v>
      </c>
      <c r="E151" s="195">
        <v>13948</v>
      </c>
      <c r="F151" s="195">
        <v>0</v>
      </c>
      <c r="G151" s="195">
        <v>0</v>
      </c>
      <c r="H151" s="195">
        <v>2101</v>
      </c>
      <c r="I151" s="195">
        <v>8092</v>
      </c>
      <c r="J151" s="195">
        <v>376966</v>
      </c>
      <c r="K151" s="184">
        <v>0</v>
      </c>
      <c r="L151" s="195">
        <v>8941</v>
      </c>
      <c r="M151" s="195">
        <v>8941</v>
      </c>
      <c r="N151" s="195">
        <v>0</v>
      </c>
      <c r="O151" s="195">
        <v>11758</v>
      </c>
      <c r="P151" s="194">
        <v>0</v>
      </c>
      <c r="Q151" s="193"/>
      <c r="R151" s="194">
        <v>431822</v>
      </c>
    </row>
    <row r="152" spans="1:18" ht="15" customHeight="1" x14ac:dyDescent="0.2">
      <c r="A152" s="71" t="s">
        <v>121</v>
      </c>
      <c r="B152" s="52"/>
      <c r="C152" s="206">
        <v>666044</v>
      </c>
      <c r="D152" s="206">
        <v>617451</v>
      </c>
      <c r="E152" s="206">
        <v>633381</v>
      </c>
      <c r="F152" s="206">
        <v>125577</v>
      </c>
      <c r="G152" s="206">
        <v>0</v>
      </c>
      <c r="H152" s="206">
        <v>199924</v>
      </c>
      <c r="I152" s="206">
        <v>1584379</v>
      </c>
      <c r="J152" s="206">
        <v>597833</v>
      </c>
      <c r="K152" s="180">
        <v>0</v>
      </c>
      <c r="L152" s="180">
        <v>85335</v>
      </c>
      <c r="M152" s="180">
        <v>210425</v>
      </c>
      <c r="N152" s="180">
        <v>41621</v>
      </c>
      <c r="O152" s="180">
        <v>345752</v>
      </c>
      <c r="P152" s="183">
        <v>0</v>
      </c>
      <c r="Q152" s="193"/>
      <c r="R152" s="207">
        <v>5107723</v>
      </c>
    </row>
    <row r="153" spans="1:18" ht="15" customHeight="1" x14ac:dyDescent="0.2">
      <c r="A153" s="71" t="s">
        <v>30</v>
      </c>
      <c r="B153" s="60"/>
      <c r="C153" s="187">
        <v>672996</v>
      </c>
      <c r="D153" s="187">
        <v>642534</v>
      </c>
      <c r="E153" s="187">
        <v>703220</v>
      </c>
      <c r="F153" s="187">
        <v>125670</v>
      </c>
      <c r="G153" s="187">
        <v>0</v>
      </c>
      <c r="H153" s="187">
        <v>213010</v>
      </c>
      <c r="I153" s="187">
        <v>1628980</v>
      </c>
      <c r="J153" s="187">
        <v>1005077</v>
      </c>
      <c r="K153" s="187">
        <v>0</v>
      </c>
      <c r="L153" s="187">
        <v>177882</v>
      </c>
      <c r="M153" s="187">
        <v>225342</v>
      </c>
      <c r="N153" s="187">
        <v>45356</v>
      </c>
      <c r="O153" s="187">
        <v>383937</v>
      </c>
      <c r="P153" s="188">
        <v>0</v>
      </c>
      <c r="Q153" s="189"/>
      <c r="R153" s="188">
        <v>5824003</v>
      </c>
    </row>
    <row r="154" spans="1:18" ht="15" customHeight="1" x14ac:dyDescent="0.2">
      <c r="A154" s="52"/>
      <c r="B154" s="52"/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178"/>
      <c r="Q154" s="193"/>
      <c r="R154" s="203"/>
    </row>
    <row r="155" spans="1:18" ht="15" customHeight="1" x14ac:dyDescent="0.2">
      <c r="A155" s="72" t="s">
        <v>122</v>
      </c>
      <c r="B155" s="60"/>
      <c r="C155" s="187">
        <v>7889130</v>
      </c>
      <c r="D155" s="187">
        <v>6794031</v>
      </c>
      <c r="E155" s="187">
        <v>3467038</v>
      </c>
      <c r="F155" s="187">
        <v>1466313</v>
      </c>
      <c r="G155" s="187">
        <v>0</v>
      </c>
      <c r="H155" s="187">
        <v>2733123</v>
      </c>
      <c r="I155" s="187">
        <v>16513811</v>
      </c>
      <c r="J155" s="187">
        <v>5856698</v>
      </c>
      <c r="K155" s="187">
        <v>1158039</v>
      </c>
      <c r="L155" s="187">
        <v>749347</v>
      </c>
      <c r="M155" s="187">
        <v>4248560</v>
      </c>
      <c r="N155" s="187">
        <v>736008</v>
      </c>
      <c r="O155" s="187">
        <v>2813379</v>
      </c>
      <c r="P155" s="188">
        <v>0</v>
      </c>
      <c r="Q155" s="189"/>
      <c r="R155" s="188">
        <v>54425476</v>
      </c>
    </row>
    <row r="156" spans="1:18" ht="15" customHeight="1" x14ac:dyDescent="0.2">
      <c r="A156" s="52"/>
      <c r="B156" s="52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4"/>
      <c r="Q156" s="193"/>
      <c r="R156" s="194"/>
    </row>
    <row r="157" spans="1:18" ht="15" customHeight="1" x14ac:dyDescent="0.2">
      <c r="A157" s="57" t="s">
        <v>123</v>
      </c>
      <c r="B157" s="57"/>
      <c r="C157" s="184">
        <v>306200</v>
      </c>
      <c r="D157" s="184">
        <v>0</v>
      </c>
      <c r="E157" s="184">
        <v>0</v>
      </c>
      <c r="F157" s="184">
        <v>0</v>
      </c>
      <c r="G157" s="184">
        <v>0</v>
      </c>
      <c r="H157" s="184">
        <v>0</v>
      </c>
      <c r="I157" s="184">
        <v>0</v>
      </c>
      <c r="J157" s="184">
        <v>0</v>
      </c>
      <c r="K157" s="184">
        <v>0</v>
      </c>
      <c r="L157" s="184">
        <v>0</v>
      </c>
      <c r="M157" s="184">
        <v>0</v>
      </c>
      <c r="N157" s="184">
        <v>0</v>
      </c>
      <c r="O157" s="184">
        <v>0</v>
      </c>
      <c r="P157" s="179">
        <v>0</v>
      </c>
      <c r="Q157" s="193"/>
      <c r="R157" s="194">
        <v>306200</v>
      </c>
    </row>
    <row r="158" spans="1:18" ht="15" customHeight="1" x14ac:dyDescent="0.2">
      <c r="A158" s="52"/>
      <c r="B158" s="52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79"/>
      <c r="Q158" s="193"/>
      <c r="R158" s="194"/>
    </row>
    <row r="159" spans="1:18" ht="15" customHeight="1" x14ac:dyDescent="0.2">
      <c r="A159" s="57" t="s">
        <v>185</v>
      </c>
      <c r="B159" s="57"/>
      <c r="C159" s="258">
        <v>0</v>
      </c>
      <c r="D159" s="258">
        <v>0</v>
      </c>
      <c r="E159" s="258">
        <v>0</v>
      </c>
      <c r="F159" s="258">
        <v>0</v>
      </c>
      <c r="G159" s="258"/>
      <c r="H159" s="258">
        <v>0</v>
      </c>
      <c r="I159" s="258">
        <v>180914</v>
      </c>
      <c r="J159" s="258">
        <v>0</v>
      </c>
      <c r="K159" s="258">
        <v>0</v>
      </c>
      <c r="L159" s="258">
        <v>-884</v>
      </c>
      <c r="M159" s="258">
        <v>1</v>
      </c>
      <c r="N159" s="258">
        <v>0</v>
      </c>
      <c r="O159" s="258">
        <v>-67786</v>
      </c>
      <c r="P159" s="259">
        <v>0</v>
      </c>
      <c r="Q159" s="260"/>
      <c r="R159" s="259">
        <f>SUM(C159:P159)</f>
        <v>112245</v>
      </c>
    </row>
    <row r="160" spans="1:18" ht="15" customHeight="1" x14ac:dyDescent="0.2">
      <c r="A160" s="52"/>
      <c r="B160" s="52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4"/>
      <c r="Q160" s="193"/>
      <c r="R160" s="194"/>
    </row>
    <row r="161" spans="1:18" ht="15" customHeight="1" x14ac:dyDescent="0.2">
      <c r="A161" s="60" t="s">
        <v>125</v>
      </c>
      <c r="B161" s="60"/>
      <c r="C161" s="196">
        <f>SUM(C155:C160)</f>
        <v>8195330</v>
      </c>
      <c r="D161" s="196">
        <f t="shared" ref="D161:R161" si="0">SUM(D155:D160)</f>
        <v>6794031</v>
      </c>
      <c r="E161" s="196">
        <f t="shared" si="0"/>
        <v>3467038</v>
      </c>
      <c r="F161" s="196">
        <f t="shared" si="0"/>
        <v>1466313</v>
      </c>
      <c r="G161" s="196">
        <f t="shared" si="0"/>
        <v>0</v>
      </c>
      <c r="H161" s="196">
        <f t="shared" si="0"/>
        <v>2733123</v>
      </c>
      <c r="I161" s="196">
        <f t="shared" si="0"/>
        <v>16694725</v>
      </c>
      <c r="J161" s="196">
        <f t="shared" si="0"/>
        <v>5856698</v>
      </c>
      <c r="K161" s="196">
        <f t="shared" si="0"/>
        <v>1158039</v>
      </c>
      <c r="L161" s="196">
        <f t="shared" si="0"/>
        <v>748463</v>
      </c>
      <c r="M161" s="196">
        <f t="shared" si="0"/>
        <v>4248561</v>
      </c>
      <c r="N161" s="196">
        <f t="shared" si="0"/>
        <v>736008</v>
      </c>
      <c r="O161" s="196">
        <f t="shared" si="0"/>
        <v>2745593</v>
      </c>
      <c r="P161" s="197">
        <f t="shared" si="0"/>
        <v>0</v>
      </c>
      <c r="Q161" s="198">
        <f t="shared" si="0"/>
        <v>0</v>
      </c>
      <c r="R161" s="197">
        <f t="shared" si="0"/>
        <v>54843921</v>
      </c>
    </row>
    <row r="162" spans="1:18" ht="15" customHeight="1" x14ac:dyDescent="0.2">
      <c r="A162" s="60"/>
      <c r="B162" s="52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200"/>
      <c r="O162" s="199"/>
      <c r="P162" s="201"/>
      <c r="Q162" s="193"/>
      <c r="R162" s="201"/>
    </row>
    <row r="163" spans="1:18" ht="15" customHeight="1" x14ac:dyDescent="0.2">
      <c r="A163" s="75" t="s">
        <v>126</v>
      </c>
      <c r="B163" s="52"/>
      <c r="C163" s="202">
        <v>72575.085419135605</v>
      </c>
      <c r="D163" s="202">
        <v>32629.971208603401</v>
      </c>
      <c r="E163" s="202">
        <v>10684.5422028171</v>
      </c>
      <c r="F163" s="202">
        <v>21768.0922057395</v>
      </c>
      <c r="G163" s="202">
        <v>0</v>
      </c>
      <c r="H163" s="202">
        <v>5807.78020153131</v>
      </c>
      <c r="I163" s="202">
        <v>132670.09353498</v>
      </c>
      <c r="J163" s="202">
        <v>32297.464708515701</v>
      </c>
      <c r="K163" s="202">
        <v>0</v>
      </c>
      <c r="L163" s="202">
        <v>8312.6625021917698</v>
      </c>
      <c r="M163" s="202">
        <v>10728.876402828801</v>
      </c>
      <c r="N163" s="202">
        <v>0</v>
      </c>
      <c r="O163" s="202">
        <v>67033.310417674395</v>
      </c>
      <c r="P163" s="203">
        <v>0</v>
      </c>
      <c r="Q163" s="193"/>
      <c r="R163" s="203">
        <v>394507.87880401756</v>
      </c>
    </row>
    <row r="164" spans="1:18" ht="15" customHeight="1" x14ac:dyDescent="0.2">
      <c r="A164" s="75" t="s">
        <v>127</v>
      </c>
      <c r="B164" s="52"/>
      <c r="C164" s="204">
        <v>400376.097462726</v>
      </c>
      <c r="D164" s="204">
        <v>310533.78881419997</v>
      </c>
      <c r="E164" s="204">
        <v>127494.06455517</v>
      </c>
      <c r="F164" s="204">
        <v>71948.4048513093</v>
      </c>
      <c r="G164" s="204">
        <v>0</v>
      </c>
      <c r="H164" s="204">
        <v>101771.57784667</v>
      </c>
      <c r="I164" s="204">
        <v>915198.621295152</v>
      </c>
      <c r="J164" s="204">
        <v>190122.72784542799</v>
      </c>
      <c r="K164" s="204">
        <v>0</v>
      </c>
      <c r="L164" s="204">
        <v>118547.112656561</v>
      </c>
      <c r="M164" s="204">
        <v>227774.483752072</v>
      </c>
      <c r="N164" s="204">
        <v>0</v>
      </c>
      <c r="O164" s="204">
        <v>83132.094724569906</v>
      </c>
      <c r="P164" s="194">
        <v>131221.96117959</v>
      </c>
      <c r="Q164" s="193"/>
      <c r="R164" s="194">
        <v>2678120.9349834481</v>
      </c>
    </row>
    <row r="165" spans="1:18" ht="15" customHeight="1" x14ac:dyDescent="0.2">
      <c r="A165" s="75" t="s">
        <v>128</v>
      </c>
      <c r="B165" s="52"/>
      <c r="C165" s="204">
        <v>45891.803111619927</v>
      </c>
      <c r="D165" s="204">
        <v>35593.92178024153</v>
      </c>
      <c r="E165" s="204">
        <v>14613.590934985144</v>
      </c>
      <c r="F165" s="204">
        <v>8246.8510247138311</v>
      </c>
      <c r="G165" s="204">
        <v>0</v>
      </c>
      <c r="H165" s="204">
        <v>11665.23486915473</v>
      </c>
      <c r="I165" s="204">
        <v>104901.65422628215</v>
      </c>
      <c r="J165" s="204">
        <v>21792.197008311083</v>
      </c>
      <c r="K165" s="204">
        <v>0</v>
      </c>
      <c r="L165" s="204">
        <v>13588.075781652795</v>
      </c>
      <c r="M165" s="204">
        <v>26107.906611917831</v>
      </c>
      <c r="N165" s="204">
        <v>0</v>
      </c>
      <c r="O165" s="204">
        <v>-28028.13080907851</v>
      </c>
      <c r="P165" s="194">
        <v>13105.87423858458</v>
      </c>
      <c r="Q165" s="205"/>
      <c r="R165" s="194">
        <v>267478.97877838509</v>
      </c>
    </row>
    <row r="166" spans="1:18" ht="15" customHeight="1" x14ac:dyDescent="0.2">
      <c r="A166" s="75" t="s">
        <v>129</v>
      </c>
      <c r="B166" s="52"/>
      <c r="C166" s="206"/>
      <c r="D166" s="206"/>
      <c r="E166" s="206"/>
      <c r="F166" s="206"/>
      <c r="G166" s="206"/>
      <c r="H166" s="206"/>
      <c r="I166" s="206"/>
      <c r="J166" s="206"/>
      <c r="K166" s="180"/>
      <c r="L166" s="180"/>
      <c r="M166" s="180"/>
      <c r="N166" s="180"/>
      <c r="O166" s="180"/>
      <c r="P166" s="183"/>
      <c r="Q166" s="193"/>
      <c r="R166" s="207">
        <v>0</v>
      </c>
    </row>
    <row r="167" spans="1:18" ht="15" customHeight="1" x14ac:dyDescent="0.2">
      <c r="A167" s="75" t="s">
        <v>182</v>
      </c>
      <c r="B167" s="52"/>
      <c r="C167" s="261">
        <v>518842.98599348147</v>
      </c>
      <c r="D167" s="261">
        <v>378757.68180304492</v>
      </c>
      <c r="E167" s="261">
        <v>152792.19769297223</v>
      </c>
      <c r="F167" s="261">
        <v>101963.34808176264</v>
      </c>
      <c r="G167" s="261">
        <v>0</v>
      </c>
      <c r="H167" s="261">
        <v>119244.59291735603</v>
      </c>
      <c r="I167" s="261">
        <v>1152770.3690564141</v>
      </c>
      <c r="J167" s="261">
        <v>244212.38956225477</v>
      </c>
      <c r="K167" s="261">
        <v>0</v>
      </c>
      <c r="L167" s="261">
        <v>140447.85094040557</v>
      </c>
      <c r="M167" s="261">
        <v>264611.26676681865</v>
      </c>
      <c r="N167" s="261">
        <v>0</v>
      </c>
      <c r="O167" s="261">
        <v>122137.27433316578</v>
      </c>
      <c r="P167" s="262">
        <v>144327.83541817457</v>
      </c>
      <c r="Q167" s="198">
        <v>0</v>
      </c>
      <c r="R167" s="263">
        <v>3340107.792565851</v>
      </c>
    </row>
    <row r="168" spans="1:18" ht="15" customHeight="1" x14ac:dyDescent="0.2">
      <c r="A168" s="63"/>
      <c r="B168" s="52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4"/>
      <c r="Q168" s="193"/>
      <c r="R168" s="194"/>
    </row>
    <row r="169" spans="1:18" ht="15" customHeight="1" x14ac:dyDescent="0.2">
      <c r="A169" s="57" t="s">
        <v>184</v>
      </c>
      <c r="B169" s="52"/>
      <c r="C169" s="258">
        <v>0</v>
      </c>
      <c r="D169" s="258">
        <v>0</v>
      </c>
      <c r="E169" s="258">
        <v>-719</v>
      </c>
      <c r="F169" s="258">
        <v>5</v>
      </c>
      <c r="G169" s="258"/>
      <c r="H169" s="258">
        <v>-1</v>
      </c>
      <c r="I169" s="258">
        <v>-64812</v>
      </c>
      <c r="J169" s="258">
        <v>-679</v>
      </c>
      <c r="K169" s="258">
        <v>0</v>
      </c>
      <c r="L169" s="258">
        <v>2</v>
      </c>
      <c r="M169" s="258">
        <v>1770.5</v>
      </c>
      <c r="N169" s="258">
        <v>0</v>
      </c>
      <c r="O169" s="258">
        <v>-73</v>
      </c>
      <c r="P169" s="259">
        <v>0</v>
      </c>
      <c r="Q169" s="260"/>
      <c r="R169" s="259">
        <v>0</v>
      </c>
    </row>
    <row r="170" spans="1:18" ht="15" customHeight="1" x14ac:dyDescent="0.2">
      <c r="A170" s="52"/>
      <c r="B170" s="52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4"/>
      <c r="Q170" s="193"/>
      <c r="R170" s="194"/>
    </row>
    <row r="171" spans="1:18" ht="15" customHeight="1" x14ac:dyDescent="0.2">
      <c r="A171" s="60" t="s">
        <v>183</v>
      </c>
      <c r="B171" s="60"/>
      <c r="C171" s="196">
        <f>SUM(C167:C170)</f>
        <v>518842.98599348147</v>
      </c>
      <c r="D171" s="196">
        <f t="shared" ref="D171:P171" si="1">SUM(D167:D170)</f>
        <v>378757.68180304492</v>
      </c>
      <c r="E171" s="196">
        <f t="shared" si="1"/>
        <v>152073.19769297223</v>
      </c>
      <c r="F171" s="196">
        <f t="shared" si="1"/>
        <v>101968.34808176264</v>
      </c>
      <c r="G171" s="196">
        <f t="shared" si="1"/>
        <v>0</v>
      </c>
      <c r="H171" s="196">
        <f t="shared" si="1"/>
        <v>119243.59291735603</v>
      </c>
      <c r="I171" s="196">
        <f t="shared" si="1"/>
        <v>1087958.3690564141</v>
      </c>
      <c r="J171" s="196">
        <f t="shared" si="1"/>
        <v>243533.38956225477</v>
      </c>
      <c r="K171" s="196">
        <f t="shared" si="1"/>
        <v>0</v>
      </c>
      <c r="L171" s="196">
        <f t="shared" si="1"/>
        <v>140449.85094040557</v>
      </c>
      <c r="M171" s="196">
        <f t="shared" si="1"/>
        <v>266381.76676681865</v>
      </c>
      <c r="N171" s="196">
        <f t="shared" si="1"/>
        <v>0</v>
      </c>
      <c r="O171" s="196">
        <f t="shared" si="1"/>
        <v>122064.27433316578</v>
      </c>
      <c r="P171" s="197">
        <f t="shared" si="1"/>
        <v>144327.83541817457</v>
      </c>
      <c r="Q171" s="198"/>
      <c r="R171" s="197">
        <f>SUM(C171:P171)</f>
        <v>3275601.2925658505</v>
      </c>
    </row>
    <row r="172" spans="1:18" ht="15" customHeight="1" x14ac:dyDescent="0.2">
      <c r="A172" s="52"/>
      <c r="B172" s="52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200"/>
      <c r="O172" s="199"/>
      <c r="P172" s="201"/>
      <c r="Q172" s="193"/>
      <c r="R172" s="201"/>
    </row>
    <row r="173" spans="1:18" ht="15" customHeight="1" thickBot="1" x14ac:dyDescent="0.25">
      <c r="A173" s="60" t="s">
        <v>131</v>
      </c>
      <c r="B173" s="52"/>
      <c r="C173" s="210">
        <f>+C171+C161</f>
        <v>8714172.9859934822</v>
      </c>
      <c r="D173" s="210">
        <f t="shared" ref="D173:R173" si="2">+D171+D161</f>
        <v>7172788.6818030449</v>
      </c>
      <c r="E173" s="210">
        <f t="shared" si="2"/>
        <v>3619111.1976929721</v>
      </c>
      <c r="F173" s="210">
        <f t="shared" si="2"/>
        <v>1568281.3480817627</v>
      </c>
      <c r="G173" s="210">
        <f t="shared" si="2"/>
        <v>0</v>
      </c>
      <c r="H173" s="210">
        <f t="shared" si="2"/>
        <v>2852366.5929173562</v>
      </c>
      <c r="I173" s="210">
        <f t="shared" si="2"/>
        <v>17782683.369056415</v>
      </c>
      <c r="J173" s="210">
        <f t="shared" si="2"/>
        <v>6100231.3895622548</v>
      </c>
      <c r="K173" s="210">
        <f t="shared" si="2"/>
        <v>1158039</v>
      </c>
      <c r="L173" s="210">
        <f t="shared" si="2"/>
        <v>888912.85094040562</v>
      </c>
      <c r="M173" s="210">
        <f t="shared" si="2"/>
        <v>4514942.7667668182</v>
      </c>
      <c r="N173" s="210">
        <f t="shared" si="2"/>
        <v>736008</v>
      </c>
      <c r="O173" s="210">
        <f t="shared" si="2"/>
        <v>2867657.274333166</v>
      </c>
      <c r="P173" s="210">
        <f t="shared" si="2"/>
        <v>144327.83541817457</v>
      </c>
      <c r="Q173" s="193"/>
      <c r="R173" s="210">
        <f t="shared" si="2"/>
        <v>58119522.292565852</v>
      </c>
    </row>
    <row r="174" spans="1:18" ht="15" customHeight="1" thickTop="1" x14ac:dyDescent="0.2">
      <c r="A174" s="60"/>
      <c r="B174" s="52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8"/>
    </row>
    <row r="175" spans="1:18" ht="15" customHeight="1" x14ac:dyDescent="0.2">
      <c r="A175" s="60" t="s">
        <v>132</v>
      </c>
      <c r="B175" s="52"/>
      <c r="C175" s="208">
        <v>939856</v>
      </c>
      <c r="D175" s="208">
        <v>739229</v>
      </c>
      <c r="E175" s="208">
        <v>352038</v>
      </c>
      <c r="F175" s="208">
        <v>161609</v>
      </c>
      <c r="G175" s="208">
        <v>0</v>
      </c>
      <c r="H175" s="208">
        <v>293771</v>
      </c>
      <c r="I175" s="208">
        <v>2078989</v>
      </c>
      <c r="J175" s="208">
        <v>745147</v>
      </c>
      <c r="K175" s="208">
        <v>0</v>
      </c>
      <c r="L175" s="208">
        <v>290985</v>
      </c>
      <c r="M175" s="208">
        <v>1116967</v>
      </c>
      <c r="N175" s="208">
        <v>0</v>
      </c>
      <c r="O175" s="208">
        <v>65159</v>
      </c>
      <c r="P175" s="208">
        <v>0</v>
      </c>
      <c r="Q175" s="177"/>
      <c r="R175" s="209">
        <v>6783750</v>
      </c>
    </row>
    <row r="176" spans="1:18" ht="15" customHeight="1" x14ac:dyDescent="0.2">
      <c r="A176" s="60"/>
      <c r="B176" s="52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193"/>
      <c r="R176" s="193"/>
    </row>
    <row r="177" spans="1:18" ht="15" customHeight="1" x14ac:dyDescent="0.2">
      <c r="A177" s="57"/>
      <c r="B177" s="57"/>
      <c r="C177" s="212"/>
      <c r="D177" s="212"/>
      <c r="E177" s="212"/>
      <c r="F177" s="193"/>
      <c r="G177" s="193"/>
      <c r="H177" s="212"/>
      <c r="I177" s="212"/>
      <c r="J177" s="212"/>
      <c r="K177" s="193"/>
      <c r="L177" s="212"/>
      <c r="M177" s="212"/>
      <c r="N177" s="212"/>
      <c r="O177" s="212"/>
      <c r="P177" s="212"/>
      <c r="Q177" s="193"/>
      <c r="R177" s="212"/>
    </row>
    <row r="178" spans="1:18" ht="15" customHeight="1" thickBot="1" x14ac:dyDescent="0.25">
      <c r="A178" s="60" t="s">
        <v>133</v>
      </c>
      <c r="B178" s="52"/>
      <c r="C178" s="210">
        <f>+C175+C173</f>
        <v>9654028.9859934822</v>
      </c>
      <c r="D178" s="210">
        <f t="shared" ref="D178:P178" si="3">+D175+D173</f>
        <v>7912017.6818030449</v>
      </c>
      <c r="E178" s="210">
        <f t="shared" si="3"/>
        <v>3971149.1976929721</v>
      </c>
      <c r="F178" s="210">
        <f t="shared" si="3"/>
        <v>1729890.3480817627</v>
      </c>
      <c r="G178" s="210">
        <f t="shared" si="3"/>
        <v>0</v>
      </c>
      <c r="H178" s="210">
        <f t="shared" si="3"/>
        <v>3146137.5929173562</v>
      </c>
      <c r="I178" s="210">
        <f t="shared" si="3"/>
        <v>19861672.369056415</v>
      </c>
      <c r="J178" s="210">
        <f t="shared" si="3"/>
        <v>6845378.3895622548</v>
      </c>
      <c r="K178" s="210">
        <f t="shared" si="3"/>
        <v>1158039</v>
      </c>
      <c r="L178" s="210">
        <f t="shared" si="3"/>
        <v>1179897.8509404056</v>
      </c>
      <c r="M178" s="210">
        <f t="shared" si="3"/>
        <v>5631909.7667668182</v>
      </c>
      <c r="N178" s="210">
        <f t="shared" si="3"/>
        <v>736008</v>
      </c>
      <c r="O178" s="210">
        <f t="shared" si="3"/>
        <v>2932816.274333166</v>
      </c>
      <c r="P178" s="210">
        <f t="shared" si="3"/>
        <v>144327.83541817457</v>
      </c>
      <c r="Q178" s="193"/>
      <c r="R178" s="210">
        <f>+R175+R173</f>
        <v>64903272.292565852</v>
      </c>
    </row>
    <row r="179" spans="1:18" ht="15" customHeight="1" thickTop="1" x14ac:dyDescent="0.2"/>
    <row r="182" spans="1:18" ht="15" customHeight="1" x14ac:dyDescent="0.2">
      <c r="R182" s="119"/>
    </row>
    <row r="183" spans="1:18" ht="15" customHeight="1" x14ac:dyDescent="0.2">
      <c r="R183" s="120"/>
    </row>
  </sheetData>
  <autoFilter ref="A1:R1"/>
  <mergeCells count="3">
    <mergeCell ref="A1:R1"/>
    <mergeCell ref="A93:R93"/>
    <mergeCell ref="A91:R91"/>
  </mergeCells>
  <pageMargins left="0.7" right="0.7" top="0.75" bottom="0.75" header="0" footer="0"/>
  <pageSetup paperSize="3" scale="5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75"/>
  <sheetViews>
    <sheetView showGridLines="0" workbookViewId="0">
      <pane xSplit="7" ySplit="3" topLeftCell="O13" activePane="bottomRight" state="frozen"/>
      <selection sqref="A1:XFD1048576"/>
      <selection pane="topRight" sqref="A1:XFD1048576"/>
      <selection pane="bottomLeft" sqref="A1:XFD1048576"/>
      <selection pane="bottomRight" activeCell="F36" sqref="F36"/>
    </sheetView>
  </sheetViews>
  <sheetFormatPr defaultColWidth="14.42578125" defaultRowHeight="15" customHeight="1" x14ac:dyDescent="0.2"/>
  <cols>
    <col min="1" max="1" width="29.7109375" style="1" customWidth="1"/>
    <col min="2" max="2" width="12.85546875" style="1" customWidth="1"/>
    <col min="3" max="3" width="0.7109375" style="1" customWidth="1"/>
    <col min="4" max="4" width="16.42578125" style="1" customWidth="1"/>
    <col min="5" max="5" width="0.85546875" style="1" customWidth="1"/>
    <col min="6" max="6" width="15" style="1" customWidth="1"/>
    <col min="7" max="7" width="0.85546875" style="1" customWidth="1"/>
    <col min="8" max="9" width="13.28515625" style="1" customWidth="1"/>
    <col min="10" max="10" width="12.140625" style="1" customWidth="1"/>
    <col min="11" max="11" width="9.28515625" style="1" customWidth="1"/>
    <col min="12" max="13" width="12.140625" style="1" customWidth="1"/>
    <col min="14" max="15" width="13.28515625" style="1" customWidth="1"/>
    <col min="16" max="16" width="9" style="1" customWidth="1"/>
    <col min="17" max="17" width="10.85546875" style="1" customWidth="1"/>
    <col min="18" max="20" width="8.42578125" style="1" customWidth="1"/>
    <col min="21" max="21" width="9.5703125" style="1" customWidth="1"/>
    <col min="22" max="22" width="8.85546875" style="1" customWidth="1"/>
    <col min="23" max="23" width="0.85546875" style="1" customWidth="1"/>
    <col min="24" max="24" width="12.85546875" style="1" customWidth="1"/>
    <col min="25" max="25" width="0.85546875" style="1" customWidth="1"/>
    <col min="26" max="27" width="14.140625" style="1" customWidth="1"/>
    <col min="28" max="28" width="9.140625" style="1" customWidth="1"/>
    <col min="29" max="16384" width="14.42578125" style="1"/>
  </cols>
  <sheetData>
    <row r="1" spans="1:28" ht="28.5" customHeight="1" x14ac:dyDescent="0.2">
      <c r="A1" s="121" t="s">
        <v>134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39"/>
      <c r="Z1" s="39"/>
      <c r="AA1" s="39"/>
      <c r="AB1" s="39"/>
    </row>
    <row r="2" spans="1:28" ht="6" customHeight="1" x14ac:dyDescent="0.2">
      <c r="A2" s="23"/>
      <c r="B2" s="23"/>
      <c r="C2" s="23"/>
      <c r="D2" s="73"/>
      <c r="E2" s="73"/>
      <c r="F2" s="73"/>
      <c r="G2" s="7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73"/>
      <c r="Y2" s="23"/>
      <c r="Z2" s="23"/>
      <c r="AA2" s="23"/>
      <c r="AB2" s="23"/>
    </row>
    <row r="3" spans="1:28" ht="12.75" customHeight="1" x14ac:dyDescent="0.2">
      <c r="A3" s="123" t="s">
        <v>135</v>
      </c>
      <c r="B3" s="124"/>
      <c r="C3" s="77"/>
      <c r="D3" s="78" t="s">
        <v>3</v>
      </c>
      <c r="E3" s="79"/>
      <c r="F3" s="78" t="s">
        <v>136</v>
      </c>
      <c r="G3" s="79"/>
      <c r="H3" s="78" t="s">
        <v>66</v>
      </c>
      <c r="I3" s="78" t="s">
        <v>67</v>
      </c>
      <c r="J3" s="78" t="s">
        <v>68</v>
      </c>
      <c r="K3" s="78" t="s">
        <v>69</v>
      </c>
      <c r="L3" s="78" t="s">
        <v>70</v>
      </c>
      <c r="M3" s="78" t="s">
        <v>71</v>
      </c>
      <c r="N3" s="78" t="s">
        <v>72</v>
      </c>
      <c r="O3" s="78" t="s">
        <v>73</v>
      </c>
      <c r="P3" s="78" t="s">
        <v>74</v>
      </c>
      <c r="Q3" s="78" t="s">
        <v>137</v>
      </c>
      <c r="R3" s="78" t="s">
        <v>75</v>
      </c>
      <c r="S3" s="78" t="s">
        <v>76</v>
      </c>
      <c r="T3" s="78" t="s">
        <v>77</v>
      </c>
      <c r="U3" s="78" t="s">
        <v>78</v>
      </c>
      <c r="V3" s="78" t="s">
        <v>79</v>
      </c>
      <c r="W3" s="80"/>
      <c r="X3" s="81" t="s">
        <v>80</v>
      </c>
      <c r="Y3" s="23"/>
      <c r="Z3" s="23"/>
      <c r="AA3" s="23"/>
      <c r="AB3" s="23"/>
    </row>
    <row r="4" spans="1:28" ht="6" customHeight="1" x14ac:dyDescent="0.2">
      <c r="A4" s="23"/>
      <c r="B4" s="23"/>
      <c r="C4" s="23"/>
      <c r="D4" s="73"/>
      <c r="E4" s="52"/>
      <c r="F4" s="73"/>
      <c r="G4" s="52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73"/>
      <c r="Y4" s="23"/>
      <c r="Z4" s="23"/>
      <c r="AA4" s="23"/>
      <c r="AB4" s="23"/>
    </row>
    <row r="5" spans="1:28" ht="12.75" customHeight="1" x14ac:dyDescent="0.2">
      <c r="A5" s="51" t="s">
        <v>81</v>
      </c>
      <c r="B5" s="51">
        <v>709141</v>
      </c>
      <c r="C5" s="60"/>
      <c r="D5" s="52"/>
      <c r="E5" s="73"/>
      <c r="F5" s="73"/>
      <c r="G5" s="73"/>
      <c r="H5" s="89">
        <v>0.27705984826953772</v>
      </c>
      <c r="I5" s="89">
        <v>0.4289978775656641</v>
      </c>
      <c r="J5" s="89">
        <v>2.943201262945522E-3</v>
      </c>
      <c r="K5" s="89">
        <v>0</v>
      </c>
      <c r="L5" s="89">
        <v>0</v>
      </c>
      <c r="M5" s="89">
        <v>0</v>
      </c>
      <c r="N5" s="89">
        <v>9.1047182496715139E-3</v>
      </c>
      <c r="O5" s="89">
        <v>0</v>
      </c>
      <c r="P5" s="89">
        <v>0</v>
      </c>
      <c r="Q5" s="89">
        <v>0</v>
      </c>
      <c r="R5" s="89">
        <v>0</v>
      </c>
      <c r="S5" s="89">
        <v>0.26308117646763984</v>
      </c>
      <c r="T5" s="89">
        <v>1.881317818454141E-2</v>
      </c>
      <c r="U5" s="89">
        <v>0</v>
      </c>
      <c r="V5" s="89">
        <v>0</v>
      </c>
      <c r="W5" s="82"/>
      <c r="X5" s="83">
        <v>1.0000000000000002</v>
      </c>
      <c r="Y5" s="23"/>
      <c r="Z5" s="23"/>
      <c r="AA5" s="23"/>
      <c r="AB5" s="23"/>
    </row>
    <row r="6" spans="1:28" ht="12.75" customHeight="1" x14ac:dyDescent="0.2">
      <c r="A6" s="51" t="s">
        <v>82</v>
      </c>
      <c r="B6" s="51">
        <v>709142</v>
      </c>
      <c r="C6" s="60"/>
      <c r="D6" s="52"/>
      <c r="E6" s="73"/>
      <c r="F6" s="73"/>
      <c r="G6" s="73"/>
      <c r="H6" s="90">
        <v>0.18320824245655651</v>
      </c>
      <c r="I6" s="90">
        <v>8.2062339385734623E-2</v>
      </c>
      <c r="J6" s="90">
        <v>2.5913825692957148E-2</v>
      </c>
      <c r="K6" s="90">
        <v>1.5269649655222799E-2</v>
      </c>
      <c r="L6" s="90">
        <v>9.7261334583597699E-3</v>
      </c>
      <c r="M6" s="90">
        <v>1.8074123881518529E-2</v>
      </c>
      <c r="N6" s="90">
        <v>0.44755934454080504</v>
      </c>
      <c r="O6" s="90">
        <v>3.5966293986549547E-2</v>
      </c>
      <c r="P6" s="90">
        <v>0</v>
      </c>
      <c r="Q6" s="90">
        <v>0</v>
      </c>
      <c r="R6" s="90">
        <v>2.2074850049576956E-3</v>
      </c>
      <c r="S6" s="90">
        <v>1.7558195733743561E-2</v>
      </c>
      <c r="T6" s="90">
        <v>0.14547096888946384</v>
      </c>
      <c r="U6" s="90">
        <v>1.6983397314131045E-2</v>
      </c>
      <c r="V6" s="90">
        <v>0</v>
      </c>
      <c r="W6" s="82"/>
      <c r="X6" s="83">
        <v>1</v>
      </c>
      <c r="Y6" s="23"/>
      <c r="Z6" s="23"/>
      <c r="AA6" s="23"/>
      <c r="AB6" s="23"/>
    </row>
    <row r="7" spans="1:28" ht="12.75" customHeight="1" x14ac:dyDescent="0.2">
      <c r="A7" s="51" t="s">
        <v>83</v>
      </c>
      <c r="B7" s="51">
        <v>709143</v>
      </c>
      <c r="C7" s="60"/>
      <c r="D7" s="52"/>
      <c r="E7" s="73"/>
      <c r="F7" s="73"/>
      <c r="G7" s="73"/>
      <c r="H7" s="90">
        <v>0.19711724657109123</v>
      </c>
      <c r="I7" s="90">
        <v>0.19548123146460863</v>
      </c>
      <c r="J7" s="90">
        <v>5.7225930554783117E-2</v>
      </c>
      <c r="K7" s="90">
        <v>2.016288408466884E-2</v>
      </c>
      <c r="L7" s="90">
        <v>1.4982552551375272E-2</v>
      </c>
      <c r="M7" s="90">
        <v>4.2430258671883464E-2</v>
      </c>
      <c r="N7" s="90">
        <v>0.3193792376111329</v>
      </c>
      <c r="O7" s="90">
        <v>2.2642112846353434E-2</v>
      </c>
      <c r="P7" s="90">
        <v>0</v>
      </c>
      <c r="Q7" s="90">
        <v>0</v>
      </c>
      <c r="R7" s="90">
        <v>7.8005848419177813E-3</v>
      </c>
      <c r="S7" s="90">
        <v>9.1069883559474957E-2</v>
      </c>
      <c r="T7" s="90">
        <v>2.4756059359470065E-4</v>
      </c>
      <c r="U7" s="90">
        <v>3.1460516649115519E-2</v>
      </c>
      <c r="V7" s="90">
        <v>0</v>
      </c>
      <c r="W7" s="82"/>
      <c r="X7" s="83">
        <v>0.99999999999999989</v>
      </c>
      <c r="Y7" s="23"/>
      <c r="Z7" s="23"/>
      <c r="AA7" s="23"/>
      <c r="AB7" s="23"/>
    </row>
    <row r="8" spans="1:28" ht="12.75" customHeight="1" x14ac:dyDescent="0.2">
      <c r="A8" s="51" t="s">
        <v>84</v>
      </c>
      <c r="B8" s="51">
        <v>709144</v>
      </c>
      <c r="C8" s="60"/>
      <c r="D8" s="52"/>
      <c r="E8" s="73"/>
      <c r="F8" s="73"/>
      <c r="G8" s="73"/>
      <c r="H8" s="90">
        <v>0.14616287150013277</v>
      </c>
      <c r="I8" s="90">
        <v>9.0604097589615115E-2</v>
      </c>
      <c r="J8" s="90">
        <v>5.5274553598519273E-2</v>
      </c>
      <c r="K8" s="90">
        <v>0</v>
      </c>
      <c r="L8" s="90">
        <v>2.5971611927654074E-2</v>
      </c>
      <c r="M8" s="90">
        <v>0.11124131627852586</v>
      </c>
      <c r="N8" s="90">
        <v>0.29949725843408997</v>
      </c>
      <c r="O8" s="90">
        <v>0.18359641198604468</v>
      </c>
      <c r="P8" s="90">
        <v>0</v>
      </c>
      <c r="Q8" s="90">
        <v>0</v>
      </c>
      <c r="R8" s="90">
        <v>4.2201727011227253E-3</v>
      </c>
      <c r="S8" s="90">
        <v>0</v>
      </c>
      <c r="T8" s="90">
        <v>0</v>
      </c>
      <c r="U8" s="90">
        <v>8.3431705984295348E-2</v>
      </c>
      <c r="V8" s="90">
        <v>0</v>
      </c>
      <c r="W8" s="82"/>
      <c r="X8" s="83">
        <v>0.99999999999999989</v>
      </c>
      <c r="Y8" s="23"/>
      <c r="Z8" s="23"/>
      <c r="AA8" s="23"/>
      <c r="AB8" s="23"/>
    </row>
    <row r="9" spans="1:28" ht="12.75" customHeight="1" x14ac:dyDescent="0.2">
      <c r="A9" s="51" t="s">
        <v>85</v>
      </c>
      <c r="B9" s="51">
        <v>709145</v>
      </c>
      <c r="C9" s="60"/>
      <c r="D9" s="52"/>
      <c r="E9" s="73"/>
      <c r="F9" s="73"/>
      <c r="G9" s="73"/>
      <c r="H9" s="90">
        <v>0.29475192234394354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0.70524807765605657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82"/>
      <c r="X9" s="83">
        <v>1</v>
      </c>
      <c r="Y9" s="23"/>
      <c r="Z9" s="23"/>
      <c r="AA9" s="23"/>
      <c r="AB9" s="23"/>
    </row>
    <row r="10" spans="1:28" ht="12.75" customHeight="1" x14ac:dyDescent="0.2">
      <c r="A10" s="51" t="s">
        <v>86</v>
      </c>
      <c r="B10" s="51">
        <v>709147</v>
      </c>
      <c r="C10" s="60"/>
      <c r="D10" s="52"/>
      <c r="E10" s="73"/>
      <c r="F10" s="73"/>
      <c r="G10" s="73"/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1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82"/>
      <c r="X10" s="83">
        <v>1</v>
      </c>
      <c r="Y10" s="23"/>
      <c r="Z10" s="23"/>
      <c r="AA10" s="23"/>
      <c r="AB10" s="23"/>
    </row>
    <row r="11" spans="1:28" ht="12.75" customHeight="1" x14ac:dyDescent="0.2">
      <c r="A11" s="51" t="s">
        <v>87</v>
      </c>
      <c r="B11" s="51">
        <v>709148</v>
      </c>
      <c r="C11" s="60"/>
      <c r="D11" s="52"/>
      <c r="E11" s="73"/>
      <c r="F11" s="73"/>
      <c r="G11" s="73"/>
      <c r="H11" s="90">
        <v>0.15431528368139008</v>
      </c>
      <c r="I11" s="90">
        <v>9.018665681020166E-2</v>
      </c>
      <c r="J11" s="90">
        <v>5.0083163925337251E-2</v>
      </c>
      <c r="K11" s="90">
        <v>2.4394751432267676E-2</v>
      </c>
      <c r="L11" s="90">
        <v>2.4025133986324224E-2</v>
      </c>
      <c r="M11" s="90">
        <v>3.7516170763259929E-2</v>
      </c>
      <c r="N11" s="90">
        <v>0.3003141748290506</v>
      </c>
      <c r="O11" s="90">
        <v>0.1044169284790246</v>
      </c>
      <c r="P11" s="90">
        <v>0</v>
      </c>
      <c r="Q11" s="90">
        <v>0</v>
      </c>
      <c r="R11" s="90">
        <v>3.9179449270005551E-2</v>
      </c>
      <c r="S11" s="90">
        <v>0.14045462945851098</v>
      </c>
      <c r="T11" s="90">
        <v>0</v>
      </c>
      <c r="U11" s="90">
        <v>3.5113657364627522E-2</v>
      </c>
      <c r="V11" s="90">
        <v>0</v>
      </c>
      <c r="W11" s="82"/>
      <c r="X11" s="83">
        <v>1</v>
      </c>
      <c r="Y11" s="23"/>
      <c r="Z11" s="23"/>
      <c r="AA11" s="23"/>
      <c r="AB11" s="23"/>
    </row>
    <row r="12" spans="1:28" ht="12.75" customHeight="1" x14ac:dyDescent="0.2">
      <c r="A12" s="51" t="s">
        <v>88</v>
      </c>
      <c r="B12" s="51"/>
      <c r="C12" s="60"/>
      <c r="D12" s="52"/>
      <c r="E12" s="73"/>
      <c r="F12" s="73"/>
      <c r="G12" s="73"/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82"/>
      <c r="X12" s="84" t="s">
        <v>138</v>
      </c>
      <c r="Y12" s="23"/>
      <c r="Z12" s="23"/>
      <c r="AA12" s="23"/>
      <c r="AB12" s="23"/>
    </row>
    <row r="13" spans="1:28" ht="12.75" customHeight="1" x14ac:dyDescent="0.2">
      <c r="A13" s="51" t="s">
        <v>139</v>
      </c>
      <c r="B13" s="51">
        <v>709123</v>
      </c>
      <c r="C13" s="60"/>
      <c r="D13" s="52"/>
      <c r="E13" s="73"/>
      <c r="F13" s="73"/>
      <c r="G13" s="73"/>
      <c r="H13" s="264">
        <v>0</v>
      </c>
      <c r="I13" s="264">
        <v>0</v>
      </c>
      <c r="J13" s="264">
        <v>0.32</v>
      </c>
      <c r="K13" s="264">
        <v>0.08</v>
      </c>
      <c r="L13" s="264">
        <v>0</v>
      </c>
      <c r="M13" s="264">
        <v>0.26</v>
      </c>
      <c r="N13" s="264">
        <v>0</v>
      </c>
      <c r="O13" s="264">
        <v>0</v>
      </c>
      <c r="P13" s="264">
        <v>0</v>
      </c>
      <c r="Q13" s="264">
        <v>0</v>
      </c>
      <c r="R13" s="264">
        <v>0</v>
      </c>
      <c r="S13" s="264">
        <v>0</v>
      </c>
      <c r="T13" s="264">
        <v>0</v>
      </c>
      <c r="U13" s="264">
        <v>0.34</v>
      </c>
      <c r="V13" s="264">
        <v>0</v>
      </c>
      <c r="W13" s="265"/>
      <c r="X13" s="266">
        <v>1</v>
      </c>
      <c r="Y13" s="23"/>
      <c r="Z13" s="23"/>
      <c r="AA13" s="23"/>
      <c r="AB13" s="23"/>
    </row>
    <row r="14" spans="1:28" ht="12.75" customHeight="1" x14ac:dyDescent="0.2">
      <c r="A14" s="54" t="s">
        <v>5</v>
      </c>
      <c r="B14" s="54"/>
      <c r="C14" s="60"/>
      <c r="D14" s="52"/>
      <c r="E14" s="73"/>
      <c r="F14" s="73"/>
      <c r="G14" s="73"/>
      <c r="H14" s="267">
        <v>0.16754502770936006</v>
      </c>
      <c r="I14" s="267">
        <v>0.16023051899164334</v>
      </c>
      <c r="J14" s="267">
        <v>6.2031320403241795E-2</v>
      </c>
      <c r="K14" s="267">
        <v>1.4688869120993684E-2</v>
      </c>
      <c r="L14" s="267">
        <v>1.0760482184911538E-2</v>
      </c>
      <c r="M14" s="267">
        <v>5.1740577044972785E-2</v>
      </c>
      <c r="N14" s="267">
        <v>0.29250689428213733</v>
      </c>
      <c r="O14" s="267">
        <v>8.1620973470454036E-2</v>
      </c>
      <c r="P14" s="267">
        <v>0</v>
      </c>
      <c r="Q14" s="267">
        <v>0</v>
      </c>
      <c r="R14" s="267">
        <v>2.6669825410552935E-3</v>
      </c>
      <c r="S14" s="267">
        <v>8.654775177511731E-2</v>
      </c>
      <c r="T14" s="267">
        <v>2.2075827943791433E-2</v>
      </c>
      <c r="U14" s="267">
        <v>4.7584774532321135E-2</v>
      </c>
      <c r="V14" s="267">
        <v>0</v>
      </c>
      <c r="W14" s="268"/>
      <c r="X14" s="266">
        <v>0.99999999999999967</v>
      </c>
      <c r="Y14" s="23"/>
      <c r="Z14" s="23"/>
      <c r="AA14" s="23"/>
      <c r="AB14" s="23"/>
    </row>
    <row r="15" spans="1:28" ht="6" customHeight="1" x14ac:dyDescent="0.2">
      <c r="A15" s="52"/>
      <c r="B15" s="52"/>
      <c r="C15" s="52"/>
      <c r="D15" s="52"/>
      <c r="E15" s="73"/>
      <c r="F15" s="73"/>
      <c r="G15" s="73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70"/>
      <c r="X15" s="270"/>
      <c r="Y15" s="23"/>
      <c r="Z15" s="23"/>
      <c r="AA15" s="23"/>
      <c r="AB15" s="23"/>
    </row>
    <row r="16" spans="1:28" ht="12.75" customHeight="1" x14ac:dyDescent="0.2">
      <c r="A16" s="55" t="s">
        <v>10</v>
      </c>
      <c r="B16" s="55"/>
      <c r="C16" s="60"/>
      <c r="D16" s="85" t="s">
        <v>140</v>
      </c>
      <c r="E16" s="73"/>
      <c r="F16" s="85">
        <v>235.94227910026615</v>
      </c>
      <c r="G16" s="73"/>
      <c r="H16" s="271">
        <v>1097</v>
      </c>
      <c r="I16" s="271">
        <v>600</v>
      </c>
      <c r="J16" s="271">
        <v>399</v>
      </c>
      <c r="K16" s="271">
        <v>140</v>
      </c>
      <c r="L16" s="271">
        <v>68</v>
      </c>
      <c r="M16" s="271">
        <v>264</v>
      </c>
      <c r="N16" s="271">
        <v>2223</v>
      </c>
      <c r="O16" s="271">
        <v>751</v>
      </c>
      <c r="P16" s="271">
        <v>625</v>
      </c>
      <c r="Q16" s="271">
        <v>0</v>
      </c>
      <c r="R16" s="271">
        <v>0</v>
      </c>
      <c r="S16" s="271">
        <v>0</v>
      </c>
      <c r="T16" s="271">
        <v>0</v>
      </c>
      <c r="U16" s="271">
        <v>266</v>
      </c>
      <c r="V16" s="271">
        <v>0</v>
      </c>
      <c r="W16" s="272"/>
      <c r="X16" s="271">
        <v>6433</v>
      </c>
      <c r="Y16" s="23"/>
      <c r="Z16" s="86"/>
      <c r="AA16" s="76"/>
      <c r="AB16" s="23"/>
    </row>
    <row r="17" spans="1:28" ht="6" customHeight="1" x14ac:dyDescent="0.2">
      <c r="A17" s="52"/>
      <c r="B17" s="52"/>
      <c r="C17" s="52"/>
      <c r="D17" s="85"/>
      <c r="E17" s="73"/>
      <c r="F17" s="85"/>
      <c r="G17" s="73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3"/>
      <c r="Z17" s="23"/>
      <c r="AA17" s="23"/>
      <c r="AB17" s="23"/>
    </row>
    <row r="18" spans="1:28" ht="12.75" customHeight="1" x14ac:dyDescent="0.2">
      <c r="A18" s="56" t="s">
        <v>91</v>
      </c>
      <c r="B18" s="56"/>
      <c r="C18" s="60"/>
      <c r="D18" s="85" t="s">
        <v>141</v>
      </c>
      <c r="E18" s="73"/>
      <c r="F18" s="85">
        <v>41355.846885695646</v>
      </c>
      <c r="G18" s="73"/>
      <c r="H18" s="273">
        <v>6</v>
      </c>
      <c r="I18" s="273">
        <v>7.0333333333333297</v>
      </c>
      <c r="J18" s="273">
        <v>0.5</v>
      </c>
      <c r="K18" s="273">
        <v>5.2</v>
      </c>
      <c r="L18" s="273">
        <v>1</v>
      </c>
      <c r="M18" s="273">
        <v>7</v>
      </c>
      <c r="N18" s="273">
        <v>32.866666666666603</v>
      </c>
      <c r="O18" s="273">
        <v>20.5</v>
      </c>
      <c r="P18" s="273">
        <v>0</v>
      </c>
      <c r="Q18" s="273">
        <v>0</v>
      </c>
      <c r="R18" s="273">
        <v>2.5</v>
      </c>
      <c r="S18" s="273">
        <v>11.533333333333299</v>
      </c>
      <c r="T18" s="273">
        <v>0</v>
      </c>
      <c r="U18" s="273">
        <v>5.86666666666666</v>
      </c>
      <c r="V18" s="273">
        <v>0</v>
      </c>
      <c r="W18" s="274"/>
      <c r="X18" s="275">
        <v>99.999999999999901</v>
      </c>
      <c r="Y18" s="23"/>
      <c r="Z18" s="87"/>
      <c r="AA18" s="87"/>
      <c r="AB18" s="76"/>
    </row>
    <row r="19" spans="1:28" ht="6" customHeight="1" x14ac:dyDescent="0.2">
      <c r="A19" s="60"/>
      <c r="B19" s="60"/>
      <c r="C19" s="60"/>
      <c r="D19" s="85"/>
      <c r="E19" s="73"/>
      <c r="F19" s="85"/>
      <c r="G19" s="73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69"/>
      <c r="X19" s="269"/>
      <c r="Y19" s="23"/>
      <c r="Z19" s="23"/>
      <c r="AA19" s="23"/>
      <c r="AB19" s="23"/>
    </row>
    <row r="20" spans="1:28" ht="12.75" customHeight="1" x14ac:dyDescent="0.2">
      <c r="A20" s="61" t="s">
        <v>19</v>
      </c>
      <c r="B20" s="61"/>
      <c r="C20" s="110"/>
      <c r="D20" s="85" t="s">
        <v>140</v>
      </c>
      <c r="E20" s="73"/>
      <c r="F20" s="85">
        <v>399.2698629513302</v>
      </c>
      <c r="G20" s="73"/>
      <c r="H20" s="277">
        <v>1097</v>
      </c>
      <c r="I20" s="277">
        <v>600</v>
      </c>
      <c r="J20" s="277">
        <v>399</v>
      </c>
      <c r="K20" s="277">
        <v>140</v>
      </c>
      <c r="L20" s="277">
        <v>68</v>
      </c>
      <c r="M20" s="277">
        <v>264</v>
      </c>
      <c r="N20" s="277">
        <v>2223</v>
      </c>
      <c r="O20" s="277">
        <v>751</v>
      </c>
      <c r="P20" s="277">
        <v>625</v>
      </c>
      <c r="Q20" s="277"/>
      <c r="R20" s="277">
        <v>462</v>
      </c>
      <c r="S20" s="277">
        <v>715</v>
      </c>
      <c r="T20" s="277"/>
      <c r="U20" s="277">
        <v>266</v>
      </c>
      <c r="V20" s="277"/>
      <c r="W20" s="278"/>
      <c r="X20" s="271">
        <v>7610</v>
      </c>
      <c r="Y20" s="23"/>
      <c r="Z20" s="86"/>
      <c r="AA20" s="76"/>
      <c r="AB20" s="23"/>
    </row>
    <row r="21" spans="1:28" ht="6" customHeight="1" x14ac:dyDescent="0.2">
      <c r="A21" s="108"/>
      <c r="B21" s="111"/>
      <c r="C21" s="108"/>
      <c r="D21" s="85"/>
      <c r="E21" s="73"/>
      <c r="F21" s="88"/>
      <c r="G21" s="73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65"/>
      <c r="X21" s="265"/>
      <c r="Y21" s="23"/>
      <c r="Z21" s="23"/>
      <c r="AA21" s="23"/>
      <c r="AB21" s="23"/>
    </row>
    <row r="22" spans="1:28" ht="12.75" customHeight="1" x14ac:dyDescent="0.2">
      <c r="A22" s="109" t="s">
        <v>92</v>
      </c>
      <c r="B22" s="109"/>
      <c r="C22" s="108"/>
      <c r="D22" s="85" t="s">
        <v>142</v>
      </c>
      <c r="E22" s="73"/>
      <c r="F22" s="88"/>
      <c r="G22" s="73"/>
      <c r="H22" s="279">
        <v>1.0363000000000001E-2</v>
      </c>
      <c r="I22" s="279">
        <v>1.0363000000000001E-2</v>
      </c>
      <c r="J22" s="279">
        <v>3.1088000000000001E-2</v>
      </c>
      <c r="K22" s="279">
        <v>1.0363000000000001E-2</v>
      </c>
      <c r="L22" s="279">
        <v>0</v>
      </c>
      <c r="M22" s="279">
        <v>6.2176000000000002E-2</v>
      </c>
      <c r="N22" s="279">
        <v>1.8652999999999999E-2</v>
      </c>
      <c r="O22" s="279">
        <v>3.1088000000000001E-2</v>
      </c>
      <c r="P22" s="279">
        <v>2.2797999999999999E-2</v>
      </c>
      <c r="Q22" s="279">
        <v>0</v>
      </c>
      <c r="R22" s="279">
        <v>0</v>
      </c>
      <c r="S22" s="279">
        <v>0</v>
      </c>
      <c r="T22" s="279">
        <v>0</v>
      </c>
      <c r="U22" s="279">
        <v>1.0363000000000001E-2</v>
      </c>
      <c r="V22" s="279">
        <v>0</v>
      </c>
      <c r="W22" s="265"/>
      <c r="X22" s="280">
        <v>0.20725500000000002</v>
      </c>
      <c r="Y22" s="23"/>
      <c r="Z22" s="87"/>
      <c r="AA22" s="87"/>
      <c r="AB22" s="76"/>
    </row>
    <row r="23" spans="1:28" ht="12.75" customHeight="1" x14ac:dyDescent="0.2">
      <c r="A23" s="109" t="s">
        <v>93</v>
      </c>
      <c r="B23" s="109"/>
      <c r="C23" s="108"/>
      <c r="D23" s="85" t="s">
        <v>143</v>
      </c>
      <c r="E23" s="73"/>
      <c r="F23" s="88"/>
      <c r="G23" s="73"/>
      <c r="H23" s="281">
        <v>8.9999999999999993E-3</v>
      </c>
      <c r="I23" s="281">
        <v>1.1741E-2</v>
      </c>
      <c r="J23" s="281">
        <v>2.1220000000000002E-3</v>
      </c>
      <c r="K23" s="281">
        <v>1.5579999999999999E-3</v>
      </c>
      <c r="L23" s="281">
        <v>0</v>
      </c>
      <c r="M23" s="281">
        <v>3.251E-3</v>
      </c>
      <c r="N23" s="281">
        <v>2.1111000000000001E-2</v>
      </c>
      <c r="O23" s="281">
        <v>2.3029999999999999E-3</v>
      </c>
      <c r="P23" s="281">
        <v>6.7510000000000001E-3</v>
      </c>
      <c r="Q23" s="281">
        <v>0</v>
      </c>
      <c r="R23" s="281">
        <v>2.3E-5</v>
      </c>
      <c r="S23" s="281">
        <v>0</v>
      </c>
      <c r="T23" s="281">
        <v>6.7999999999999999E-5</v>
      </c>
      <c r="U23" s="281">
        <v>6.9999999999999999E-4</v>
      </c>
      <c r="V23" s="281">
        <v>0</v>
      </c>
      <c r="W23" s="265"/>
      <c r="X23" s="268">
        <v>5.8628E-2</v>
      </c>
      <c r="Y23" s="23"/>
      <c r="Z23" s="23"/>
      <c r="AA23" s="23"/>
      <c r="AB23" s="23"/>
    </row>
    <row r="24" spans="1:28" ht="12.75" customHeight="1" x14ac:dyDescent="0.2">
      <c r="A24" s="109" t="s">
        <v>94</v>
      </c>
      <c r="B24" s="109"/>
      <c r="C24" s="108"/>
      <c r="D24" s="85" t="s">
        <v>8</v>
      </c>
      <c r="E24" s="73"/>
      <c r="F24" s="88"/>
      <c r="G24" s="73"/>
      <c r="H24" s="281">
        <v>4.4210418604651164E-2</v>
      </c>
      <c r="I24" s="281">
        <v>4.0880748837209303E-2</v>
      </c>
      <c r="J24" s="281">
        <v>3.6816102325581399E-2</v>
      </c>
      <c r="K24" s="281">
        <v>9.4342604651162787E-3</v>
      </c>
      <c r="L24" s="281">
        <v>0</v>
      </c>
      <c r="M24" s="281">
        <v>1.3168120930232556E-2</v>
      </c>
      <c r="N24" s="281">
        <v>0.12188279069767442</v>
      </c>
      <c r="O24" s="281">
        <v>4.0209000000000002E-2</v>
      </c>
      <c r="P24" s="281">
        <v>0</v>
      </c>
      <c r="Q24" s="281">
        <v>0</v>
      </c>
      <c r="R24" s="281">
        <v>4.6265302325581396E-3</v>
      </c>
      <c r="S24" s="281">
        <v>2.0809674418604651E-2</v>
      </c>
      <c r="T24" s="281">
        <v>8.5000000000000006E-5</v>
      </c>
      <c r="U24" s="281">
        <v>2.5262418604651161E-2</v>
      </c>
      <c r="V24" s="281">
        <v>0</v>
      </c>
      <c r="W24" s="265"/>
      <c r="X24" s="268">
        <v>0.3573850651162791</v>
      </c>
      <c r="Y24" s="23"/>
      <c r="Z24" s="23"/>
      <c r="AA24" s="23"/>
      <c r="AB24" s="23"/>
    </row>
    <row r="25" spans="1:28" ht="12.75" customHeight="1" x14ac:dyDescent="0.2">
      <c r="A25" s="109" t="s">
        <v>95</v>
      </c>
      <c r="B25" s="109"/>
      <c r="C25" s="108"/>
      <c r="D25" s="85" t="s">
        <v>140</v>
      </c>
      <c r="E25" s="73"/>
      <c r="F25" s="85">
        <v>311.39582660379313</v>
      </c>
      <c r="G25" s="73"/>
      <c r="H25" s="282">
        <v>5.8693000000000002E-2</v>
      </c>
      <c r="I25" s="282">
        <v>4.3368999999999998E-2</v>
      </c>
      <c r="J25" s="282">
        <v>2.3018E-2</v>
      </c>
      <c r="K25" s="282">
        <v>1.0858E-2</v>
      </c>
      <c r="L25" s="282">
        <v>0</v>
      </c>
      <c r="M25" s="282">
        <v>1.5077E-2</v>
      </c>
      <c r="N25" s="282">
        <v>0.13767499999999999</v>
      </c>
      <c r="O25" s="282">
        <v>4.0079999999999998E-2</v>
      </c>
      <c r="P25" s="282">
        <v>0</v>
      </c>
      <c r="Q25" s="282">
        <v>0</v>
      </c>
      <c r="R25" s="282">
        <v>6.1419999999999999E-3</v>
      </c>
      <c r="S25" s="282">
        <v>1.3339E-2</v>
      </c>
      <c r="T25" s="282">
        <v>0</v>
      </c>
      <c r="U25" s="282">
        <v>1.396E-2</v>
      </c>
      <c r="V25" s="282">
        <v>0</v>
      </c>
      <c r="W25" s="265"/>
      <c r="X25" s="283">
        <v>0.36221099999999995</v>
      </c>
      <c r="Y25" s="23"/>
      <c r="Z25" s="23"/>
      <c r="AA25" s="23"/>
      <c r="AB25" s="23"/>
    </row>
    <row r="26" spans="1:28" ht="12.75" customHeight="1" thickBot="1" x14ac:dyDescent="0.25">
      <c r="A26" s="109" t="s">
        <v>21</v>
      </c>
      <c r="B26" s="109"/>
      <c r="C26" s="112"/>
      <c r="D26" s="85"/>
      <c r="E26" s="73"/>
      <c r="F26" s="85"/>
      <c r="G26" s="73"/>
      <c r="H26" s="284">
        <v>0.12226641860465115</v>
      </c>
      <c r="I26" s="284">
        <v>0.1063537488372093</v>
      </c>
      <c r="J26" s="284">
        <v>9.3044102325581399E-2</v>
      </c>
      <c r="K26" s="284">
        <v>3.2213260465116279E-2</v>
      </c>
      <c r="L26" s="284">
        <v>0</v>
      </c>
      <c r="M26" s="284">
        <v>9.3672120930232555E-2</v>
      </c>
      <c r="N26" s="284">
        <v>0.29932179069767439</v>
      </c>
      <c r="O26" s="284">
        <v>0.11368</v>
      </c>
      <c r="P26" s="284">
        <v>2.9548999999999999E-2</v>
      </c>
      <c r="Q26" s="284">
        <v>0</v>
      </c>
      <c r="R26" s="284">
        <v>1.079153023255814E-2</v>
      </c>
      <c r="S26" s="284">
        <v>3.4148674418604655E-2</v>
      </c>
      <c r="T26" s="284">
        <v>1.5300000000000001E-4</v>
      </c>
      <c r="U26" s="284">
        <v>5.0285418604651161E-2</v>
      </c>
      <c r="V26" s="284">
        <v>0</v>
      </c>
      <c r="W26" s="285"/>
      <c r="X26" s="286">
        <v>0.98547906511627914</v>
      </c>
      <c r="Y26" s="23"/>
      <c r="Z26" s="23"/>
      <c r="AA26" s="23"/>
      <c r="AB26" s="23"/>
    </row>
    <row r="27" spans="1:28" ht="3" customHeight="1" thickTop="1" x14ac:dyDescent="0.2">
      <c r="A27" s="60"/>
      <c r="B27" s="113"/>
      <c r="C27" s="52"/>
      <c r="D27" s="85"/>
      <c r="E27" s="73"/>
      <c r="F27" s="88"/>
      <c r="G27" s="73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0"/>
      <c r="X27" s="270"/>
      <c r="Y27" s="23"/>
      <c r="Z27" s="23"/>
      <c r="AA27" s="23"/>
      <c r="AB27" s="23"/>
    </row>
    <row r="28" spans="1:28" ht="12.75" customHeight="1" x14ac:dyDescent="0.2">
      <c r="A28" s="62" t="s">
        <v>96</v>
      </c>
      <c r="B28" s="62"/>
      <c r="C28" s="60"/>
      <c r="D28" s="85" t="s">
        <v>140</v>
      </c>
      <c r="E28" s="73"/>
      <c r="F28" s="85">
        <v>641.66464995794138</v>
      </c>
      <c r="G28" s="73"/>
      <c r="H28" s="277">
        <v>1097</v>
      </c>
      <c r="I28" s="277">
        <v>600</v>
      </c>
      <c r="J28" s="277">
        <v>399</v>
      </c>
      <c r="K28" s="277">
        <v>140</v>
      </c>
      <c r="L28" s="277">
        <v>68</v>
      </c>
      <c r="M28" s="277">
        <v>264</v>
      </c>
      <c r="N28" s="277">
        <v>2223</v>
      </c>
      <c r="O28" s="277">
        <v>751</v>
      </c>
      <c r="P28" s="277">
        <v>625</v>
      </c>
      <c r="Q28" s="277">
        <v>0</v>
      </c>
      <c r="R28" s="277">
        <v>0</v>
      </c>
      <c r="S28" s="277">
        <v>0</v>
      </c>
      <c r="T28" s="277">
        <v>0</v>
      </c>
      <c r="U28" s="277">
        <v>266</v>
      </c>
      <c r="V28" s="277">
        <v>0</v>
      </c>
      <c r="W28" s="269"/>
      <c r="X28" s="271">
        <v>6433</v>
      </c>
      <c r="Y28" s="23"/>
      <c r="AA28" s="23"/>
      <c r="AB28" s="23"/>
    </row>
    <row r="29" spans="1:28" ht="3" customHeight="1" x14ac:dyDescent="0.2">
      <c r="A29" s="52"/>
      <c r="B29" s="85"/>
      <c r="C29" s="85"/>
      <c r="D29" s="52"/>
      <c r="E29" s="52"/>
      <c r="F29" s="52"/>
      <c r="G29" s="52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69"/>
      <c r="X29" s="269"/>
      <c r="Y29" s="23"/>
      <c r="Z29" s="23"/>
      <c r="AA29" s="23"/>
      <c r="AB29" s="23"/>
    </row>
    <row r="30" spans="1:28" ht="12.75" customHeight="1" x14ac:dyDescent="0.2">
      <c r="A30" s="62" t="s">
        <v>144</v>
      </c>
      <c r="B30" s="62"/>
      <c r="C30" s="60"/>
      <c r="D30" s="52"/>
      <c r="E30" s="73"/>
      <c r="F30" s="52"/>
      <c r="G30" s="73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69"/>
      <c r="X30" s="269"/>
      <c r="Y30" s="23"/>
      <c r="Z30" s="23"/>
      <c r="AA30" s="23"/>
      <c r="AB30" s="23"/>
    </row>
    <row r="31" spans="1:28" ht="6" customHeight="1" x14ac:dyDescent="0.2">
      <c r="A31" s="52"/>
      <c r="B31" s="52"/>
      <c r="C31" s="52"/>
      <c r="D31" s="52"/>
      <c r="E31" s="73"/>
      <c r="F31" s="73"/>
      <c r="G31" s="73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8"/>
      <c r="X31" s="269"/>
      <c r="Y31" s="23"/>
      <c r="Z31" s="23"/>
      <c r="AA31" s="23"/>
      <c r="AB31" s="23"/>
    </row>
    <row r="32" spans="1:28" ht="12.75" customHeight="1" x14ac:dyDescent="0.2">
      <c r="A32" s="92"/>
      <c r="B32" s="52" t="s">
        <v>98</v>
      </c>
      <c r="C32" s="85"/>
      <c r="D32" s="85"/>
      <c r="E32" s="52"/>
      <c r="F32" s="91">
        <v>281.14682381142632</v>
      </c>
      <c r="G32" s="52"/>
      <c r="H32" s="289">
        <v>201</v>
      </c>
      <c r="I32" s="289">
        <v>124</v>
      </c>
      <c r="J32" s="289">
        <v>72</v>
      </c>
      <c r="K32" s="289">
        <v>15</v>
      </c>
      <c r="L32" s="289">
        <v>0</v>
      </c>
      <c r="M32" s="289">
        <v>81</v>
      </c>
      <c r="N32" s="289">
        <v>985</v>
      </c>
      <c r="O32" s="289">
        <v>429</v>
      </c>
      <c r="P32" s="289">
        <v>538</v>
      </c>
      <c r="Q32" s="289">
        <v>0</v>
      </c>
      <c r="R32" s="289">
        <v>0</v>
      </c>
      <c r="S32" s="289">
        <v>0</v>
      </c>
      <c r="T32" s="289">
        <v>0</v>
      </c>
      <c r="U32" s="289">
        <v>58</v>
      </c>
      <c r="V32" s="289">
        <v>0</v>
      </c>
      <c r="W32" s="269"/>
      <c r="X32" s="289">
        <v>2503</v>
      </c>
      <c r="Y32" s="23"/>
      <c r="Z32" s="91"/>
      <c r="AA32" s="23"/>
      <c r="AB32" s="23"/>
    </row>
    <row r="33" spans="1:28" ht="12.75" customHeight="1" x14ac:dyDescent="0.2">
      <c r="A33" s="92"/>
      <c r="B33" s="52" t="s">
        <v>99</v>
      </c>
      <c r="C33" s="85"/>
      <c r="D33" s="85"/>
      <c r="E33" s="52"/>
      <c r="F33" s="91">
        <v>392.80165394402036</v>
      </c>
      <c r="G33" s="52"/>
      <c r="H33" s="290">
        <v>896</v>
      </c>
      <c r="I33" s="290">
        <v>476</v>
      </c>
      <c r="J33" s="290">
        <v>327</v>
      </c>
      <c r="K33" s="290">
        <v>125</v>
      </c>
      <c r="L33" s="290">
        <v>68</v>
      </c>
      <c r="M33" s="290">
        <v>183</v>
      </c>
      <c r="N33" s="290">
        <v>1238</v>
      </c>
      <c r="O33" s="290">
        <v>322</v>
      </c>
      <c r="P33" s="290">
        <v>87</v>
      </c>
      <c r="Q33" s="290">
        <v>0</v>
      </c>
      <c r="R33" s="290">
        <v>0</v>
      </c>
      <c r="S33" s="290">
        <v>0</v>
      </c>
      <c r="T33" s="290">
        <v>0</v>
      </c>
      <c r="U33" s="290">
        <v>208</v>
      </c>
      <c r="V33" s="290">
        <v>0</v>
      </c>
      <c r="W33" s="269"/>
      <c r="X33" s="290">
        <v>3930</v>
      </c>
      <c r="Y33" s="23"/>
      <c r="Z33" s="91"/>
      <c r="AA33" s="23"/>
      <c r="AB33" s="23"/>
    </row>
    <row r="34" spans="1:28" ht="12.75" customHeight="1" x14ac:dyDescent="0.2">
      <c r="A34" s="92"/>
      <c r="B34" s="52" t="s">
        <v>100</v>
      </c>
      <c r="C34" s="85"/>
      <c r="D34" s="85"/>
      <c r="E34" s="52"/>
      <c r="F34" s="91">
        <v>95</v>
      </c>
      <c r="G34" s="52"/>
      <c r="H34" s="290">
        <v>0</v>
      </c>
      <c r="I34" s="290">
        <v>0</v>
      </c>
      <c r="J34" s="290">
        <v>0</v>
      </c>
      <c r="K34" s="290">
        <v>0</v>
      </c>
      <c r="L34" s="290">
        <v>0</v>
      </c>
      <c r="M34" s="290">
        <v>0</v>
      </c>
      <c r="N34" s="290">
        <v>0</v>
      </c>
      <c r="O34" s="290">
        <v>665</v>
      </c>
      <c r="P34" s="290">
        <v>0</v>
      </c>
      <c r="Q34" s="290">
        <v>0</v>
      </c>
      <c r="R34" s="290">
        <v>0</v>
      </c>
      <c r="S34" s="290">
        <v>0</v>
      </c>
      <c r="T34" s="290">
        <v>0</v>
      </c>
      <c r="U34" s="290">
        <v>0</v>
      </c>
      <c r="V34" s="290">
        <v>0</v>
      </c>
      <c r="W34" s="269"/>
      <c r="X34" s="290">
        <v>665</v>
      </c>
      <c r="Y34" s="23"/>
      <c r="Z34" s="91"/>
      <c r="AA34" s="23"/>
      <c r="AB34" s="23"/>
    </row>
    <row r="35" spans="1:28" ht="12.75" customHeight="1" x14ac:dyDescent="0.2">
      <c r="A35" s="92"/>
      <c r="B35" s="52" t="s">
        <v>101</v>
      </c>
      <c r="C35" s="85"/>
      <c r="D35" s="85"/>
      <c r="E35" s="52"/>
      <c r="F35" s="91">
        <v>24.21109695875991</v>
      </c>
      <c r="G35" s="52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69"/>
      <c r="X35" s="290">
        <v>0</v>
      </c>
      <c r="Y35" s="23"/>
      <c r="Z35" s="91"/>
      <c r="AA35" s="23"/>
      <c r="AB35" s="23"/>
    </row>
    <row r="36" spans="1:28" ht="12.75" customHeight="1" thickBot="1" x14ac:dyDescent="0.25">
      <c r="A36" s="92"/>
      <c r="B36" s="52"/>
      <c r="C36" s="85"/>
      <c r="D36" s="85"/>
      <c r="E36" s="52"/>
      <c r="F36" s="85" t="s">
        <v>145</v>
      </c>
      <c r="G36" s="52"/>
      <c r="H36" s="292">
        <v>1097</v>
      </c>
      <c r="I36" s="292">
        <v>600</v>
      </c>
      <c r="J36" s="292">
        <v>399</v>
      </c>
      <c r="K36" s="292">
        <v>140</v>
      </c>
      <c r="L36" s="292">
        <v>68</v>
      </c>
      <c r="M36" s="292">
        <v>264</v>
      </c>
      <c r="N36" s="292">
        <v>2223</v>
      </c>
      <c r="O36" s="292">
        <v>1416</v>
      </c>
      <c r="P36" s="292">
        <v>625</v>
      </c>
      <c r="Q36" s="292">
        <v>0</v>
      </c>
      <c r="R36" s="292">
        <v>0</v>
      </c>
      <c r="S36" s="292">
        <v>0</v>
      </c>
      <c r="T36" s="292">
        <v>0</v>
      </c>
      <c r="U36" s="292">
        <v>266</v>
      </c>
      <c r="V36" s="292">
        <v>0</v>
      </c>
      <c r="W36" s="269"/>
      <c r="X36" s="292">
        <v>7098</v>
      </c>
      <c r="Y36" s="23"/>
      <c r="Z36" s="76"/>
      <c r="AA36" s="23"/>
      <c r="AB36" s="23"/>
    </row>
    <row r="37" spans="1:28" ht="9" customHeight="1" thickTop="1" x14ac:dyDescent="0.2">
      <c r="A37" s="92"/>
      <c r="B37" s="85"/>
      <c r="C37" s="85"/>
      <c r="D37" s="52"/>
      <c r="E37" s="52"/>
      <c r="F37" s="73"/>
      <c r="G37" s="52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69"/>
      <c r="X37" s="276"/>
      <c r="Y37" s="23"/>
      <c r="Z37" s="23"/>
      <c r="AA37" s="23"/>
      <c r="AB37" s="23"/>
    </row>
    <row r="38" spans="1:28" ht="12.75" customHeight="1" x14ac:dyDescent="0.2">
      <c r="A38" s="92"/>
      <c r="B38" s="52" t="s">
        <v>103</v>
      </c>
      <c r="C38" s="85"/>
      <c r="D38" s="93"/>
      <c r="E38" s="52"/>
      <c r="F38" s="91">
        <v>7.905591200733272</v>
      </c>
      <c r="G38" s="52"/>
      <c r="H38" s="289">
        <v>1097</v>
      </c>
      <c r="I38" s="289">
        <v>600</v>
      </c>
      <c r="J38" s="289">
        <v>399</v>
      </c>
      <c r="K38" s="289">
        <v>140</v>
      </c>
      <c r="L38" s="289">
        <v>68</v>
      </c>
      <c r="M38" s="289">
        <v>264</v>
      </c>
      <c r="N38" s="289">
        <v>2223</v>
      </c>
      <c r="O38" s="289">
        <v>0</v>
      </c>
      <c r="P38" s="289">
        <v>0</v>
      </c>
      <c r="Q38" s="289">
        <v>0</v>
      </c>
      <c r="R38" s="289">
        <v>462</v>
      </c>
      <c r="S38" s="289">
        <v>715</v>
      </c>
      <c r="T38" s="289">
        <v>0</v>
      </c>
      <c r="U38" s="289">
        <v>578</v>
      </c>
      <c r="V38" s="289">
        <v>0</v>
      </c>
      <c r="W38" s="278"/>
      <c r="X38" s="289">
        <v>6546</v>
      </c>
      <c r="Y38" s="23"/>
      <c r="Z38" s="91"/>
      <c r="AA38" s="23"/>
      <c r="AB38" s="23"/>
    </row>
    <row r="39" spans="1:28" ht="12.75" customHeight="1" x14ac:dyDescent="0.2">
      <c r="A39" s="92"/>
      <c r="B39" s="52" t="s">
        <v>104</v>
      </c>
      <c r="C39" s="85"/>
      <c r="D39" s="85"/>
      <c r="E39" s="52"/>
      <c r="F39" s="91">
        <v>0</v>
      </c>
      <c r="G39" s="52"/>
      <c r="H39" s="290">
        <v>0</v>
      </c>
      <c r="I39" s="290">
        <v>0</v>
      </c>
      <c r="J39" s="290">
        <v>0</v>
      </c>
      <c r="K39" s="290">
        <v>0</v>
      </c>
      <c r="L39" s="290">
        <v>0</v>
      </c>
      <c r="M39" s="290">
        <v>0</v>
      </c>
      <c r="N39" s="290">
        <v>0</v>
      </c>
      <c r="O39" s="290">
        <v>751</v>
      </c>
      <c r="P39" s="290">
        <v>0</v>
      </c>
      <c r="Q39" s="290">
        <v>0</v>
      </c>
      <c r="R39" s="290">
        <v>0</v>
      </c>
      <c r="S39" s="290">
        <v>0</v>
      </c>
      <c r="T39" s="290">
        <v>0</v>
      </c>
      <c r="U39" s="290">
        <v>0</v>
      </c>
      <c r="V39" s="290">
        <v>0</v>
      </c>
      <c r="W39" s="278"/>
      <c r="X39" s="290">
        <v>751</v>
      </c>
      <c r="Y39" s="23"/>
      <c r="Z39" s="91"/>
      <c r="AA39" s="23"/>
      <c r="AB39" s="23"/>
    </row>
    <row r="40" spans="1:28" ht="12.75" customHeight="1" x14ac:dyDescent="0.2">
      <c r="A40" s="92"/>
      <c r="B40" s="52" t="s">
        <v>105</v>
      </c>
      <c r="C40" s="85"/>
      <c r="D40" s="85"/>
      <c r="E40" s="52"/>
      <c r="F40" s="91">
        <v>0</v>
      </c>
      <c r="G40" s="52"/>
      <c r="H40" s="291">
        <v>0</v>
      </c>
      <c r="I40" s="291">
        <v>0</v>
      </c>
      <c r="J40" s="291">
        <v>0</v>
      </c>
      <c r="K40" s="291">
        <v>0</v>
      </c>
      <c r="L40" s="291">
        <v>0</v>
      </c>
      <c r="M40" s="291">
        <v>0</v>
      </c>
      <c r="N40" s="291">
        <v>0</v>
      </c>
      <c r="O40" s="291">
        <v>0</v>
      </c>
      <c r="P40" s="291">
        <v>625</v>
      </c>
      <c r="Q40" s="291">
        <v>0</v>
      </c>
      <c r="R40" s="291">
        <v>0</v>
      </c>
      <c r="S40" s="291">
        <v>0</v>
      </c>
      <c r="T40" s="291">
        <v>0</v>
      </c>
      <c r="U40" s="291">
        <v>0</v>
      </c>
      <c r="V40" s="291">
        <v>0</v>
      </c>
      <c r="W40" s="278"/>
      <c r="X40" s="291">
        <v>625</v>
      </c>
      <c r="Y40" s="23"/>
      <c r="Z40" s="91"/>
      <c r="AA40" s="23"/>
      <c r="AB40" s="23"/>
    </row>
    <row r="41" spans="1:28" ht="12.75" customHeight="1" thickBot="1" x14ac:dyDescent="0.25">
      <c r="A41" s="52"/>
      <c r="B41" s="52"/>
      <c r="C41" s="85"/>
      <c r="D41" s="85"/>
      <c r="E41" s="52"/>
      <c r="F41" s="85" t="s">
        <v>146</v>
      </c>
      <c r="G41" s="52"/>
      <c r="H41" s="293">
        <v>1097</v>
      </c>
      <c r="I41" s="293">
        <v>600</v>
      </c>
      <c r="J41" s="293">
        <v>399</v>
      </c>
      <c r="K41" s="293">
        <v>140</v>
      </c>
      <c r="L41" s="293">
        <v>68</v>
      </c>
      <c r="M41" s="293">
        <v>264</v>
      </c>
      <c r="N41" s="293">
        <v>2223</v>
      </c>
      <c r="O41" s="293">
        <v>751</v>
      </c>
      <c r="P41" s="293">
        <v>625</v>
      </c>
      <c r="Q41" s="293">
        <v>0</v>
      </c>
      <c r="R41" s="293">
        <v>462</v>
      </c>
      <c r="S41" s="293">
        <v>715</v>
      </c>
      <c r="T41" s="293">
        <v>0</v>
      </c>
      <c r="U41" s="293">
        <v>578</v>
      </c>
      <c r="V41" s="293">
        <v>0</v>
      </c>
      <c r="W41" s="269"/>
      <c r="X41" s="293">
        <v>7922</v>
      </c>
      <c r="Y41" s="23"/>
      <c r="Z41" s="91"/>
      <c r="AA41" s="23"/>
      <c r="AB41" s="23"/>
    </row>
    <row r="42" spans="1:28" ht="12.75" customHeight="1" thickTop="1" x14ac:dyDescent="0.2">
      <c r="A42" s="52"/>
      <c r="B42" s="52"/>
      <c r="C42" s="52"/>
      <c r="D42" s="52"/>
      <c r="E42" s="73"/>
      <c r="F42" s="73"/>
      <c r="G42" s="73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69"/>
      <c r="X42" s="269"/>
      <c r="Y42" s="23"/>
      <c r="Z42" s="91"/>
      <c r="AA42" s="23"/>
      <c r="AB42" s="23"/>
    </row>
    <row r="43" spans="1:28" ht="12.75" customHeight="1" x14ac:dyDescent="0.2">
      <c r="A43" s="65" t="s">
        <v>108</v>
      </c>
      <c r="B43" s="114"/>
      <c r="C43" s="60"/>
      <c r="D43" s="85" t="s">
        <v>147</v>
      </c>
      <c r="E43" s="73"/>
      <c r="F43" s="85">
        <v>842.18779323566741</v>
      </c>
      <c r="G43" s="73"/>
      <c r="H43" s="277">
        <v>835</v>
      </c>
      <c r="I43" s="277">
        <v>488</v>
      </c>
      <c r="J43" s="277">
        <v>271</v>
      </c>
      <c r="K43" s="277">
        <v>123</v>
      </c>
      <c r="L43" s="277">
        <f>103-49</f>
        <v>54</v>
      </c>
      <c r="M43" s="277">
        <v>203</v>
      </c>
      <c r="N43" s="277">
        <v>1625</v>
      </c>
      <c r="O43" s="277">
        <v>565</v>
      </c>
      <c r="P43" s="277">
        <v>0</v>
      </c>
      <c r="Q43" s="277">
        <v>0</v>
      </c>
      <c r="R43" s="277">
        <v>212</v>
      </c>
      <c r="S43" s="277">
        <v>760</v>
      </c>
      <c r="T43" s="277">
        <v>0</v>
      </c>
      <c r="U43" s="277">
        <v>190</v>
      </c>
      <c r="V43" s="277">
        <v>0</v>
      </c>
      <c r="W43" s="278"/>
      <c r="X43" s="271">
        <v>5375</v>
      </c>
      <c r="Y43" s="23"/>
      <c r="Z43" s="23"/>
      <c r="AA43" s="23"/>
      <c r="AB43" s="23"/>
    </row>
    <row r="44" spans="1:28" ht="3" customHeight="1" x14ac:dyDescent="0.2">
      <c r="A44" s="52"/>
      <c r="B44" s="113"/>
      <c r="C44" s="52"/>
      <c r="D44" s="85"/>
      <c r="E44" s="73"/>
      <c r="F44" s="85"/>
      <c r="G44" s="73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69"/>
      <c r="X44" s="269"/>
      <c r="Y44" s="23"/>
      <c r="Z44" s="23"/>
      <c r="AA44" s="23"/>
      <c r="AB44" s="23"/>
    </row>
    <row r="45" spans="1:28" ht="12.75" customHeight="1" x14ac:dyDescent="0.2">
      <c r="A45" s="65" t="s">
        <v>109</v>
      </c>
      <c r="B45" s="114"/>
      <c r="C45" s="60"/>
      <c r="D45" s="85" t="s">
        <v>147</v>
      </c>
      <c r="E45" s="73"/>
      <c r="F45" s="93">
        <v>19.581790214297225</v>
      </c>
      <c r="G45" s="73"/>
      <c r="H45" s="277">
        <v>835</v>
      </c>
      <c r="I45" s="277">
        <v>488</v>
      </c>
      <c r="J45" s="277">
        <v>271</v>
      </c>
      <c r="K45" s="277">
        <v>123</v>
      </c>
      <c r="L45" s="277">
        <f>103-49</f>
        <v>54</v>
      </c>
      <c r="M45" s="277">
        <v>203</v>
      </c>
      <c r="N45" s="277">
        <v>1625</v>
      </c>
      <c r="O45" s="277">
        <v>565</v>
      </c>
      <c r="P45" s="277">
        <v>0</v>
      </c>
      <c r="Q45" s="277">
        <v>0</v>
      </c>
      <c r="R45" s="277">
        <v>212</v>
      </c>
      <c r="S45" s="277">
        <v>760</v>
      </c>
      <c r="T45" s="277">
        <v>0</v>
      </c>
      <c r="U45" s="277">
        <v>190</v>
      </c>
      <c r="V45" s="277">
        <v>0</v>
      </c>
      <c r="W45" s="278"/>
      <c r="X45" s="271">
        <v>5375</v>
      </c>
      <c r="Y45" s="23"/>
      <c r="Z45" s="23"/>
      <c r="AA45" s="23"/>
      <c r="AB45" s="23"/>
    </row>
    <row r="46" spans="1:28" ht="6" customHeight="1" x14ac:dyDescent="0.2">
      <c r="A46" s="52"/>
      <c r="B46" s="113"/>
      <c r="C46" s="52"/>
      <c r="D46" s="85"/>
      <c r="E46" s="73"/>
      <c r="F46" s="85"/>
      <c r="G46" s="73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0"/>
      <c r="X46" s="270"/>
      <c r="Y46" s="23"/>
      <c r="Z46" s="23"/>
      <c r="AA46" s="23"/>
      <c r="AB46" s="23"/>
    </row>
    <row r="47" spans="1:28" ht="12.75" customHeight="1" x14ac:dyDescent="0.2">
      <c r="A47" s="66" t="s">
        <v>110</v>
      </c>
      <c r="B47" s="116"/>
      <c r="C47" s="52"/>
      <c r="D47" s="85"/>
      <c r="E47" s="73"/>
      <c r="F47" s="85"/>
      <c r="G47" s="73"/>
      <c r="H47" s="284">
        <v>0.12199379168376072</v>
      </c>
      <c r="I47" s="284">
        <v>0.11335857237771252</v>
      </c>
      <c r="J47" s="284">
        <v>0.23362521120982294</v>
      </c>
      <c r="K47" s="284">
        <v>1.2620968497333329E-2</v>
      </c>
      <c r="L47" s="284">
        <v>0</v>
      </c>
      <c r="M47" s="284">
        <v>2.3592865882216263E-2</v>
      </c>
      <c r="N47" s="284">
        <v>0.3244531961936849</v>
      </c>
      <c r="O47" s="284">
        <v>4.3077503022469744E-2</v>
      </c>
      <c r="P47" s="284">
        <v>0</v>
      </c>
      <c r="Q47" s="284">
        <v>0</v>
      </c>
      <c r="R47" s="284">
        <v>5.4575057091095242E-3</v>
      </c>
      <c r="S47" s="284">
        <v>5.1777277562564221E-2</v>
      </c>
      <c r="T47" s="284">
        <v>4.7441828439897325E-2</v>
      </c>
      <c r="U47" s="284">
        <v>2.2601279421428495E-2</v>
      </c>
      <c r="V47" s="284">
        <v>0</v>
      </c>
      <c r="W47" s="265"/>
      <c r="X47" s="294">
        <v>1</v>
      </c>
      <c r="Y47" s="23"/>
      <c r="Z47" s="23"/>
      <c r="AA47" s="23"/>
      <c r="AB47" s="23"/>
    </row>
    <row r="48" spans="1:28" ht="6" customHeight="1" x14ac:dyDescent="0.2">
      <c r="A48" s="52"/>
      <c r="B48" s="113"/>
      <c r="C48" s="52"/>
      <c r="D48" s="85"/>
      <c r="E48" s="73"/>
      <c r="F48" s="85"/>
      <c r="G48" s="73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70"/>
      <c r="X48" s="270"/>
      <c r="Y48" s="23"/>
      <c r="Z48" s="23"/>
      <c r="AA48" s="23"/>
      <c r="AB48" s="23"/>
    </row>
    <row r="49" spans="1:28" ht="12.75" customHeight="1" x14ac:dyDescent="0.2">
      <c r="A49" s="68" t="s">
        <v>111</v>
      </c>
      <c r="B49" s="115"/>
      <c r="C49" s="112"/>
      <c r="D49" s="52" t="s">
        <v>148</v>
      </c>
      <c r="E49" s="73"/>
      <c r="F49" s="85">
        <v>0</v>
      </c>
      <c r="G49" s="73"/>
      <c r="H49" s="284">
        <v>1.81789098466557E-2</v>
      </c>
      <c r="I49" s="284">
        <v>3.2722037723980302E-2</v>
      </c>
      <c r="J49" s="284">
        <v>6.5444075447960701E-2</v>
      </c>
      <c r="K49" s="284">
        <v>8.7258767263947601E-2</v>
      </c>
      <c r="L49" s="284">
        <v>0</v>
      </c>
      <c r="M49" s="284">
        <v>6.5444075447960701E-2</v>
      </c>
      <c r="N49" s="284">
        <v>3.2722037723980302E-2</v>
      </c>
      <c r="O49" s="284">
        <v>7.2715639386622998E-3</v>
      </c>
      <c r="P49" s="284">
        <v>0</v>
      </c>
      <c r="Q49" s="284">
        <v>0</v>
      </c>
      <c r="R49" s="284">
        <v>0</v>
      </c>
      <c r="S49" s="284">
        <v>0</v>
      </c>
      <c r="T49" s="284">
        <v>0</v>
      </c>
      <c r="U49" s="284">
        <v>5.4536729539967202E-2</v>
      </c>
      <c r="V49" s="284">
        <v>0</v>
      </c>
      <c r="W49" s="268"/>
      <c r="X49" s="294">
        <v>0.36357819693311477</v>
      </c>
      <c r="Y49" s="23"/>
      <c r="Z49" s="23"/>
      <c r="AA49" s="23"/>
      <c r="AB49" s="23"/>
    </row>
    <row r="50" spans="1:28" ht="3" customHeight="1" x14ac:dyDescent="0.2">
      <c r="A50" s="52"/>
      <c r="B50" s="113"/>
      <c r="C50" s="52"/>
      <c r="D50" s="85"/>
      <c r="E50" s="73"/>
      <c r="F50" s="85"/>
      <c r="G50" s="73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70"/>
      <c r="X50" s="296"/>
      <c r="Y50" s="23"/>
      <c r="Z50" s="23"/>
      <c r="AA50" s="23"/>
      <c r="AB50" s="23"/>
    </row>
    <row r="51" spans="1:28" ht="12.75" customHeight="1" x14ac:dyDescent="0.2">
      <c r="A51" s="68" t="s">
        <v>112</v>
      </c>
      <c r="B51" s="115"/>
      <c r="C51" s="112"/>
      <c r="D51" s="52" t="s">
        <v>149</v>
      </c>
      <c r="E51" s="73"/>
      <c r="F51" s="85">
        <v>0</v>
      </c>
      <c r="G51" s="73"/>
      <c r="H51" s="284">
        <v>4.1207167105050103E-2</v>
      </c>
      <c r="I51" s="284">
        <v>1.373572236835E-2</v>
      </c>
      <c r="J51" s="284">
        <v>5.4942889473400099E-2</v>
      </c>
      <c r="K51" s="284">
        <v>1.8314296491133301E-2</v>
      </c>
      <c r="L51" s="284">
        <v>0</v>
      </c>
      <c r="M51" s="284">
        <v>0.16940724254298301</v>
      </c>
      <c r="N51" s="284">
        <v>2.2892870613916701E-2</v>
      </c>
      <c r="O51" s="284">
        <v>0</v>
      </c>
      <c r="P51" s="284">
        <v>0</v>
      </c>
      <c r="Q51" s="284">
        <v>0</v>
      </c>
      <c r="R51" s="284">
        <v>0</v>
      </c>
      <c r="S51" s="284">
        <v>0</v>
      </c>
      <c r="T51" s="284">
        <v>0</v>
      </c>
      <c r="U51" s="284">
        <v>0</v>
      </c>
      <c r="V51" s="284">
        <v>0</v>
      </c>
      <c r="W51" s="268"/>
      <c r="X51" s="294">
        <v>0.32050018859483326</v>
      </c>
      <c r="Y51" s="23"/>
      <c r="Z51" s="23"/>
      <c r="AA51" s="23"/>
      <c r="AB51" s="23"/>
    </row>
    <row r="52" spans="1:28" ht="3" customHeight="1" x14ac:dyDescent="0.2">
      <c r="A52" s="52"/>
      <c r="B52" s="113"/>
      <c r="C52" s="52"/>
      <c r="D52" s="85"/>
      <c r="E52" s="73"/>
      <c r="F52" s="85"/>
      <c r="G52" s="73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70"/>
      <c r="X52" s="296"/>
      <c r="Y52" s="23"/>
      <c r="Z52" s="23"/>
      <c r="AA52" s="23"/>
      <c r="AB52" s="23"/>
    </row>
    <row r="53" spans="1:28" ht="12.75" customHeight="1" x14ac:dyDescent="0.2">
      <c r="A53" s="68" t="s">
        <v>113</v>
      </c>
      <c r="B53" s="115"/>
      <c r="C53" s="112"/>
      <c r="D53" s="85" t="s">
        <v>140</v>
      </c>
      <c r="E53" s="73"/>
      <c r="F53" s="85">
        <v>26.926235831308617</v>
      </c>
      <c r="G53" s="73"/>
      <c r="H53" s="284">
        <v>4.7448796697130299E-2</v>
      </c>
      <c r="I53" s="284">
        <v>2.5951939852578099E-2</v>
      </c>
      <c r="J53" s="284">
        <v>1.72580400019644E-2</v>
      </c>
      <c r="K53" s="284">
        <v>3.1574860153969998E-3</v>
      </c>
      <c r="L53" s="284">
        <v>3.0709795492217399E-3</v>
      </c>
      <c r="M53" s="284">
        <v>3.0709795492217399E-3</v>
      </c>
      <c r="N53" s="284">
        <v>1.1418853535134299E-2</v>
      </c>
      <c r="O53" s="284">
        <v>9.6151937153801895E-2</v>
      </c>
      <c r="P53" s="284">
        <v>0</v>
      </c>
      <c r="Q53" s="284">
        <v>0</v>
      </c>
      <c r="R53" s="284">
        <v>1.9982993686485099E-2</v>
      </c>
      <c r="S53" s="284">
        <v>3.0926061657655501E-2</v>
      </c>
      <c r="T53" s="284">
        <v>0</v>
      </c>
      <c r="U53" s="284">
        <v>2.5000368724650199E-2</v>
      </c>
      <c r="V53" s="284">
        <v>0</v>
      </c>
      <c r="W53" s="268"/>
      <c r="X53" s="294">
        <v>0.28343843642324029</v>
      </c>
      <c r="Y53" s="23"/>
      <c r="Z53" s="23"/>
      <c r="AA53" s="23"/>
      <c r="AB53" s="23"/>
    </row>
    <row r="54" spans="1:28" ht="3" customHeight="1" x14ac:dyDescent="0.2">
      <c r="A54" s="52"/>
      <c r="B54" s="113"/>
      <c r="C54" s="52"/>
      <c r="D54" s="85"/>
      <c r="E54" s="73"/>
      <c r="F54" s="85"/>
      <c r="G54" s="73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70"/>
      <c r="X54" s="296"/>
      <c r="Y54" s="23"/>
      <c r="Z54" s="23"/>
      <c r="AA54" s="23"/>
      <c r="AB54" s="23"/>
    </row>
    <row r="55" spans="1:28" ht="12.75" customHeight="1" x14ac:dyDescent="0.2">
      <c r="A55" s="68" t="s">
        <v>114</v>
      </c>
      <c r="B55" s="116"/>
      <c r="C55" s="52"/>
      <c r="D55" s="85" t="s">
        <v>150</v>
      </c>
      <c r="E55" s="73"/>
      <c r="F55" s="85"/>
      <c r="G55" s="73"/>
      <c r="H55" s="284">
        <v>0.14910288636560601</v>
      </c>
      <c r="I55" s="284">
        <v>8.0168154632920097E-2</v>
      </c>
      <c r="J55" s="284">
        <v>6.0509664557510598E-2</v>
      </c>
      <c r="K55" s="284">
        <v>1.2368900060674299E-2</v>
      </c>
      <c r="L55" s="284">
        <v>9.2311692814423096E-3</v>
      </c>
      <c r="M55" s="284">
        <v>3.5849874317413502E-2</v>
      </c>
      <c r="N55" s="284">
        <v>3.7921470052873302E-2</v>
      </c>
      <c r="O55" s="284">
        <v>0.28902661003727098</v>
      </c>
      <c r="P55" s="284">
        <v>0</v>
      </c>
      <c r="Q55" s="284">
        <v>0</v>
      </c>
      <c r="R55" s="284">
        <v>6.0067608563751297E-2</v>
      </c>
      <c r="S55" s="284">
        <v>9.2961775158186599E-2</v>
      </c>
      <c r="T55" s="284">
        <v>0</v>
      </c>
      <c r="U55" s="284">
        <v>7.5149518939065602E-2</v>
      </c>
      <c r="V55" s="284">
        <v>0</v>
      </c>
      <c r="W55" s="265"/>
      <c r="X55" s="294">
        <v>0.90235763196671459</v>
      </c>
      <c r="Y55" s="23"/>
      <c r="Z55" s="23"/>
      <c r="AA55" s="23"/>
      <c r="AB55" s="23"/>
    </row>
    <row r="56" spans="1:28" ht="3" customHeight="1" x14ac:dyDescent="0.2">
      <c r="A56" s="52"/>
      <c r="B56" s="113"/>
      <c r="C56" s="52"/>
      <c r="D56" s="85"/>
      <c r="E56" s="73"/>
      <c r="F56" s="85"/>
      <c r="G56" s="73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0"/>
      <c r="X56" s="270"/>
      <c r="Y56" s="23"/>
      <c r="Z56" s="23"/>
      <c r="AA56" s="23"/>
      <c r="AB56" s="23"/>
    </row>
    <row r="57" spans="1:28" ht="6.75" customHeight="1" x14ac:dyDescent="0.2">
      <c r="A57" s="52"/>
      <c r="B57" s="113"/>
      <c r="C57" s="52"/>
      <c r="D57" s="52"/>
      <c r="E57" s="73"/>
      <c r="F57" s="73"/>
      <c r="G57" s="73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0"/>
      <c r="X57" s="270"/>
      <c r="Y57" s="23"/>
      <c r="Z57" s="23"/>
      <c r="AA57" s="23"/>
      <c r="AB57" s="23"/>
    </row>
    <row r="58" spans="1:28" ht="27" customHeight="1" x14ac:dyDescent="0.2">
      <c r="A58" s="69" t="s">
        <v>116</v>
      </c>
      <c r="B58" s="115">
        <v>0.52500000000000002</v>
      </c>
      <c r="C58" s="112"/>
      <c r="D58" s="117" t="s">
        <v>151</v>
      </c>
      <c r="E58" s="73"/>
      <c r="F58" s="85"/>
      <c r="G58" s="73"/>
      <c r="H58" s="273">
        <v>0.18429953048029607</v>
      </c>
      <c r="I58" s="273">
        <v>0.17625357089080768</v>
      </c>
      <c r="J58" s="273">
        <v>5.2198054002211697E-2</v>
      </c>
      <c r="K58" s="273">
        <v>8.1333581869736174E-3</v>
      </c>
      <c r="L58" s="273">
        <v>4.20497125089147E-3</v>
      </c>
      <c r="M58" s="273">
        <v>4.1907310643942687E-2</v>
      </c>
      <c r="N58" s="273">
        <v>0.29250689428213733</v>
      </c>
      <c r="O58" s="273">
        <v>8.1620973470454036E-2</v>
      </c>
      <c r="P58" s="273">
        <v>0</v>
      </c>
      <c r="Q58" s="273">
        <v>0</v>
      </c>
      <c r="R58" s="273">
        <v>2.6669825410552935E-3</v>
      </c>
      <c r="S58" s="273">
        <v>8.654775177511731E-2</v>
      </c>
      <c r="T58" s="273">
        <v>2.2075827943791433E-2</v>
      </c>
      <c r="U58" s="273">
        <v>4.7584774532321135E-2</v>
      </c>
      <c r="V58" s="273">
        <v>0</v>
      </c>
      <c r="W58" s="297"/>
      <c r="X58" s="275">
        <v>0.99999999999999978</v>
      </c>
      <c r="Y58" s="23"/>
      <c r="Z58" s="23"/>
      <c r="AA58" s="74"/>
      <c r="AB58" s="74"/>
    </row>
    <row r="59" spans="1:28" ht="3" customHeight="1" x14ac:dyDescent="0.2">
      <c r="A59" s="52"/>
      <c r="B59" s="113"/>
      <c r="C59" s="52"/>
      <c r="D59" s="52"/>
      <c r="E59" s="73"/>
      <c r="F59" s="52"/>
      <c r="G59" s="73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0"/>
      <c r="X59" s="270"/>
      <c r="Y59" s="23"/>
      <c r="Z59" s="23"/>
      <c r="AA59" s="74"/>
      <c r="AB59" s="23"/>
    </row>
    <row r="60" spans="1:28" ht="27" customHeight="1" x14ac:dyDescent="0.2">
      <c r="A60" s="69" t="s">
        <v>115</v>
      </c>
      <c r="B60" s="115">
        <v>0.47499999999999998</v>
      </c>
      <c r="C60" s="112"/>
      <c r="D60" s="117" t="s">
        <v>152</v>
      </c>
      <c r="E60" s="73"/>
      <c r="F60" s="60"/>
      <c r="G60" s="73"/>
      <c r="H60" s="284">
        <v>0.03</v>
      </c>
      <c r="I60" s="284">
        <v>2.4999999999999998E-2</v>
      </c>
      <c r="J60" s="284">
        <v>2.4999999999999998E-2</v>
      </c>
      <c r="K60" s="284">
        <v>0</v>
      </c>
      <c r="L60" s="284">
        <v>0</v>
      </c>
      <c r="M60" s="284">
        <v>2.4999999999999998E-2</v>
      </c>
      <c r="N60" s="284">
        <v>0.12</v>
      </c>
      <c r="O60" s="284">
        <v>9.9999999999999992E-2</v>
      </c>
      <c r="P60" s="284">
        <v>0</v>
      </c>
      <c r="Q60" s="284">
        <v>0</v>
      </c>
      <c r="R60" s="284">
        <v>0</v>
      </c>
      <c r="S60" s="284">
        <v>0</v>
      </c>
      <c r="T60" s="284">
        <v>4.9999999999999996E-2</v>
      </c>
      <c r="U60" s="284">
        <v>9.9999999999999992E-2</v>
      </c>
      <c r="V60" s="284">
        <v>0</v>
      </c>
      <c r="W60" s="268"/>
      <c r="X60" s="267">
        <v>0.47499999999999992</v>
      </c>
      <c r="Y60" s="23"/>
      <c r="Z60" s="76"/>
      <c r="AA60" s="23"/>
      <c r="AB60" s="23"/>
    </row>
    <row r="61" spans="1:28" ht="12.75" customHeight="1" x14ac:dyDescent="0.2">
      <c r="A61" s="52"/>
      <c r="B61" s="113"/>
      <c r="C61" s="52"/>
      <c r="D61" s="52"/>
      <c r="E61" s="73"/>
      <c r="F61" s="73"/>
      <c r="G61" s="73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98"/>
      <c r="X61" s="270"/>
      <c r="Y61" s="23"/>
      <c r="Z61" s="23"/>
      <c r="AA61" s="23"/>
      <c r="AB61" s="23"/>
    </row>
    <row r="62" spans="1:28" ht="12.75" customHeight="1" x14ac:dyDescent="0.2">
      <c r="A62" s="71" t="s">
        <v>118</v>
      </c>
      <c r="B62" s="118"/>
      <c r="C62" s="52"/>
      <c r="D62" s="52" t="s">
        <v>153</v>
      </c>
      <c r="E62" s="73"/>
      <c r="F62" s="73"/>
      <c r="G62" s="73"/>
      <c r="H62" s="271">
        <v>6</v>
      </c>
      <c r="I62" s="271">
        <v>25</v>
      </c>
      <c r="J62" s="271">
        <v>50</v>
      </c>
      <c r="K62" s="271">
        <v>0</v>
      </c>
      <c r="L62" s="271">
        <v>0</v>
      </c>
      <c r="M62" s="271">
        <v>5</v>
      </c>
      <c r="N62" s="271">
        <v>63</v>
      </c>
      <c r="O62" s="271">
        <v>21</v>
      </c>
      <c r="P62" s="271">
        <v>0</v>
      </c>
      <c r="Q62" s="271">
        <v>188</v>
      </c>
      <c r="R62" s="271">
        <v>39</v>
      </c>
      <c r="S62" s="271">
        <v>8</v>
      </c>
      <c r="T62" s="271">
        <v>5</v>
      </c>
      <c r="U62" s="271">
        <v>34</v>
      </c>
      <c r="V62" s="271">
        <v>0</v>
      </c>
      <c r="W62" s="278"/>
      <c r="X62" s="275">
        <v>444</v>
      </c>
      <c r="Y62" s="23"/>
      <c r="Z62" s="91"/>
      <c r="AA62" s="64"/>
      <c r="AB62" s="23"/>
    </row>
    <row r="63" spans="1:28" ht="3" customHeight="1" x14ac:dyDescent="0.2">
      <c r="A63" s="52"/>
      <c r="B63" s="52"/>
      <c r="C63" s="52"/>
      <c r="D63" s="52"/>
      <c r="E63" s="73"/>
      <c r="F63" s="73"/>
      <c r="G63" s="73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69"/>
      <c r="X63" s="270"/>
      <c r="Y63" s="23"/>
      <c r="Z63" s="91"/>
      <c r="AA63" s="64"/>
      <c r="AB63" s="23"/>
    </row>
    <row r="64" spans="1:28" ht="12.75" customHeight="1" x14ac:dyDescent="0.2">
      <c r="A64" s="71" t="s">
        <v>119</v>
      </c>
      <c r="B64" s="118"/>
      <c r="C64" s="52"/>
      <c r="D64" s="52" t="s">
        <v>154</v>
      </c>
      <c r="E64" s="73"/>
      <c r="F64" s="73"/>
      <c r="G64" s="73"/>
      <c r="H64" s="294">
        <v>5.6993538106830709E-3</v>
      </c>
      <c r="I64" s="294">
        <v>1.1547321801566483E-2</v>
      </c>
      <c r="J64" s="294">
        <v>4.0645978284793216E-2</v>
      </c>
      <c r="K64" s="294">
        <v>3.284373382427532E-4</v>
      </c>
      <c r="L64" s="294">
        <v>0</v>
      </c>
      <c r="M64" s="294">
        <v>1.64827987260198E-2</v>
      </c>
      <c r="N64" s="294">
        <v>2.6096650043179848E-2</v>
      </c>
      <c r="O64" s="294">
        <v>1.7833701624040899E-2</v>
      </c>
      <c r="P64" s="294">
        <v>0</v>
      </c>
      <c r="Q64" s="294">
        <v>0.64535707751997995</v>
      </c>
      <c r="R64" s="294">
        <v>0.19335195270859001</v>
      </c>
      <c r="S64" s="294">
        <v>2.7371759709298771E-2</v>
      </c>
      <c r="T64" s="294">
        <v>0</v>
      </c>
      <c r="U64" s="294">
        <v>1.5284968433605054E-2</v>
      </c>
      <c r="V64" s="294">
        <v>0</v>
      </c>
      <c r="W64" s="264"/>
      <c r="X64" s="267">
        <v>1</v>
      </c>
      <c r="Y64" s="23"/>
      <c r="Z64" s="91"/>
      <c r="AA64" s="64"/>
      <c r="AB64" s="23"/>
    </row>
    <row r="65" spans="1:28" ht="3" customHeight="1" thickBot="1" x14ac:dyDescent="0.25">
      <c r="A65" s="52"/>
      <c r="B65" s="52"/>
      <c r="C65" s="52"/>
      <c r="D65" s="52"/>
      <c r="E65" s="73"/>
      <c r="F65" s="73"/>
      <c r="G65" s="73"/>
      <c r="H65" s="300"/>
      <c r="I65" s="300"/>
      <c r="J65" s="300"/>
      <c r="K65" s="300"/>
      <c r="L65" s="300"/>
      <c r="M65" s="300"/>
      <c r="N65" s="300"/>
      <c r="O65" s="300"/>
      <c r="P65" s="300">
        <v>0</v>
      </c>
      <c r="Q65" s="300"/>
      <c r="R65" s="300"/>
      <c r="S65" s="300"/>
      <c r="T65" s="300"/>
      <c r="U65" s="300"/>
      <c r="V65" s="300"/>
      <c r="W65" s="296"/>
      <c r="X65" s="106"/>
      <c r="Y65" s="23"/>
      <c r="Z65" s="91"/>
      <c r="AA65" s="64"/>
      <c r="AB65" s="23"/>
    </row>
    <row r="66" spans="1:28" ht="12.75" customHeight="1" x14ac:dyDescent="0.2">
      <c r="A66" s="71" t="s">
        <v>121</v>
      </c>
      <c r="B66" s="118"/>
      <c r="C66" s="52"/>
      <c r="D66" s="52" t="s">
        <v>155</v>
      </c>
      <c r="E66" s="73"/>
      <c r="F66" s="94"/>
      <c r="G66" s="73"/>
      <c r="H66" s="294">
        <v>4.9142657316984452E-2</v>
      </c>
      <c r="I66" s="294">
        <v>8.0112084592479649E-2</v>
      </c>
      <c r="J66" s="294">
        <v>0.11180815326120148</v>
      </c>
      <c r="K66" s="294">
        <v>1.0911138138172181E-2</v>
      </c>
      <c r="L66" s="294">
        <v>2E-3</v>
      </c>
      <c r="M66" s="294">
        <v>2.6419041989390709E-2</v>
      </c>
      <c r="N66" s="294">
        <v>0.17232101331378877</v>
      </c>
      <c r="O66" s="294">
        <v>8.1981978485693607E-2</v>
      </c>
      <c r="P66" s="294">
        <v>0</v>
      </c>
      <c r="Q66" s="294">
        <v>0.34153397210456182</v>
      </c>
      <c r="R66" s="294">
        <v>1.0782314923744487E-2</v>
      </c>
      <c r="S66" s="294">
        <v>3.5531380078501637E-2</v>
      </c>
      <c r="T66" s="294">
        <v>1.0808037091916514E-2</v>
      </c>
      <c r="U66" s="294">
        <v>6.6486862110026551E-2</v>
      </c>
      <c r="V66" s="294">
        <v>0</v>
      </c>
      <c r="W66" s="296"/>
      <c r="X66" s="267">
        <v>1</v>
      </c>
      <c r="Y66" s="23"/>
      <c r="Z66" s="91"/>
      <c r="AA66" s="64"/>
      <c r="AB66" s="23"/>
    </row>
    <row r="67" spans="1:28" ht="12.75" customHeight="1" thickBot="1" x14ac:dyDescent="0.25">
      <c r="A67" s="52"/>
      <c r="B67" s="52"/>
      <c r="C67" s="52"/>
      <c r="D67" s="52"/>
      <c r="E67" s="73"/>
      <c r="F67" s="73"/>
      <c r="G67" s="73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70"/>
      <c r="X67" s="106"/>
      <c r="Y67" s="23"/>
      <c r="Z67" s="23"/>
      <c r="AA67" s="23"/>
      <c r="AB67" s="23"/>
    </row>
    <row r="68" spans="1:28" ht="12.75" customHeight="1" x14ac:dyDescent="0.2">
      <c r="A68" s="75" t="s">
        <v>126</v>
      </c>
      <c r="B68" s="115"/>
      <c r="C68" s="52"/>
      <c r="D68" s="52" t="s">
        <v>156</v>
      </c>
      <c r="E68" s="73"/>
      <c r="F68" s="73"/>
      <c r="G68" s="73"/>
      <c r="H68" s="294">
        <v>0.165959167172023</v>
      </c>
      <c r="I68" s="294">
        <v>8.1867798665858096E-2</v>
      </c>
      <c r="J68" s="294">
        <v>0</v>
      </c>
      <c r="K68" s="294">
        <v>1.7586416009702802E-2</v>
      </c>
      <c r="L68" s="294">
        <v>0</v>
      </c>
      <c r="M68" s="294">
        <v>2.34485546796038E-2</v>
      </c>
      <c r="N68" s="294">
        <v>0.29674550232464098</v>
      </c>
      <c r="O68" s="294">
        <v>8.2474226804123696E-2</v>
      </c>
      <c r="P68" s="294">
        <v>0</v>
      </c>
      <c r="Q68" s="294">
        <v>0</v>
      </c>
      <c r="R68" s="294">
        <v>3.0523549626035901E-2</v>
      </c>
      <c r="S68" s="294">
        <v>0.136850616535273</v>
      </c>
      <c r="T68" s="294">
        <v>0</v>
      </c>
      <c r="U68" s="294">
        <v>0.16454416818273701</v>
      </c>
      <c r="V68" s="294">
        <v>0</v>
      </c>
      <c r="W68" s="265"/>
      <c r="X68" s="267">
        <v>1</v>
      </c>
      <c r="Y68" s="23"/>
      <c r="Z68" s="23"/>
      <c r="AA68" s="23"/>
      <c r="AB68" s="23"/>
    </row>
    <row r="69" spans="1:28" ht="12.75" customHeight="1" x14ac:dyDescent="0.2">
      <c r="A69" s="75" t="s">
        <v>127</v>
      </c>
      <c r="B69" s="115"/>
      <c r="C69" s="52"/>
      <c r="D69" s="52" t="s">
        <v>157</v>
      </c>
      <c r="E69" s="73"/>
      <c r="F69" s="85">
        <v>378.38156545506359</v>
      </c>
      <c r="G69" s="73"/>
      <c r="H69" s="271">
        <v>1321</v>
      </c>
      <c r="I69" s="271">
        <v>777</v>
      </c>
      <c r="J69" s="271">
        <v>299</v>
      </c>
      <c r="K69" s="271">
        <v>156</v>
      </c>
      <c r="L69" s="271">
        <v>39</v>
      </c>
      <c r="M69" s="271">
        <v>264</v>
      </c>
      <c r="N69" s="271">
        <v>2429</v>
      </c>
      <c r="O69" s="271">
        <v>472</v>
      </c>
      <c r="P69" s="271">
        <v>0</v>
      </c>
      <c r="Q69" s="271">
        <v>0</v>
      </c>
      <c r="R69" s="271">
        <v>362</v>
      </c>
      <c r="S69" s="271">
        <v>599</v>
      </c>
      <c r="T69" s="271">
        <v>0</v>
      </c>
      <c r="U69" s="271">
        <v>207</v>
      </c>
      <c r="V69" s="271">
        <v>35</v>
      </c>
      <c r="W69" s="269"/>
      <c r="X69" s="271">
        <v>6960</v>
      </c>
      <c r="Y69" s="23"/>
      <c r="Z69" s="23"/>
      <c r="AA69" s="23"/>
      <c r="AB69" s="23"/>
    </row>
    <row r="70" spans="1:28" ht="12.75" customHeight="1" x14ac:dyDescent="0.2">
      <c r="A70" s="75" t="s">
        <v>128</v>
      </c>
      <c r="B70" s="115"/>
      <c r="C70" s="52"/>
      <c r="D70" s="52" t="s">
        <v>157</v>
      </c>
      <c r="E70" s="73"/>
      <c r="F70" s="85">
        <v>823.39335219154316</v>
      </c>
      <c r="G70" s="73"/>
      <c r="H70" s="271">
        <v>57.129454022988497</v>
      </c>
      <c r="I70" s="271">
        <v>33.603017241379298</v>
      </c>
      <c r="J70" s="271">
        <v>12.9308908045977</v>
      </c>
      <c r="K70" s="271">
        <v>6.7465517241379303</v>
      </c>
      <c r="L70" s="271">
        <v>2</v>
      </c>
      <c r="M70" s="271">
        <v>11.417241379310299</v>
      </c>
      <c r="N70" s="271">
        <v>105.04727011494199</v>
      </c>
      <c r="O70" s="271">
        <v>20.412643678160901</v>
      </c>
      <c r="P70" s="271">
        <v>0</v>
      </c>
      <c r="Q70" s="271">
        <v>0</v>
      </c>
      <c r="R70" s="271">
        <v>15.6554597701149</v>
      </c>
      <c r="S70" s="271">
        <v>25.905028735632101</v>
      </c>
      <c r="T70" s="271">
        <v>0</v>
      </c>
      <c r="U70" s="271">
        <v>8.9521551724137893</v>
      </c>
      <c r="V70" s="271">
        <v>1.51364942528735</v>
      </c>
      <c r="W70" s="269"/>
      <c r="X70" s="271">
        <v>301</v>
      </c>
      <c r="Y70" s="23"/>
      <c r="Z70" s="23"/>
      <c r="AA70" s="23"/>
      <c r="AB70" s="23"/>
    </row>
    <row r="71" spans="1:28" ht="12.75" customHeight="1" x14ac:dyDescent="0.2">
      <c r="A71" s="23"/>
      <c r="B71" s="23"/>
      <c r="C71" s="23"/>
      <c r="D71" s="37"/>
      <c r="E71" s="73"/>
      <c r="F71" s="73"/>
      <c r="G71" s="7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73"/>
      <c r="Y71" s="23"/>
      <c r="Z71" s="23"/>
      <c r="AA71" s="23"/>
      <c r="AB71" s="23"/>
    </row>
    <row r="74" spans="1:28" ht="15" customHeight="1" x14ac:dyDescent="0.2">
      <c r="X74" s="107"/>
    </row>
    <row r="75" spans="1:28" ht="15" customHeight="1" x14ac:dyDescent="0.2">
      <c r="X75" s="107"/>
    </row>
  </sheetData>
  <mergeCells count="2">
    <mergeCell ref="A1:X1"/>
    <mergeCell ref="A3:B3"/>
  </mergeCells>
  <pageMargins left="0.7" right="0.7" top="0.75" bottom="0.75" header="0" footer="0"/>
  <pageSetup paperSize="3" scale="7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97"/>
  <sheetViews>
    <sheetView showGridLines="0" workbookViewId="0">
      <selection activeCell="K8" sqref="K8"/>
    </sheetView>
  </sheetViews>
  <sheetFormatPr defaultColWidth="14.42578125" defaultRowHeight="15" customHeight="1" x14ac:dyDescent="0.2"/>
  <cols>
    <col min="1" max="1" width="14.5703125" style="1" customWidth="1"/>
    <col min="2" max="2" width="18.140625" style="1" customWidth="1"/>
    <col min="3" max="3" width="8.42578125" style="1" customWidth="1"/>
    <col min="4" max="4" width="5" style="1" customWidth="1"/>
    <col min="5" max="5" width="12" style="1" customWidth="1"/>
    <col min="6" max="6" width="21.85546875" style="1" customWidth="1"/>
    <col min="7" max="7" width="15.42578125" style="1" customWidth="1"/>
    <col min="8" max="8" width="31" style="1" customWidth="1"/>
    <col min="9" max="9" width="42.28515625" style="1" customWidth="1"/>
    <col min="10" max="10" width="2.28515625" style="1" customWidth="1"/>
    <col min="11" max="18" width="8.7109375" style="1" customWidth="1"/>
    <col min="19" max="16384" width="14.42578125" style="1"/>
  </cols>
  <sheetData>
    <row r="1" spans="1:18" ht="33" customHeight="1" x14ac:dyDescent="0.2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K1" s="2"/>
    </row>
    <row r="2" spans="1:18" ht="15.75" x14ac:dyDescent="0.25">
      <c r="A2" s="3"/>
      <c r="B2" s="3"/>
      <c r="C2" s="4"/>
      <c r="D2" s="4"/>
      <c r="E2" s="4"/>
      <c r="F2" s="5"/>
      <c r="G2" s="3"/>
      <c r="H2" s="3"/>
      <c r="I2" s="3"/>
      <c r="K2" s="2"/>
    </row>
    <row r="3" spans="1:18" ht="15.75" x14ac:dyDescent="0.25">
      <c r="A3" s="149" t="s">
        <v>1</v>
      </c>
      <c r="B3" s="124"/>
      <c r="C3" s="150" t="s">
        <v>2</v>
      </c>
      <c r="D3" s="138"/>
      <c r="E3" s="138"/>
      <c r="F3" s="6" t="s">
        <v>3</v>
      </c>
      <c r="G3" s="149" t="s">
        <v>4</v>
      </c>
      <c r="H3" s="138"/>
      <c r="I3" s="124"/>
      <c r="J3" s="7"/>
      <c r="K3" s="8"/>
      <c r="L3" s="7"/>
      <c r="M3" s="7"/>
      <c r="N3" s="7"/>
      <c r="O3" s="7"/>
      <c r="P3" s="7"/>
      <c r="Q3" s="7"/>
      <c r="R3" s="7"/>
    </row>
    <row r="4" spans="1:18" ht="57" customHeight="1" x14ac:dyDescent="0.25">
      <c r="A4" s="151" t="s">
        <v>5</v>
      </c>
      <c r="B4" s="124"/>
      <c r="C4" s="152" t="s">
        <v>6</v>
      </c>
      <c r="D4" s="153" t="s">
        <v>7</v>
      </c>
      <c r="E4" s="9"/>
      <c r="F4" s="10" t="s">
        <v>8</v>
      </c>
      <c r="G4" s="154" t="s">
        <v>9</v>
      </c>
      <c r="H4" s="138"/>
      <c r="I4" s="124"/>
      <c r="K4" s="2"/>
    </row>
    <row r="5" spans="1:18" ht="57" customHeight="1" x14ac:dyDescent="0.25">
      <c r="A5" s="155" t="s">
        <v>10</v>
      </c>
      <c r="B5" s="124"/>
      <c r="C5" s="127"/>
      <c r="D5" s="122"/>
      <c r="E5" s="11"/>
      <c r="F5" s="12" t="s">
        <v>11</v>
      </c>
      <c r="G5" s="156" t="s">
        <v>12</v>
      </c>
      <c r="H5" s="138"/>
      <c r="I5" s="124"/>
      <c r="K5" s="2"/>
    </row>
    <row r="6" spans="1:18" ht="57.75" customHeight="1" x14ac:dyDescent="0.25">
      <c r="A6" s="157" t="s">
        <v>13</v>
      </c>
      <c r="B6" s="126"/>
      <c r="C6" s="127"/>
      <c r="D6" s="122"/>
      <c r="E6" s="11"/>
      <c r="F6" s="158" t="s">
        <v>14</v>
      </c>
      <c r="G6" s="13" t="s">
        <v>15</v>
      </c>
      <c r="H6" s="160" t="s">
        <v>16</v>
      </c>
      <c r="I6" s="124"/>
      <c r="K6" s="2"/>
    </row>
    <row r="7" spans="1:18" ht="57.75" customHeight="1" x14ac:dyDescent="0.25">
      <c r="A7" s="129"/>
      <c r="B7" s="130"/>
      <c r="C7" s="127"/>
      <c r="D7" s="122"/>
      <c r="E7" s="11"/>
      <c r="F7" s="159"/>
      <c r="G7" s="13" t="s">
        <v>17</v>
      </c>
      <c r="H7" s="160" t="s">
        <v>18</v>
      </c>
      <c r="I7" s="124"/>
      <c r="K7" s="2"/>
    </row>
    <row r="8" spans="1:18" ht="54" customHeight="1" x14ac:dyDescent="0.25">
      <c r="A8" s="161" t="s">
        <v>19</v>
      </c>
      <c r="B8" s="124"/>
      <c r="C8" s="127"/>
      <c r="D8" s="122"/>
      <c r="E8" s="11"/>
      <c r="F8" s="14" t="s">
        <v>11</v>
      </c>
      <c r="G8" s="162" t="s">
        <v>20</v>
      </c>
      <c r="H8" s="138"/>
      <c r="I8" s="124"/>
      <c r="K8" s="2"/>
    </row>
    <row r="9" spans="1:18" ht="54" customHeight="1" x14ac:dyDescent="0.25">
      <c r="A9" s="136" t="s">
        <v>21</v>
      </c>
      <c r="B9" s="126"/>
      <c r="C9" s="127"/>
      <c r="D9" s="122"/>
      <c r="E9" s="11"/>
      <c r="F9" s="15" t="s">
        <v>8</v>
      </c>
      <c r="G9" s="137" t="s">
        <v>22</v>
      </c>
      <c r="H9" s="138"/>
      <c r="I9" s="124"/>
      <c r="K9" s="16"/>
    </row>
    <row r="10" spans="1:18" ht="54" customHeight="1" x14ac:dyDescent="0.25">
      <c r="A10" s="139" t="s">
        <v>23</v>
      </c>
      <c r="B10" s="124"/>
      <c r="C10" s="127"/>
      <c r="D10" s="122"/>
      <c r="E10" s="11"/>
      <c r="F10" s="17" t="s">
        <v>11</v>
      </c>
      <c r="G10" s="140" t="s">
        <v>24</v>
      </c>
      <c r="H10" s="138"/>
      <c r="I10" s="124"/>
      <c r="K10" s="2"/>
    </row>
    <row r="11" spans="1:18" ht="49.5" customHeight="1" x14ac:dyDescent="0.2">
      <c r="A11" s="141" t="s">
        <v>25</v>
      </c>
      <c r="B11" s="126"/>
      <c r="C11" s="127"/>
      <c r="D11" s="122"/>
      <c r="E11" s="142" t="s">
        <v>26</v>
      </c>
      <c r="F11" s="18" t="s">
        <v>27</v>
      </c>
      <c r="G11" s="18" t="s">
        <v>28</v>
      </c>
      <c r="H11" s="143" t="s">
        <v>29</v>
      </c>
      <c r="I11" s="124"/>
      <c r="K11" s="2"/>
    </row>
    <row r="12" spans="1:18" ht="66" customHeight="1" x14ac:dyDescent="0.2">
      <c r="A12" s="129"/>
      <c r="B12" s="130"/>
      <c r="C12" s="127"/>
      <c r="D12" s="122"/>
      <c r="E12" s="128"/>
      <c r="F12" s="18" t="s">
        <v>27</v>
      </c>
      <c r="G12" s="18" t="s">
        <v>30</v>
      </c>
      <c r="H12" s="143" t="s">
        <v>31</v>
      </c>
      <c r="I12" s="124"/>
      <c r="K12" s="2"/>
    </row>
    <row r="13" spans="1:18" ht="71.25" customHeight="1" x14ac:dyDescent="0.2">
      <c r="A13" s="147" t="s">
        <v>32</v>
      </c>
      <c r="B13" s="148"/>
      <c r="C13" s="127"/>
      <c r="D13" s="122"/>
      <c r="E13" s="128"/>
      <c r="F13" s="19" t="s">
        <v>35</v>
      </c>
      <c r="G13" s="19" t="s">
        <v>36</v>
      </c>
      <c r="H13" s="144" t="s">
        <v>37</v>
      </c>
      <c r="I13" s="124"/>
      <c r="K13" s="2"/>
    </row>
    <row r="14" spans="1:18" ht="51.75" customHeight="1" x14ac:dyDescent="0.2">
      <c r="A14" s="145" t="s">
        <v>38</v>
      </c>
      <c r="B14" s="126"/>
      <c r="C14" s="127"/>
      <c r="D14" s="122"/>
      <c r="E14" s="128"/>
      <c r="F14" s="20" t="s">
        <v>33</v>
      </c>
      <c r="G14" s="20" t="s">
        <v>39</v>
      </c>
      <c r="H14" s="146" t="s">
        <v>40</v>
      </c>
      <c r="I14" s="124"/>
      <c r="K14" s="2"/>
    </row>
    <row r="15" spans="1:18" ht="51.75" customHeight="1" x14ac:dyDescent="0.2">
      <c r="A15" s="127"/>
      <c r="B15" s="128"/>
      <c r="C15" s="127"/>
      <c r="D15" s="122"/>
      <c r="E15" s="128"/>
      <c r="F15" s="20" t="s">
        <v>41</v>
      </c>
      <c r="G15" s="20" t="s">
        <v>34</v>
      </c>
      <c r="H15" s="146" t="s">
        <v>42</v>
      </c>
      <c r="I15" s="124"/>
      <c r="K15" s="2"/>
    </row>
    <row r="16" spans="1:18" ht="61.5" customHeight="1" x14ac:dyDescent="0.2">
      <c r="A16" s="127"/>
      <c r="B16" s="128"/>
      <c r="C16" s="127"/>
      <c r="D16" s="122"/>
      <c r="E16" s="128"/>
      <c r="F16" s="20" t="s">
        <v>11</v>
      </c>
      <c r="G16" s="20" t="s">
        <v>15</v>
      </c>
      <c r="H16" s="146" t="s">
        <v>43</v>
      </c>
      <c r="I16" s="124"/>
      <c r="K16" s="2"/>
    </row>
    <row r="17" spans="1:18" ht="51.75" customHeight="1" x14ac:dyDescent="0.2">
      <c r="A17" s="129"/>
      <c r="B17" s="130"/>
      <c r="C17" s="127"/>
      <c r="D17" s="122"/>
      <c r="E17" s="128"/>
      <c r="F17" s="20" t="s">
        <v>35</v>
      </c>
      <c r="G17" s="20" t="s">
        <v>30</v>
      </c>
      <c r="H17" s="146" t="s">
        <v>37</v>
      </c>
      <c r="I17" s="124"/>
      <c r="K17" s="2"/>
    </row>
    <row r="18" spans="1:18" ht="45" customHeight="1" x14ac:dyDescent="0.25">
      <c r="A18" s="132" t="s">
        <v>44</v>
      </c>
      <c r="B18" s="126"/>
      <c r="C18" s="127"/>
      <c r="D18" s="122"/>
      <c r="E18" s="11"/>
      <c r="F18" s="21" t="s">
        <v>45</v>
      </c>
      <c r="G18" s="22" t="s">
        <v>39</v>
      </c>
      <c r="H18" s="133" t="s">
        <v>46</v>
      </c>
      <c r="I18" s="124"/>
      <c r="J18" s="23"/>
      <c r="K18" s="2"/>
      <c r="L18" s="23"/>
      <c r="M18" s="23"/>
      <c r="N18" s="23"/>
      <c r="O18" s="23"/>
      <c r="P18" s="23"/>
      <c r="Q18" s="23"/>
      <c r="R18" s="23"/>
    </row>
    <row r="19" spans="1:18" ht="45" customHeight="1" x14ac:dyDescent="0.25">
      <c r="A19" s="129"/>
      <c r="B19" s="130"/>
      <c r="C19" s="127"/>
      <c r="D19" s="122"/>
      <c r="E19" s="11"/>
      <c r="F19" s="21" t="s">
        <v>47</v>
      </c>
      <c r="G19" s="22" t="s">
        <v>15</v>
      </c>
      <c r="H19" s="133" t="s">
        <v>48</v>
      </c>
      <c r="I19" s="124"/>
      <c r="J19" s="23"/>
      <c r="K19" s="2"/>
      <c r="L19" s="23"/>
      <c r="M19" s="23"/>
      <c r="N19" s="23"/>
      <c r="O19" s="23"/>
      <c r="P19" s="23"/>
      <c r="Q19" s="23"/>
      <c r="R19" s="23"/>
    </row>
    <row r="20" spans="1:18" ht="74.25" customHeight="1" x14ac:dyDescent="0.2">
      <c r="A20" s="134" t="s">
        <v>49</v>
      </c>
      <c r="B20" s="126"/>
      <c r="C20" s="127"/>
      <c r="D20" s="122"/>
      <c r="E20" s="24"/>
      <c r="F20" s="25" t="s">
        <v>50</v>
      </c>
      <c r="G20" s="25" t="s">
        <v>51</v>
      </c>
      <c r="H20" s="135" t="s">
        <v>52</v>
      </c>
      <c r="I20" s="124"/>
      <c r="J20" s="23"/>
      <c r="K20" s="2"/>
    </row>
    <row r="21" spans="1:18" ht="57.75" customHeight="1" x14ac:dyDescent="0.2">
      <c r="A21" s="127"/>
      <c r="B21" s="128"/>
      <c r="C21" s="127"/>
      <c r="D21" s="122"/>
      <c r="E21" s="24"/>
      <c r="F21" s="25" t="s">
        <v>53</v>
      </c>
      <c r="G21" s="25" t="s">
        <v>54</v>
      </c>
      <c r="H21" s="135" t="s">
        <v>55</v>
      </c>
      <c r="I21" s="124"/>
      <c r="J21" s="23"/>
      <c r="K21" s="2"/>
      <c r="L21" s="23"/>
      <c r="M21" s="23"/>
      <c r="N21" s="23"/>
      <c r="O21" s="23"/>
      <c r="P21" s="23"/>
      <c r="Q21" s="23"/>
      <c r="R21" s="23"/>
    </row>
    <row r="22" spans="1:18" ht="45" customHeight="1" x14ac:dyDescent="0.2">
      <c r="A22" s="127"/>
      <c r="B22" s="128"/>
      <c r="C22" s="127"/>
      <c r="D22" s="122"/>
      <c r="E22" s="24"/>
      <c r="F22" s="25" t="s">
        <v>33</v>
      </c>
      <c r="G22" s="25" t="s">
        <v>56</v>
      </c>
      <c r="H22" s="135" t="s">
        <v>57</v>
      </c>
      <c r="I22" s="124"/>
      <c r="J22" s="23"/>
      <c r="K22" s="2"/>
      <c r="L22" s="23"/>
      <c r="M22" s="23"/>
      <c r="N22" s="23"/>
      <c r="O22" s="23"/>
      <c r="P22" s="23"/>
      <c r="Q22" s="23"/>
      <c r="R22" s="23"/>
    </row>
    <row r="23" spans="1:18" ht="47.25" customHeight="1" x14ac:dyDescent="0.2">
      <c r="A23" s="129"/>
      <c r="B23" s="130"/>
      <c r="C23" s="127"/>
      <c r="D23" s="122"/>
      <c r="E23" s="24"/>
      <c r="F23" s="25" t="s">
        <v>11</v>
      </c>
      <c r="G23" s="25" t="s">
        <v>15</v>
      </c>
      <c r="H23" s="135" t="s">
        <v>58</v>
      </c>
      <c r="I23" s="124"/>
      <c r="J23" s="23"/>
      <c r="K23" s="2"/>
    </row>
    <row r="24" spans="1:18" ht="45" customHeight="1" x14ac:dyDescent="0.25">
      <c r="A24" s="125" t="s">
        <v>59</v>
      </c>
      <c r="B24" s="126"/>
      <c r="C24" s="26"/>
      <c r="D24" s="27"/>
      <c r="E24" s="11"/>
      <c r="F24" s="28" t="s">
        <v>33</v>
      </c>
      <c r="G24" s="29" t="s">
        <v>60</v>
      </c>
      <c r="H24" s="131" t="s">
        <v>61</v>
      </c>
      <c r="I24" s="124"/>
      <c r="J24" s="23"/>
      <c r="K24" s="2"/>
      <c r="L24" s="23"/>
      <c r="M24" s="23"/>
      <c r="N24" s="23"/>
      <c r="O24" s="23"/>
      <c r="P24" s="23"/>
      <c r="Q24" s="23"/>
      <c r="R24" s="23"/>
    </row>
    <row r="25" spans="1:18" ht="45" customHeight="1" x14ac:dyDescent="0.25">
      <c r="A25" s="127"/>
      <c r="B25" s="128"/>
      <c r="C25" s="26"/>
      <c r="D25" s="27"/>
      <c r="E25" s="11"/>
      <c r="F25" s="28" t="s">
        <v>62</v>
      </c>
      <c r="G25" s="29" t="s">
        <v>63</v>
      </c>
      <c r="H25" s="131" t="s">
        <v>64</v>
      </c>
      <c r="I25" s="124"/>
      <c r="J25" s="23"/>
      <c r="K25" s="2"/>
      <c r="L25" s="23"/>
      <c r="M25" s="23"/>
      <c r="N25" s="23"/>
      <c r="O25" s="23"/>
      <c r="P25" s="23"/>
      <c r="Q25" s="23"/>
      <c r="R25" s="23"/>
    </row>
    <row r="26" spans="1:18" ht="45" customHeight="1" x14ac:dyDescent="0.25">
      <c r="A26" s="129"/>
      <c r="B26" s="130"/>
      <c r="C26" s="30"/>
      <c r="D26" s="31"/>
      <c r="E26" s="32"/>
      <c r="F26" s="28" t="s">
        <v>62</v>
      </c>
      <c r="G26" s="28" t="s">
        <v>15</v>
      </c>
      <c r="H26" s="131" t="s">
        <v>65</v>
      </c>
      <c r="I26" s="124"/>
      <c r="J26" s="23"/>
      <c r="K26" s="2"/>
      <c r="L26" s="23"/>
      <c r="M26" s="23"/>
      <c r="N26" s="23"/>
      <c r="O26" s="23"/>
      <c r="P26" s="23"/>
      <c r="Q26" s="23"/>
      <c r="R26" s="23"/>
    </row>
    <row r="27" spans="1:18" ht="15.75" x14ac:dyDescent="0.25">
      <c r="A27" s="33"/>
      <c r="B27" s="33"/>
      <c r="C27" s="34"/>
      <c r="D27" s="34"/>
      <c r="E27" s="4"/>
      <c r="F27" s="35"/>
      <c r="G27" s="36"/>
      <c r="H27" s="36"/>
      <c r="I27" s="36"/>
      <c r="J27" s="23"/>
      <c r="K27" s="2"/>
    </row>
    <row r="28" spans="1:18" x14ac:dyDescent="0.2">
      <c r="C28" s="7"/>
      <c r="D28" s="7"/>
      <c r="E28" s="7"/>
      <c r="F28" s="37"/>
      <c r="K28" s="2"/>
    </row>
    <row r="29" spans="1:18" ht="12.75" x14ac:dyDescent="0.2">
      <c r="K29" s="2"/>
    </row>
    <row r="30" spans="1:18" ht="12.75" x14ac:dyDescent="0.2">
      <c r="K30" s="2"/>
    </row>
    <row r="31" spans="1:18" ht="12.75" x14ac:dyDescent="0.2">
      <c r="K31" s="2"/>
    </row>
    <row r="32" spans="1:18" ht="12.75" x14ac:dyDescent="0.2">
      <c r="K32" s="2"/>
    </row>
    <row r="33" spans="11:11" ht="12.75" x14ac:dyDescent="0.2">
      <c r="K33" s="2"/>
    </row>
    <row r="34" spans="11:11" ht="12.75" x14ac:dyDescent="0.2">
      <c r="K34" s="2"/>
    </row>
    <row r="35" spans="11:11" ht="12.75" x14ac:dyDescent="0.2">
      <c r="K35" s="2"/>
    </row>
    <row r="36" spans="11:11" ht="12.75" x14ac:dyDescent="0.2">
      <c r="K36" s="2"/>
    </row>
    <row r="37" spans="11:11" ht="12.75" x14ac:dyDescent="0.2">
      <c r="K37" s="2"/>
    </row>
    <row r="38" spans="11:11" ht="12.75" x14ac:dyDescent="0.2">
      <c r="K38" s="2"/>
    </row>
    <row r="39" spans="11:11" ht="12.75" x14ac:dyDescent="0.2">
      <c r="K39" s="2"/>
    </row>
    <row r="40" spans="11:11" ht="12.75" x14ac:dyDescent="0.2">
      <c r="K40" s="2"/>
    </row>
    <row r="41" spans="11:11" ht="12.75" x14ac:dyDescent="0.2">
      <c r="K41" s="2"/>
    </row>
    <row r="42" spans="11:11" ht="12.75" x14ac:dyDescent="0.2">
      <c r="K42" s="2"/>
    </row>
    <row r="43" spans="11:11" ht="12.75" x14ac:dyDescent="0.2">
      <c r="K43" s="2"/>
    </row>
    <row r="44" spans="11:11" ht="12.75" x14ac:dyDescent="0.2">
      <c r="K44" s="2"/>
    </row>
    <row r="45" spans="11:11" ht="12.75" x14ac:dyDescent="0.2">
      <c r="K45" s="2"/>
    </row>
    <row r="46" spans="11:11" ht="12.75" x14ac:dyDescent="0.2">
      <c r="K46" s="2"/>
    </row>
    <row r="47" spans="11:11" ht="12.75" x14ac:dyDescent="0.2">
      <c r="K47" s="2"/>
    </row>
    <row r="48" spans="11:11" ht="12.75" x14ac:dyDescent="0.2">
      <c r="K48" s="2"/>
    </row>
    <row r="49" spans="11:11" ht="12.75" x14ac:dyDescent="0.2">
      <c r="K49" s="2"/>
    </row>
    <row r="50" spans="11:11" ht="12.75" x14ac:dyDescent="0.2">
      <c r="K50" s="2"/>
    </row>
    <row r="51" spans="11:11" ht="12.75" x14ac:dyDescent="0.2">
      <c r="K51" s="2"/>
    </row>
    <row r="52" spans="11:11" ht="12.75" x14ac:dyDescent="0.2">
      <c r="K52" s="2"/>
    </row>
    <row r="53" spans="11:11" ht="12.75" x14ac:dyDescent="0.2">
      <c r="K53" s="2"/>
    </row>
    <row r="54" spans="11:11" ht="12.75" x14ac:dyDescent="0.2">
      <c r="K54" s="2"/>
    </row>
    <row r="55" spans="11:11" ht="12.75" x14ac:dyDescent="0.2">
      <c r="K55" s="2"/>
    </row>
    <row r="56" spans="11:11" ht="12.75" x14ac:dyDescent="0.2">
      <c r="K56" s="2"/>
    </row>
    <row r="57" spans="11:11" ht="12.75" x14ac:dyDescent="0.2">
      <c r="K57" s="2"/>
    </row>
    <row r="58" spans="11:11" ht="12.75" x14ac:dyDescent="0.2">
      <c r="K58" s="2"/>
    </row>
    <row r="59" spans="11:11" ht="12.75" x14ac:dyDescent="0.2">
      <c r="K59" s="2"/>
    </row>
    <row r="60" spans="11:11" ht="12.75" x14ac:dyDescent="0.2">
      <c r="K60" s="2"/>
    </row>
    <row r="61" spans="11:11" ht="12.75" x14ac:dyDescent="0.2">
      <c r="K61" s="2"/>
    </row>
    <row r="62" spans="11:11" ht="12.75" x14ac:dyDescent="0.2">
      <c r="K62" s="2"/>
    </row>
    <row r="63" spans="11:11" ht="12.75" x14ac:dyDescent="0.2">
      <c r="K63" s="2"/>
    </row>
    <row r="64" spans="11:11" ht="12.75" x14ac:dyDescent="0.2">
      <c r="K64" s="2"/>
    </row>
    <row r="65" spans="11:11" ht="12.75" x14ac:dyDescent="0.2">
      <c r="K65" s="2"/>
    </row>
    <row r="66" spans="11:11" ht="12.75" x14ac:dyDescent="0.2">
      <c r="K66" s="2"/>
    </row>
    <row r="67" spans="11:11" ht="12.75" x14ac:dyDescent="0.2">
      <c r="K67" s="2"/>
    </row>
    <row r="68" spans="11:11" ht="12.75" x14ac:dyDescent="0.2">
      <c r="K68" s="2"/>
    </row>
    <row r="69" spans="11:11" ht="12.75" x14ac:dyDescent="0.2">
      <c r="K69" s="2"/>
    </row>
    <row r="70" spans="11:11" ht="12.75" x14ac:dyDescent="0.2">
      <c r="K70" s="2"/>
    </row>
    <row r="71" spans="11:11" ht="12.75" x14ac:dyDescent="0.2">
      <c r="K71" s="2"/>
    </row>
    <row r="72" spans="11:11" ht="12.75" x14ac:dyDescent="0.2">
      <c r="K72" s="2"/>
    </row>
    <row r="73" spans="11:11" ht="12.75" x14ac:dyDescent="0.2">
      <c r="K73" s="2"/>
    </row>
    <row r="74" spans="11:11" ht="12.75" x14ac:dyDescent="0.2">
      <c r="K74" s="2"/>
    </row>
    <row r="75" spans="11:11" ht="12.75" x14ac:dyDescent="0.2">
      <c r="K75" s="2"/>
    </row>
    <row r="76" spans="11:11" ht="12.75" x14ac:dyDescent="0.2">
      <c r="K76" s="2"/>
    </row>
    <row r="77" spans="11:11" ht="12.75" x14ac:dyDescent="0.2">
      <c r="K77" s="2"/>
    </row>
    <row r="78" spans="11:11" ht="12.75" x14ac:dyDescent="0.2">
      <c r="K78" s="2"/>
    </row>
    <row r="79" spans="11:11" ht="12.75" x14ac:dyDescent="0.2">
      <c r="K79" s="2"/>
    </row>
    <row r="80" spans="11:11" ht="12.75" x14ac:dyDescent="0.2">
      <c r="K80" s="2"/>
    </row>
    <row r="81" spans="11:11" ht="12.75" x14ac:dyDescent="0.2">
      <c r="K81" s="2"/>
    </row>
    <row r="82" spans="11:11" ht="12.75" x14ac:dyDescent="0.2">
      <c r="K82" s="2"/>
    </row>
    <row r="83" spans="11:11" ht="12.75" x14ac:dyDescent="0.2">
      <c r="K83" s="2"/>
    </row>
    <row r="84" spans="11:11" ht="12.75" x14ac:dyDescent="0.2">
      <c r="K84" s="2"/>
    </row>
    <row r="85" spans="11:11" ht="12.75" x14ac:dyDescent="0.2">
      <c r="K85" s="2"/>
    </row>
    <row r="86" spans="11:11" ht="12.75" x14ac:dyDescent="0.2">
      <c r="K86" s="2"/>
    </row>
    <row r="87" spans="11:11" ht="12.75" x14ac:dyDescent="0.2">
      <c r="K87" s="2"/>
    </row>
    <row r="88" spans="11:11" ht="12.75" x14ac:dyDescent="0.2">
      <c r="K88" s="2"/>
    </row>
    <row r="89" spans="11:11" ht="12.75" x14ac:dyDescent="0.2">
      <c r="K89" s="2"/>
    </row>
    <row r="90" spans="11:11" ht="12.75" x14ac:dyDescent="0.2">
      <c r="K90" s="2"/>
    </row>
    <row r="91" spans="11:11" ht="12.75" x14ac:dyDescent="0.2">
      <c r="K91" s="2"/>
    </row>
    <row r="92" spans="11:11" ht="12.75" x14ac:dyDescent="0.2">
      <c r="K92" s="2"/>
    </row>
    <row r="93" spans="11:11" ht="12.75" x14ac:dyDescent="0.2">
      <c r="K93" s="2"/>
    </row>
    <row r="94" spans="11:11" ht="12.75" x14ac:dyDescent="0.2">
      <c r="K94" s="2"/>
    </row>
    <row r="95" spans="11:11" ht="12.75" x14ac:dyDescent="0.2">
      <c r="K95" s="2"/>
    </row>
    <row r="96" spans="11:11" ht="12.75" x14ac:dyDescent="0.2">
      <c r="K96" s="2"/>
    </row>
    <row r="97" spans="11:11" ht="12.75" x14ac:dyDescent="0.2">
      <c r="K97" s="2"/>
    </row>
    <row r="98" spans="11:11" ht="12.75" x14ac:dyDescent="0.2">
      <c r="K98" s="2"/>
    </row>
    <row r="99" spans="11:11" ht="12.75" x14ac:dyDescent="0.2">
      <c r="K99" s="2"/>
    </row>
    <row r="100" spans="11:11" ht="12.75" x14ac:dyDescent="0.2">
      <c r="K100" s="2"/>
    </row>
    <row r="101" spans="11:11" ht="12.75" x14ac:dyDescent="0.2">
      <c r="K101" s="2"/>
    </row>
    <row r="102" spans="11:11" ht="12.75" x14ac:dyDescent="0.2">
      <c r="K102" s="2"/>
    </row>
    <row r="103" spans="11:11" ht="12.75" x14ac:dyDescent="0.2">
      <c r="K103" s="2"/>
    </row>
    <row r="104" spans="11:11" ht="12.75" x14ac:dyDescent="0.2">
      <c r="K104" s="2"/>
    </row>
    <row r="105" spans="11:11" ht="12.75" x14ac:dyDescent="0.2">
      <c r="K105" s="2"/>
    </row>
    <row r="106" spans="11:11" ht="12.75" x14ac:dyDescent="0.2">
      <c r="K106" s="2"/>
    </row>
    <row r="107" spans="11:11" ht="12.75" x14ac:dyDescent="0.2">
      <c r="K107" s="2"/>
    </row>
    <row r="108" spans="11:11" ht="12.75" x14ac:dyDescent="0.2">
      <c r="K108" s="2"/>
    </row>
    <row r="109" spans="11:11" ht="12.75" x14ac:dyDescent="0.2">
      <c r="K109" s="2"/>
    </row>
    <row r="110" spans="11:11" ht="12.75" x14ac:dyDescent="0.2">
      <c r="K110" s="2"/>
    </row>
    <row r="111" spans="11:11" ht="12.75" x14ac:dyDescent="0.2">
      <c r="K111" s="2"/>
    </row>
    <row r="112" spans="11:11" ht="12.75" x14ac:dyDescent="0.2">
      <c r="K112" s="2"/>
    </row>
    <row r="113" spans="11:11" ht="12.75" x14ac:dyDescent="0.2">
      <c r="K113" s="2"/>
    </row>
    <row r="114" spans="11:11" ht="12.75" x14ac:dyDescent="0.2">
      <c r="K114" s="2"/>
    </row>
    <row r="115" spans="11:11" ht="12.75" x14ac:dyDescent="0.2">
      <c r="K115" s="2"/>
    </row>
    <row r="116" spans="11:11" ht="12.75" x14ac:dyDescent="0.2">
      <c r="K116" s="2"/>
    </row>
    <row r="117" spans="11:11" ht="12.75" x14ac:dyDescent="0.2">
      <c r="K117" s="2"/>
    </row>
    <row r="118" spans="11:11" ht="12.75" x14ac:dyDescent="0.2">
      <c r="K118" s="2"/>
    </row>
    <row r="119" spans="11:11" ht="12.75" x14ac:dyDescent="0.2">
      <c r="K119" s="2"/>
    </row>
    <row r="120" spans="11:11" ht="12.75" x14ac:dyDescent="0.2">
      <c r="K120" s="2"/>
    </row>
    <row r="121" spans="11:11" ht="12.75" x14ac:dyDescent="0.2">
      <c r="K121" s="2"/>
    </row>
    <row r="122" spans="11:11" ht="12.75" x14ac:dyDescent="0.2">
      <c r="K122" s="2"/>
    </row>
    <row r="123" spans="11:11" ht="12.75" x14ac:dyDescent="0.2">
      <c r="K123" s="2"/>
    </row>
    <row r="124" spans="11:11" ht="12.75" x14ac:dyDescent="0.2">
      <c r="K124" s="2"/>
    </row>
    <row r="125" spans="11:11" ht="12.75" x14ac:dyDescent="0.2">
      <c r="K125" s="2"/>
    </row>
    <row r="126" spans="11:11" ht="12.75" x14ac:dyDescent="0.2">
      <c r="K126" s="2"/>
    </row>
    <row r="127" spans="11:11" ht="12.75" x14ac:dyDescent="0.2">
      <c r="K127" s="2"/>
    </row>
    <row r="128" spans="11:11" ht="12.75" x14ac:dyDescent="0.2">
      <c r="K128" s="2"/>
    </row>
    <row r="129" spans="11:11" ht="12.75" x14ac:dyDescent="0.2">
      <c r="K129" s="2"/>
    </row>
    <row r="130" spans="11:11" ht="12.75" x14ac:dyDescent="0.2">
      <c r="K130" s="2"/>
    </row>
    <row r="131" spans="11:11" ht="12.75" x14ac:dyDescent="0.2">
      <c r="K131" s="2"/>
    </row>
    <row r="132" spans="11:11" ht="12.75" x14ac:dyDescent="0.2">
      <c r="K132" s="2"/>
    </row>
    <row r="133" spans="11:11" ht="12.75" x14ac:dyDescent="0.2">
      <c r="K133" s="2"/>
    </row>
    <row r="134" spans="11:11" ht="12.75" x14ac:dyDescent="0.2">
      <c r="K134" s="2"/>
    </row>
    <row r="135" spans="11:11" ht="12.75" x14ac:dyDescent="0.2">
      <c r="K135" s="2"/>
    </row>
    <row r="136" spans="11:11" ht="12.75" x14ac:dyDescent="0.2">
      <c r="K136" s="2"/>
    </row>
    <row r="137" spans="11:11" ht="12.75" x14ac:dyDescent="0.2">
      <c r="K137" s="2"/>
    </row>
    <row r="138" spans="11:11" ht="12.75" x14ac:dyDescent="0.2">
      <c r="K138" s="2"/>
    </row>
    <row r="139" spans="11:11" ht="12.75" x14ac:dyDescent="0.2">
      <c r="K139" s="2"/>
    </row>
    <row r="140" spans="11:11" ht="12.75" x14ac:dyDescent="0.2">
      <c r="K140" s="2"/>
    </row>
    <row r="141" spans="11:11" ht="12.75" x14ac:dyDescent="0.2">
      <c r="K141" s="2"/>
    </row>
    <row r="142" spans="11:11" ht="12.75" x14ac:dyDescent="0.2">
      <c r="K142" s="2"/>
    </row>
    <row r="143" spans="11:11" ht="12.75" x14ac:dyDescent="0.2">
      <c r="K143" s="2"/>
    </row>
    <row r="144" spans="11:11" ht="12.75" x14ac:dyDescent="0.2">
      <c r="K144" s="2"/>
    </row>
    <row r="145" spans="11:11" ht="12.75" x14ac:dyDescent="0.2">
      <c r="K145" s="2"/>
    </row>
    <row r="146" spans="11:11" ht="12.75" x14ac:dyDescent="0.2">
      <c r="K146" s="2"/>
    </row>
    <row r="147" spans="11:11" ht="12.75" x14ac:dyDescent="0.2">
      <c r="K147" s="2"/>
    </row>
    <row r="148" spans="11:11" ht="12.75" x14ac:dyDescent="0.2">
      <c r="K148" s="2"/>
    </row>
    <row r="149" spans="11:11" ht="12.75" x14ac:dyDescent="0.2">
      <c r="K149" s="2"/>
    </row>
    <row r="150" spans="11:11" ht="12.75" x14ac:dyDescent="0.2">
      <c r="K150" s="2"/>
    </row>
    <row r="151" spans="11:11" ht="12.75" x14ac:dyDescent="0.2">
      <c r="K151" s="2"/>
    </row>
    <row r="152" spans="11:11" ht="12.75" x14ac:dyDescent="0.2">
      <c r="K152" s="2"/>
    </row>
    <row r="153" spans="11:11" ht="12.75" x14ac:dyDescent="0.2">
      <c r="K153" s="2"/>
    </row>
    <row r="154" spans="11:11" ht="12.75" x14ac:dyDescent="0.2">
      <c r="K154" s="2"/>
    </row>
    <row r="155" spans="11:11" ht="12.75" x14ac:dyDescent="0.2">
      <c r="K155" s="2"/>
    </row>
    <row r="156" spans="11:11" ht="12.75" x14ac:dyDescent="0.2">
      <c r="K156" s="2"/>
    </row>
    <row r="157" spans="11:11" ht="12.75" x14ac:dyDescent="0.2">
      <c r="K157" s="2"/>
    </row>
    <row r="158" spans="11:11" ht="12.75" x14ac:dyDescent="0.2">
      <c r="K158" s="2"/>
    </row>
    <row r="159" spans="11:11" ht="12.75" x14ac:dyDescent="0.2">
      <c r="K159" s="2"/>
    </row>
    <row r="160" spans="11:11" ht="12.75" x14ac:dyDescent="0.2">
      <c r="K160" s="2"/>
    </row>
    <row r="161" spans="11:11" ht="12.75" x14ac:dyDescent="0.2">
      <c r="K161" s="2"/>
    </row>
    <row r="162" spans="11:11" ht="12.75" x14ac:dyDescent="0.2">
      <c r="K162" s="2"/>
    </row>
    <row r="163" spans="11:11" ht="12.75" x14ac:dyDescent="0.2">
      <c r="K163" s="2"/>
    </row>
    <row r="164" spans="11:11" ht="12.75" x14ac:dyDescent="0.2">
      <c r="K164" s="2"/>
    </row>
    <row r="165" spans="11:11" ht="12.75" x14ac:dyDescent="0.2">
      <c r="K165" s="2"/>
    </row>
    <row r="166" spans="11:11" ht="12.75" x14ac:dyDescent="0.2">
      <c r="K166" s="2"/>
    </row>
    <row r="167" spans="11:11" ht="12.75" x14ac:dyDescent="0.2">
      <c r="K167" s="2"/>
    </row>
    <row r="168" spans="11:11" ht="12.75" x14ac:dyDescent="0.2">
      <c r="K168" s="2"/>
    </row>
    <row r="169" spans="11:11" ht="12.75" x14ac:dyDescent="0.2">
      <c r="K169" s="2"/>
    </row>
    <row r="170" spans="11:11" ht="12.75" x14ac:dyDescent="0.2">
      <c r="K170" s="2"/>
    </row>
    <row r="171" spans="11:11" ht="12.75" x14ac:dyDescent="0.2">
      <c r="K171" s="2"/>
    </row>
    <row r="172" spans="11:11" ht="12.75" x14ac:dyDescent="0.2">
      <c r="K172" s="2"/>
    </row>
    <row r="173" spans="11:11" ht="12.75" x14ac:dyDescent="0.2">
      <c r="K173" s="2"/>
    </row>
    <row r="174" spans="11:11" ht="12.75" x14ac:dyDescent="0.2">
      <c r="K174" s="2"/>
    </row>
    <row r="175" spans="11:11" ht="12.75" x14ac:dyDescent="0.2">
      <c r="K175" s="2"/>
    </row>
    <row r="176" spans="11:11" ht="12.75" x14ac:dyDescent="0.2">
      <c r="K176" s="2"/>
    </row>
    <row r="177" spans="11:11" ht="12.75" x14ac:dyDescent="0.2">
      <c r="K177" s="2"/>
    </row>
    <row r="178" spans="11:11" ht="12.75" x14ac:dyDescent="0.2">
      <c r="K178" s="2"/>
    </row>
    <row r="179" spans="11:11" ht="12.75" x14ac:dyDescent="0.2">
      <c r="K179" s="2"/>
    </row>
    <row r="180" spans="11:11" ht="12.75" x14ac:dyDescent="0.2">
      <c r="K180" s="2"/>
    </row>
    <row r="181" spans="11:11" ht="12.75" x14ac:dyDescent="0.2">
      <c r="K181" s="2"/>
    </row>
    <row r="182" spans="11:11" ht="12.75" x14ac:dyDescent="0.2">
      <c r="K182" s="2"/>
    </row>
    <row r="183" spans="11:11" ht="12.75" x14ac:dyDescent="0.2">
      <c r="K183" s="2"/>
    </row>
    <row r="184" spans="11:11" ht="12.75" x14ac:dyDescent="0.2">
      <c r="K184" s="2"/>
    </row>
    <row r="185" spans="11:11" ht="12.75" x14ac:dyDescent="0.2">
      <c r="K185" s="2"/>
    </row>
    <row r="186" spans="11:11" ht="12.75" x14ac:dyDescent="0.2">
      <c r="K186" s="2"/>
    </row>
    <row r="187" spans="11:11" ht="12.75" x14ac:dyDescent="0.2">
      <c r="K187" s="2"/>
    </row>
    <row r="188" spans="11:11" ht="12.75" x14ac:dyDescent="0.2">
      <c r="K188" s="2"/>
    </row>
    <row r="189" spans="11:11" ht="12.75" x14ac:dyDescent="0.2">
      <c r="K189" s="2"/>
    </row>
    <row r="190" spans="11:11" ht="12.75" x14ac:dyDescent="0.2">
      <c r="K190" s="2"/>
    </row>
    <row r="191" spans="11:11" ht="12.75" x14ac:dyDescent="0.2">
      <c r="K191" s="2"/>
    </row>
    <row r="192" spans="11:11" ht="12.75" x14ac:dyDescent="0.2">
      <c r="K192" s="2"/>
    </row>
    <row r="193" spans="11:11" ht="12.75" x14ac:dyDescent="0.2">
      <c r="K193" s="2"/>
    </row>
    <row r="194" spans="11:11" ht="12.75" x14ac:dyDescent="0.2">
      <c r="K194" s="2"/>
    </row>
    <row r="195" spans="11:11" ht="12.75" x14ac:dyDescent="0.2">
      <c r="K195" s="2"/>
    </row>
    <row r="196" spans="11:11" ht="12.75" x14ac:dyDescent="0.2">
      <c r="K196" s="2"/>
    </row>
    <row r="197" spans="11:11" ht="12.75" x14ac:dyDescent="0.2">
      <c r="K197" s="2"/>
    </row>
    <row r="198" spans="11:11" ht="12.75" x14ac:dyDescent="0.2">
      <c r="K198" s="2"/>
    </row>
    <row r="199" spans="11:11" ht="12.75" x14ac:dyDescent="0.2">
      <c r="K199" s="2"/>
    </row>
    <row r="200" spans="11:11" ht="12.75" x14ac:dyDescent="0.2">
      <c r="K200" s="2"/>
    </row>
    <row r="201" spans="11:11" ht="12.75" x14ac:dyDescent="0.2">
      <c r="K201" s="2"/>
    </row>
    <row r="202" spans="11:11" ht="12.75" x14ac:dyDescent="0.2">
      <c r="K202" s="2"/>
    </row>
    <row r="203" spans="11:11" ht="12.75" x14ac:dyDescent="0.2">
      <c r="K203" s="2"/>
    </row>
    <row r="204" spans="11:11" ht="12.75" x14ac:dyDescent="0.2">
      <c r="K204" s="2"/>
    </row>
    <row r="205" spans="11:11" ht="12.75" x14ac:dyDescent="0.2">
      <c r="K205" s="2"/>
    </row>
    <row r="206" spans="11:11" ht="12.75" x14ac:dyDescent="0.2">
      <c r="K206" s="2"/>
    </row>
    <row r="207" spans="11:11" ht="12.75" x14ac:dyDescent="0.2">
      <c r="K207" s="2"/>
    </row>
    <row r="208" spans="11:11" ht="12.75" x14ac:dyDescent="0.2">
      <c r="K208" s="2"/>
    </row>
    <row r="209" spans="11:11" ht="12.75" x14ac:dyDescent="0.2">
      <c r="K209" s="2"/>
    </row>
    <row r="210" spans="11:11" ht="12.75" x14ac:dyDescent="0.2">
      <c r="K210" s="2"/>
    </row>
    <row r="211" spans="11:11" ht="12.75" x14ac:dyDescent="0.2">
      <c r="K211" s="2"/>
    </row>
    <row r="212" spans="11:11" ht="12.75" x14ac:dyDescent="0.2">
      <c r="K212" s="2"/>
    </row>
    <row r="213" spans="11:11" ht="12.75" x14ac:dyDescent="0.2">
      <c r="K213" s="2"/>
    </row>
    <row r="214" spans="11:11" ht="12.75" x14ac:dyDescent="0.2">
      <c r="K214" s="2"/>
    </row>
    <row r="215" spans="11:11" ht="12.75" x14ac:dyDescent="0.2">
      <c r="K215" s="2"/>
    </row>
    <row r="216" spans="11:11" ht="12.75" x14ac:dyDescent="0.2">
      <c r="K216" s="2"/>
    </row>
    <row r="217" spans="11:11" ht="12.75" x14ac:dyDescent="0.2">
      <c r="K217" s="2"/>
    </row>
    <row r="218" spans="11:11" ht="12.75" x14ac:dyDescent="0.2">
      <c r="K218" s="2"/>
    </row>
    <row r="219" spans="11:11" ht="12.75" x14ac:dyDescent="0.2">
      <c r="K219" s="2"/>
    </row>
    <row r="220" spans="11:11" ht="12.75" x14ac:dyDescent="0.2">
      <c r="K220" s="2"/>
    </row>
    <row r="221" spans="11:11" ht="12.75" x14ac:dyDescent="0.2">
      <c r="K221" s="2"/>
    </row>
    <row r="222" spans="11:11" ht="12.75" x14ac:dyDescent="0.2">
      <c r="K222" s="2"/>
    </row>
    <row r="223" spans="11:11" ht="12.75" x14ac:dyDescent="0.2">
      <c r="K223" s="2"/>
    </row>
    <row r="224" spans="11:11" ht="12.75" x14ac:dyDescent="0.2">
      <c r="K224" s="2"/>
    </row>
    <row r="225" spans="11:11" ht="12.75" x14ac:dyDescent="0.2">
      <c r="K225" s="2"/>
    </row>
    <row r="226" spans="11:11" ht="12.75" x14ac:dyDescent="0.2">
      <c r="K226" s="2"/>
    </row>
    <row r="227" spans="11:11" ht="12.75" x14ac:dyDescent="0.2">
      <c r="K227" s="2"/>
    </row>
    <row r="228" spans="11:11" ht="12.75" x14ac:dyDescent="0.2">
      <c r="K228" s="2"/>
    </row>
    <row r="229" spans="11:11" ht="12.75" x14ac:dyDescent="0.2">
      <c r="K229" s="2"/>
    </row>
    <row r="230" spans="11:11" ht="12.75" x14ac:dyDescent="0.2">
      <c r="K230" s="2"/>
    </row>
    <row r="231" spans="11:11" ht="12.75" x14ac:dyDescent="0.2">
      <c r="K231" s="2"/>
    </row>
    <row r="232" spans="11:11" ht="12.75" x14ac:dyDescent="0.2">
      <c r="K232" s="2"/>
    </row>
    <row r="233" spans="11:11" ht="12.75" x14ac:dyDescent="0.2">
      <c r="K233" s="2"/>
    </row>
    <row r="234" spans="11:11" ht="12.75" x14ac:dyDescent="0.2">
      <c r="K234" s="2"/>
    </row>
    <row r="235" spans="11:11" ht="12.75" x14ac:dyDescent="0.2">
      <c r="K235" s="2"/>
    </row>
    <row r="236" spans="11:11" ht="12.75" x14ac:dyDescent="0.2">
      <c r="K236" s="2"/>
    </row>
    <row r="237" spans="11:11" ht="12.75" x14ac:dyDescent="0.2">
      <c r="K237" s="2"/>
    </row>
    <row r="238" spans="11:11" ht="12.75" x14ac:dyDescent="0.2">
      <c r="K238" s="2"/>
    </row>
    <row r="239" spans="11:11" ht="12.75" x14ac:dyDescent="0.2">
      <c r="K239" s="2"/>
    </row>
    <row r="240" spans="11:11" ht="12.75" x14ac:dyDescent="0.2">
      <c r="K240" s="2"/>
    </row>
    <row r="241" spans="11:11" ht="12.75" x14ac:dyDescent="0.2">
      <c r="K241" s="2"/>
    </row>
    <row r="242" spans="11:11" ht="12.75" x14ac:dyDescent="0.2">
      <c r="K242" s="2"/>
    </row>
    <row r="243" spans="11:11" ht="12.75" x14ac:dyDescent="0.2">
      <c r="K243" s="2"/>
    </row>
    <row r="244" spans="11:11" ht="12.75" x14ac:dyDescent="0.2">
      <c r="K244" s="2"/>
    </row>
    <row r="245" spans="11:11" ht="12.75" x14ac:dyDescent="0.2">
      <c r="K245" s="2"/>
    </row>
    <row r="246" spans="11:11" ht="12.75" x14ac:dyDescent="0.2">
      <c r="K246" s="2"/>
    </row>
    <row r="247" spans="11:11" ht="12.75" x14ac:dyDescent="0.2">
      <c r="K247" s="2"/>
    </row>
    <row r="248" spans="11:11" ht="12.75" x14ac:dyDescent="0.2">
      <c r="K248" s="2"/>
    </row>
    <row r="249" spans="11:11" ht="12.75" x14ac:dyDescent="0.2">
      <c r="K249" s="2"/>
    </row>
    <row r="250" spans="11:11" ht="12.75" x14ac:dyDescent="0.2">
      <c r="K250" s="2"/>
    </row>
    <row r="251" spans="11:11" ht="12.75" x14ac:dyDescent="0.2">
      <c r="K251" s="2"/>
    </row>
    <row r="252" spans="11:11" ht="12.75" x14ac:dyDescent="0.2">
      <c r="K252" s="2"/>
    </row>
    <row r="253" spans="11:11" ht="12.75" x14ac:dyDescent="0.2">
      <c r="K253" s="2"/>
    </row>
    <row r="254" spans="11:11" ht="12.75" x14ac:dyDescent="0.2">
      <c r="K254" s="2"/>
    </row>
    <row r="255" spans="11:11" ht="12.75" x14ac:dyDescent="0.2">
      <c r="K255" s="2"/>
    </row>
    <row r="256" spans="11:11" ht="12.75" x14ac:dyDescent="0.2">
      <c r="K256" s="2"/>
    </row>
    <row r="257" spans="11:11" ht="12.75" x14ac:dyDescent="0.2">
      <c r="K257" s="2"/>
    </row>
    <row r="258" spans="11:11" ht="12.75" x14ac:dyDescent="0.2">
      <c r="K258" s="2"/>
    </row>
    <row r="259" spans="11:11" ht="12.75" x14ac:dyDescent="0.2">
      <c r="K259" s="2"/>
    </row>
    <row r="260" spans="11:11" ht="12.75" x14ac:dyDescent="0.2">
      <c r="K260" s="2"/>
    </row>
    <row r="261" spans="11:11" ht="12.75" x14ac:dyDescent="0.2">
      <c r="K261" s="2"/>
    </row>
    <row r="262" spans="11:11" ht="12.75" x14ac:dyDescent="0.2">
      <c r="K262" s="2"/>
    </row>
    <row r="263" spans="11:11" ht="12.75" x14ac:dyDescent="0.2">
      <c r="K263" s="2"/>
    </row>
    <row r="264" spans="11:11" ht="12.75" x14ac:dyDescent="0.2">
      <c r="K264" s="2"/>
    </row>
    <row r="265" spans="11:11" ht="12.75" x14ac:dyDescent="0.2">
      <c r="K265" s="2"/>
    </row>
    <row r="266" spans="11:11" ht="12.75" x14ac:dyDescent="0.2">
      <c r="K266" s="2"/>
    </row>
    <row r="267" spans="11:11" ht="12.75" x14ac:dyDescent="0.2">
      <c r="K267" s="2"/>
    </row>
    <row r="268" spans="11:11" ht="12.75" x14ac:dyDescent="0.2">
      <c r="K268" s="2"/>
    </row>
    <row r="269" spans="11:11" ht="12.75" x14ac:dyDescent="0.2">
      <c r="K269" s="2"/>
    </row>
    <row r="270" spans="11:11" ht="12.75" x14ac:dyDescent="0.2">
      <c r="K270" s="2"/>
    </row>
    <row r="271" spans="11:11" ht="12.75" x14ac:dyDescent="0.2">
      <c r="K271" s="2"/>
    </row>
    <row r="272" spans="11:11" ht="12.75" x14ac:dyDescent="0.2">
      <c r="K272" s="2"/>
    </row>
    <row r="273" spans="11:11" ht="12.75" x14ac:dyDescent="0.2">
      <c r="K273" s="2"/>
    </row>
    <row r="274" spans="11:11" ht="12.75" x14ac:dyDescent="0.2">
      <c r="K274" s="2"/>
    </row>
    <row r="275" spans="11:11" ht="12.75" x14ac:dyDescent="0.2">
      <c r="K275" s="2"/>
    </row>
    <row r="276" spans="11:11" ht="12.75" x14ac:dyDescent="0.2">
      <c r="K276" s="2"/>
    </row>
    <row r="277" spans="11:11" ht="12.75" x14ac:dyDescent="0.2">
      <c r="K277" s="2"/>
    </row>
    <row r="278" spans="11:11" ht="12.75" x14ac:dyDescent="0.2">
      <c r="K278" s="2"/>
    </row>
    <row r="279" spans="11:11" ht="12.75" x14ac:dyDescent="0.2">
      <c r="K279" s="2"/>
    </row>
    <row r="280" spans="11:11" ht="12.75" x14ac:dyDescent="0.2">
      <c r="K280" s="2"/>
    </row>
    <row r="281" spans="11:11" ht="12.75" x14ac:dyDescent="0.2">
      <c r="K281" s="2"/>
    </row>
    <row r="282" spans="11:11" ht="12.75" x14ac:dyDescent="0.2">
      <c r="K282" s="2"/>
    </row>
    <row r="283" spans="11:11" ht="12.75" x14ac:dyDescent="0.2">
      <c r="K283" s="2"/>
    </row>
    <row r="284" spans="11:11" ht="12.75" x14ac:dyDescent="0.2">
      <c r="K284" s="2"/>
    </row>
    <row r="285" spans="11:11" ht="12.75" x14ac:dyDescent="0.2">
      <c r="K285" s="2"/>
    </row>
    <row r="286" spans="11:11" ht="12.75" x14ac:dyDescent="0.2">
      <c r="K286" s="2"/>
    </row>
    <row r="287" spans="11:11" ht="12.75" x14ac:dyDescent="0.2">
      <c r="K287" s="2"/>
    </row>
    <row r="288" spans="11:11" ht="12.75" x14ac:dyDescent="0.2">
      <c r="K288" s="2"/>
    </row>
    <row r="289" spans="11:11" ht="12.75" x14ac:dyDescent="0.2">
      <c r="K289" s="2"/>
    </row>
    <row r="290" spans="11:11" ht="12.75" x14ac:dyDescent="0.2">
      <c r="K290" s="2"/>
    </row>
    <row r="291" spans="11:11" ht="12.75" x14ac:dyDescent="0.2">
      <c r="K291" s="2"/>
    </row>
    <row r="292" spans="11:11" ht="12.75" x14ac:dyDescent="0.2">
      <c r="K292" s="2"/>
    </row>
    <row r="293" spans="11:11" ht="12.75" x14ac:dyDescent="0.2">
      <c r="K293" s="2"/>
    </row>
    <row r="294" spans="11:11" ht="12.75" x14ac:dyDescent="0.2">
      <c r="K294" s="2"/>
    </row>
    <row r="295" spans="11:11" ht="12.75" x14ac:dyDescent="0.2">
      <c r="K295" s="2"/>
    </row>
    <row r="296" spans="11:11" ht="12.75" x14ac:dyDescent="0.2">
      <c r="K296" s="2"/>
    </row>
    <row r="297" spans="11:11" ht="12.75" x14ac:dyDescent="0.2">
      <c r="K297" s="2"/>
    </row>
    <row r="298" spans="11:11" ht="12.75" x14ac:dyDescent="0.2">
      <c r="K298" s="2"/>
    </row>
    <row r="299" spans="11:11" ht="12.75" x14ac:dyDescent="0.2">
      <c r="K299" s="2"/>
    </row>
    <row r="300" spans="11:11" ht="12.75" x14ac:dyDescent="0.2">
      <c r="K300" s="2"/>
    </row>
    <row r="301" spans="11:11" ht="12.75" x14ac:dyDescent="0.2">
      <c r="K301" s="2"/>
    </row>
    <row r="302" spans="11:11" ht="12.75" x14ac:dyDescent="0.2">
      <c r="K302" s="2"/>
    </row>
    <row r="303" spans="11:11" ht="12.75" x14ac:dyDescent="0.2">
      <c r="K303" s="2"/>
    </row>
    <row r="304" spans="11:11" ht="12.75" x14ac:dyDescent="0.2">
      <c r="K304" s="2"/>
    </row>
    <row r="305" spans="11:11" ht="12.75" x14ac:dyDescent="0.2">
      <c r="K305" s="2"/>
    </row>
    <row r="306" spans="11:11" ht="12.75" x14ac:dyDescent="0.2">
      <c r="K306" s="2"/>
    </row>
    <row r="307" spans="11:11" ht="12.75" x14ac:dyDescent="0.2">
      <c r="K307" s="2"/>
    </row>
    <row r="308" spans="11:11" ht="12.75" x14ac:dyDescent="0.2">
      <c r="K308" s="2"/>
    </row>
    <row r="309" spans="11:11" ht="12.75" x14ac:dyDescent="0.2">
      <c r="K309" s="2"/>
    </row>
    <row r="310" spans="11:11" ht="12.75" x14ac:dyDescent="0.2">
      <c r="K310" s="2"/>
    </row>
    <row r="311" spans="11:11" ht="12.75" x14ac:dyDescent="0.2">
      <c r="K311" s="2"/>
    </row>
    <row r="312" spans="11:11" ht="12.75" x14ac:dyDescent="0.2">
      <c r="K312" s="2"/>
    </row>
    <row r="313" spans="11:11" ht="12.75" x14ac:dyDescent="0.2">
      <c r="K313" s="2"/>
    </row>
    <row r="314" spans="11:11" ht="12.75" x14ac:dyDescent="0.2">
      <c r="K314" s="2"/>
    </row>
    <row r="315" spans="11:11" ht="12.75" x14ac:dyDescent="0.2">
      <c r="K315" s="2"/>
    </row>
    <row r="316" spans="11:11" ht="12.75" x14ac:dyDescent="0.2">
      <c r="K316" s="2"/>
    </row>
    <row r="317" spans="11:11" ht="12.75" x14ac:dyDescent="0.2">
      <c r="K317" s="2"/>
    </row>
    <row r="318" spans="11:11" ht="12.75" x14ac:dyDescent="0.2">
      <c r="K318" s="2"/>
    </row>
    <row r="319" spans="11:11" ht="12.75" x14ac:dyDescent="0.2">
      <c r="K319" s="2"/>
    </row>
    <row r="320" spans="11:11" ht="12.75" x14ac:dyDescent="0.2">
      <c r="K320" s="2"/>
    </row>
    <row r="321" spans="11:11" ht="12.75" x14ac:dyDescent="0.2">
      <c r="K321" s="2"/>
    </row>
    <row r="322" spans="11:11" ht="12.75" x14ac:dyDescent="0.2">
      <c r="K322" s="2"/>
    </row>
    <row r="323" spans="11:11" ht="12.75" x14ac:dyDescent="0.2">
      <c r="K323" s="2"/>
    </row>
    <row r="324" spans="11:11" ht="12.75" x14ac:dyDescent="0.2">
      <c r="K324" s="2"/>
    </row>
    <row r="325" spans="11:11" ht="12.75" x14ac:dyDescent="0.2">
      <c r="K325" s="2"/>
    </row>
    <row r="326" spans="11:11" ht="12.75" x14ac:dyDescent="0.2">
      <c r="K326" s="2"/>
    </row>
    <row r="327" spans="11:11" ht="12.75" x14ac:dyDescent="0.2">
      <c r="K327" s="2"/>
    </row>
    <row r="328" spans="11:11" ht="12.75" x14ac:dyDescent="0.2">
      <c r="K328" s="2"/>
    </row>
    <row r="329" spans="11:11" ht="12.75" x14ac:dyDescent="0.2">
      <c r="K329" s="2"/>
    </row>
    <row r="330" spans="11:11" ht="12.75" x14ac:dyDescent="0.2">
      <c r="K330" s="2"/>
    </row>
    <row r="331" spans="11:11" ht="12.75" x14ac:dyDescent="0.2">
      <c r="K331" s="2"/>
    </row>
    <row r="332" spans="11:11" ht="12.75" x14ac:dyDescent="0.2">
      <c r="K332" s="2"/>
    </row>
    <row r="333" spans="11:11" ht="12.75" x14ac:dyDescent="0.2">
      <c r="K333" s="2"/>
    </row>
    <row r="334" spans="11:11" ht="12.75" x14ac:dyDescent="0.2">
      <c r="K334" s="2"/>
    </row>
    <row r="335" spans="11:11" ht="12.75" x14ac:dyDescent="0.2">
      <c r="K335" s="2"/>
    </row>
    <row r="336" spans="11:11" ht="12.75" x14ac:dyDescent="0.2">
      <c r="K336" s="2"/>
    </row>
    <row r="337" spans="11:11" ht="12.75" x14ac:dyDescent="0.2">
      <c r="K337" s="2"/>
    </row>
    <row r="338" spans="11:11" ht="12.75" x14ac:dyDescent="0.2">
      <c r="K338" s="2"/>
    </row>
    <row r="339" spans="11:11" ht="12.75" x14ac:dyDescent="0.2">
      <c r="K339" s="2"/>
    </row>
    <row r="340" spans="11:11" ht="12.75" x14ac:dyDescent="0.2">
      <c r="K340" s="2"/>
    </row>
    <row r="341" spans="11:11" ht="12.75" x14ac:dyDescent="0.2">
      <c r="K341" s="2"/>
    </row>
    <row r="342" spans="11:11" ht="12.75" x14ac:dyDescent="0.2">
      <c r="K342" s="2"/>
    </row>
    <row r="343" spans="11:11" ht="12.75" x14ac:dyDescent="0.2">
      <c r="K343" s="2"/>
    </row>
    <row r="344" spans="11:11" ht="12.75" x14ac:dyDescent="0.2">
      <c r="K344" s="2"/>
    </row>
    <row r="345" spans="11:11" ht="12.75" x14ac:dyDescent="0.2">
      <c r="K345" s="2"/>
    </row>
    <row r="346" spans="11:11" ht="12.75" x14ac:dyDescent="0.2">
      <c r="K346" s="2"/>
    </row>
    <row r="347" spans="11:11" ht="12.75" x14ac:dyDescent="0.2">
      <c r="K347" s="2"/>
    </row>
    <row r="348" spans="11:11" ht="12.75" x14ac:dyDescent="0.2">
      <c r="K348" s="2"/>
    </row>
    <row r="349" spans="11:11" ht="12.75" x14ac:dyDescent="0.2">
      <c r="K349" s="2"/>
    </row>
    <row r="350" spans="11:11" ht="12.75" x14ac:dyDescent="0.2">
      <c r="K350" s="2"/>
    </row>
    <row r="351" spans="11:11" ht="12.75" x14ac:dyDescent="0.2">
      <c r="K351" s="2"/>
    </row>
    <row r="352" spans="11:11" ht="12.75" x14ac:dyDescent="0.2">
      <c r="K352" s="2"/>
    </row>
    <row r="353" spans="11:11" ht="12.75" x14ac:dyDescent="0.2">
      <c r="K353" s="2"/>
    </row>
    <row r="354" spans="11:11" ht="12.75" x14ac:dyDescent="0.2">
      <c r="K354" s="2"/>
    </row>
    <row r="355" spans="11:11" ht="12.75" x14ac:dyDescent="0.2">
      <c r="K355" s="2"/>
    </row>
    <row r="356" spans="11:11" ht="12.75" x14ac:dyDescent="0.2">
      <c r="K356" s="2"/>
    </row>
    <row r="357" spans="11:11" ht="12.75" x14ac:dyDescent="0.2">
      <c r="K357" s="2"/>
    </row>
    <row r="358" spans="11:11" ht="12.75" x14ac:dyDescent="0.2">
      <c r="K358" s="2"/>
    </row>
    <row r="359" spans="11:11" ht="12.75" x14ac:dyDescent="0.2">
      <c r="K359" s="2"/>
    </row>
    <row r="360" spans="11:11" ht="12.75" x14ac:dyDescent="0.2">
      <c r="K360" s="2"/>
    </row>
    <row r="361" spans="11:11" ht="12.75" x14ac:dyDescent="0.2">
      <c r="K361" s="2"/>
    </row>
    <row r="362" spans="11:11" ht="12.75" x14ac:dyDescent="0.2">
      <c r="K362" s="2"/>
    </row>
    <row r="363" spans="11:11" ht="12.75" x14ac:dyDescent="0.2">
      <c r="K363" s="2"/>
    </row>
    <row r="364" spans="11:11" ht="12.75" x14ac:dyDescent="0.2">
      <c r="K364" s="2"/>
    </row>
    <row r="365" spans="11:11" ht="12.75" x14ac:dyDescent="0.2">
      <c r="K365" s="2"/>
    </row>
    <row r="366" spans="11:11" ht="12.75" x14ac:dyDescent="0.2">
      <c r="K366" s="2"/>
    </row>
    <row r="367" spans="11:11" ht="12.75" x14ac:dyDescent="0.2">
      <c r="K367" s="2"/>
    </row>
    <row r="368" spans="11:11" ht="12.75" x14ac:dyDescent="0.2">
      <c r="K368" s="2"/>
    </row>
    <row r="369" spans="11:11" ht="12.75" x14ac:dyDescent="0.2">
      <c r="K369" s="2"/>
    </row>
    <row r="370" spans="11:11" ht="12.75" x14ac:dyDescent="0.2">
      <c r="K370" s="2"/>
    </row>
    <row r="371" spans="11:11" ht="12.75" x14ac:dyDescent="0.2">
      <c r="K371" s="2"/>
    </row>
    <row r="372" spans="11:11" ht="12.75" x14ac:dyDescent="0.2">
      <c r="K372" s="2"/>
    </row>
    <row r="373" spans="11:11" ht="12.75" x14ac:dyDescent="0.2">
      <c r="K373" s="2"/>
    </row>
    <row r="374" spans="11:11" ht="12.75" x14ac:dyDescent="0.2">
      <c r="K374" s="2"/>
    </row>
    <row r="375" spans="11:11" ht="12.75" x14ac:dyDescent="0.2">
      <c r="K375" s="2"/>
    </row>
    <row r="376" spans="11:11" ht="12.75" x14ac:dyDescent="0.2">
      <c r="K376" s="2"/>
    </row>
    <row r="377" spans="11:11" ht="12.75" x14ac:dyDescent="0.2">
      <c r="K377" s="2"/>
    </row>
    <row r="378" spans="11:11" ht="12.75" x14ac:dyDescent="0.2">
      <c r="K378" s="2"/>
    </row>
    <row r="379" spans="11:11" ht="12.75" x14ac:dyDescent="0.2">
      <c r="K379" s="2"/>
    </row>
    <row r="380" spans="11:11" ht="12.75" x14ac:dyDescent="0.2">
      <c r="K380" s="2"/>
    </row>
    <row r="381" spans="11:11" ht="12.75" x14ac:dyDescent="0.2">
      <c r="K381" s="2"/>
    </row>
    <row r="382" spans="11:11" ht="12.75" x14ac:dyDescent="0.2">
      <c r="K382" s="2"/>
    </row>
    <row r="383" spans="11:11" ht="12.75" x14ac:dyDescent="0.2">
      <c r="K383" s="2"/>
    </row>
    <row r="384" spans="11:11" ht="12.75" x14ac:dyDescent="0.2">
      <c r="K384" s="2"/>
    </row>
    <row r="385" spans="11:11" ht="12.75" x14ac:dyDescent="0.2">
      <c r="K385" s="2"/>
    </row>
    <row r="386" spans="11:11" ht="12.75" x14ac:dyDescent="0.2">
      <c r="K386" s="2"/>
    </row>
    <row r="387" spans="11:11" ht="12.75" x14ac:dyDescent="0.2">
      <c r="K387" s="2"/>
    </row>
    <row r="388" spans="11:11" ht="12.75" x14ac:dyDescent="0.2">
      <c r="K388" s="2"/>
    </row>
    <row r="389" spans="11:11" ht="12.75" x14ac:dyDescent="0.2">
      <c r="K389" s="2"/>
    </row>
    <row r="390" spans="11:11" ht="12.75" x14ac:dyDescent="0.2">
      <c r="K390" s="2"/>
    </row>
    <row r="391" spans="11:11" ht="12.75" x14ac:dyDescent="0.2">
      <c r="K391" s="2"/>
    </row>
    <row r="392" spans="11:11" ht="12.75" x14ac:dyDescent="0.2">
      <c r="K392" s="2"/>
    </row>
    <row r="393" spans="11:11" ht="12.75" x14ac:dyDescent="0.2">
      <c r="K393" s="2"/>
    </row>
    <row r="394" spans="11:11" ht="12.75" x14ac:dyDescent="0.2">
      <c r="K394" s="2"/>
    </row>
    <row r="395" spans="11:11" ht="12.75" x14ac:dyDescent="0.2">
      <c r="K395" s="2"/>
    </row>
    <row r="396" spans="11:11" ht="12.75" x14ac:dyDescent="0.2">
      <c r="K396" s="2"/>
    </row>
    <row r="397" spans="11:11" ht="12.75" x14ac:dyDescent="0.2">
      <c r="K397" s="2"/>
    </row>
    <row r="398" spans="11:11" ht="12.75" x14ac:dyDescent="0.2">
      <c r="K398" s="2"/>
    </row>
    <row r="399" spans="11:11" ht="12.75" x14ac:dyDescent="0.2">
      <c r="K399" s="2"/>
    </row>
    <row r="400" spans="11:11" ht="12.75" x14ac:dyDescent="0.2">
      <c r="K400" s="2"/>
    </row>
    <row r="401" spans="11:11" ht="12.75" x14ac:dyDescent="0.2">
      <c r="K401" s="2"/>
    </row>
    <row r="402" spans="11:11" ht="12.75" x14ac:dyDescent="0.2">
      <c r="K402" s="2"/>
    </row>
    <row r="403" spans="11:11" ht="12.75" x14ac:dyDescent="0.2">
      <c r="K403" s="2"/>
    </row>
    <row r="404" spans="11:11" ht="12.75" x14ac:dyDescent="0.2">
      <c r="K404" s="2"/>
    </row>
    <row r="405" spans="11:11" ht="12.75" x14ac:dyDescent="0.2">
      <c r="K405" s="2"/>
    </row>
    <row r="406" spans="11:11" ht="12.75" x14ac:dyDescent="0.2">
      <c r="K406" s="2"/>
    </row>
    <row r="407" spans="11:11" ht="12.75" x14ac:dyDescent="0.2">
      <c r="K407" s="2"/>
    </row>
    <row r="408" spans="11:11" ht="12.75" x14ac:dyDescent="0.2">
      <c r="K408" s="2"/>
    </row>
    <row r="409" spans="11:11" ht="12.75" x14ac:dyDescent="0.2">
      <c r="K409" s="2"/>
    </row>
    <row r="410" spans="11:11" ht="12.75" x14ac:dyDescent="0.2">
      <c r="K410" s="2"/>
    </row>
    <row r="411" spans="11:11" ht="12.75" x14ac:dyDescent="0.2">
      <c r="K411" s="2"/>
    </row>
    <row r="412" spans="11:11" ht="12.75" x14ac:dyDescent="0.2">
      <c r="K412" s="2"/>
    </row>
    <row r="413" spans="11:11" ht="12.75" x14ac:dyDescent="0.2">
      <c r="K413" s="2"/>
    </row>
    <row r="414" spans="11:11" ht="12.75" x14ac:dyDescent="0.2">
      <c r="K414" s="2"/>
    </row>
    <row r="415" spans="11:11" ht="12.75" x14ac:dyDescent="0.2">
      <c r="K415" s="2"/>
    </row>
    <row r="416" spans="11:11" ht="12.75" x14ac:dyDescent="0.2">
      <c r="K416" s="2"/>
    </row>
    <row r="417" spans="11:11" ht="12.75" x14ac:dyDescent="0.2">
      <c r="K417" s="2"/>
    </row>
    <row r="418" spans="11:11" ht="12.75" x14ac:dyDescent="0.2">
      <c r="K418" s="2"/>
    </row>
    <row r="419" spans="11:11" ht="12.75" x14ac:dyDescent="0.2">
      <c r="K419" s="2"/>
    </row>
    <row r="420" spans="11:11" ht="12.75" x14ac:dyDescent="0.2">
      <c r="K420" s="2"/>
    </row>
    <row r="421" spans="11:11" ht="12.75" x14ac:dyDescent="0.2">
      <c r="K421" s="2"/>
    </row>
    <row r="422" spans="11:11" ht="12.75" x14ac:dyDescent="0.2">
      <c r="K422" s="2"/>
    </row>
    <row r="423" spans="11:11" ht="12.75" x14ac:dyDescent="0.2">
      <c r="K423" s="2"/>
    </row>
    <row r="424" spans="11:11" ht="12.75" x14ac:dyDescent="0.2">
      <c r="K424" s="2"/>
    </row>
    <row r="425" spans="11:11" ht="12.75" x14ac:dyDescent="0.2">
      <c r="K425" s="2"/>
    </row>
    <row r="426" spans="11:11" ht="12.75" x14ac:dyDescent="0.2">
      <c r="K426" s="2"/>
    </row>
    <row r="427" spans="11:11" ht="12.75" x14ac:dyDescent="0.2">
      <c r="K427" s="2"/>
    </row>
    <row r="428" spans="11:11" ht="12.75" x14ac:dyDescent="0.2">
      <c r="K428" s="2"/>
    </row>
    <row r="429" spans="11:11" ht="12.75" x14ac:dyDescent="0.2">
      <c r="K429" s="2"/>
    </row>
    <row r="430" spans="11:11" ht="12.75" x14ac:dyDescent="0.2">
      <c r="K430" s="2"/>
    </row>
    <row r="431" spans="11:11" ht="12.75" x14ac:dyDescent="0.2">
      <c r="K431" s="2"/>
    </row>
    <row r="432" spans="11:11" ht="12.75" x14ac:dyDescent="0.2">
      <c r="K432" s="2"/>
    </row>
    <row r="433" spans="11:11" ht="12.75" x14ac:dyDescent="0.2">
      <c r="K433" s="2"/>
    </row>
    <row r="434" spans="11:11" ht="12.75" x14ac:dyDescent="0.2">
      <c r="K434" s="2"/>
    </row>
    <row r="435" spans="11:11" ht="12.75" x14ac:dyDescent="0.2">
      <c r="K435" s="2"/>
    </row>
    <row r="436" spans="11:11" ht="12.75" x14ac:dyDescent="0.2">
      <c r="K436" s="2"/>
    </row>
    <row r="437" spans="11:11" ht="12.75" x14ac:dyDescent="0.2">
      <c r="K437" s="2"/>
    </row>
    <row r="438" spans="11:11" ht="12.75" x14ac:dyDescent="0.2">
      <c r="K438" s="2"/>
    </row>
    <row r="439" spans="11:11" ht="12.75" x14ac:dyDescent="0.2">
      <c r="K439" s="2"/>
    </row>
    <row r="440" spans="11:11" ht="12.75" x14ac:dyDescent="0.2">
      <c r="K440" s="2"/>
    </row>
    <row r="441" spans="11:11" ht="12.75" x14ac:dyDescent="0.2">
      <c r="K441" s="2"/>
    </row>
    <row r="442" spans="11:11" ht="12.75" x14ac:dyDescent="0.2">
      <c r="K442" s="2"/>
    </row>
    <row r="443" spans="11:11" ht="12.75" x14ac:dyDescent="0.2">
      <c r="K443" s="2"/>
    </row>
    <row r="444" spans="11:11" ht="12.75" x14ac:dyDescent="0.2">
      <c r="K444" s="2"/>
    </row>
    <row r="445" spans="11:11" ht="12.75" x14ac:dyDescent="0.2">
      <c r="K445" s="2"/>
    </row>
    <row r="446" spans="11:11" ht="12.75" x14ac:dyDescent="0.2">
      <c r="K446" s="2"/>
    </row>
    <row r="447" spans="11:11" ht="12.75" x14ac:dyDescent="0.2">
      <c r="K447" s="2"/>
    </row>
    <row r="448" spans="11:11" ht="12.75" x14ac:dyDescent="0.2">
      <c r="K448" s="2"/>
    </row>
    <row r="449" spans="11:11" ht="12.75" x14ac:dyDescent="0.2">
      <c r="K449" s="2"/>
    </row>
    <row r="450" spans="11:11" ht="12.75" x14ac:dyDescent="0.2">
      <c r="K450" s="2"/>
    </row>
    <row r="451" spans="11:11" ht="12.75" x14ac:dyDescent="0.2">
      <c r="K451" s="2"/>
    </row>
    <row r="452" spans="11:11" ht="12.75" x14ac:dyDescent="0.2">
      <c r="K452" s="2"/>
    </row>
    <row r="453" spans="11:11" ht="12.75" x14ac:dyDescent="0.2">
      <c r="K453" s="2"/>
    </row>
    <row r="454" spans="11:11" ht="12.75" x14ac:dyDescent="0.2">
      <c r="K454" s="2"/>
    </row>
    <row r="455" spans="11:11" ht="12.75" x14ac:dyDescent="0.2">
      <c r="K455" s="2"/>
    </row>
    <row r="456" spans="11:11" ht="12.75" x14ac:dyDescent="0.2">
      <c r="K456" s="2"/>
    </row>
    <row r="457" spans="11:11" ht="12.75" x14ac:dyDescent="0.2">
      <c r="K457" s="2"/>
    </row>
    <row r="458" spans="11:11" ht="12.75" x14ac:dyDescent="0.2">
      <c r="K458" s="2"/>
    </row>
    <row r="459" spans="11:11" ht="12.75" x14ac:dyDescent="0.2">
      <c r="K459" s="2"/>
    </row>
    <row r="460" spans="11:11" ht="12.75" x14ac:dyDescent="0.2">
      <c r="K460" s="2"/>
    </row>
    <row r="461" spans="11:11" ht="12.75" x14ac:dyDescent="0.2">
      <c r="K461" s="2"/>
    </row>
    <row r="462" spans="11:11" ht="12.75" x14ac:dyDescent="0.2">
      <c r="K462" s="2"/>
    </row>
    <row r="463" spans="11:11" ht="12.75" x14ac:dyDescent="0.2">
      <c r="K463" s="2"/>
    </row>
    <row r="464" spans="11:11" ht="12.75" x14ac:dyDescent="0.2">
      <c r="K464" s="2"/>
    </row>
    <row r="465" spans="11:11" ht="12.75" x14ac:dyDescent="0.2">
      <c r="K465" s="2"/>
    </row>
    <row r="466" spans="11:11" ht="12.75" x14ac:dyDescent="0.2">
      <c r="K466" s="2"/>
    </row>
    <row r="467" spans="11:11" ht="12.75" x14ac:dyDescent="0.2">
      <c r="K467" s="2"/>
    </row>
    <row r="468" spans="11:11" ht="12.75" x14ac:dyDescent="0.2">
      <c r="K468" s="2"/>
    </row>
    <row r="469" spans="11:11" ht="12.75" x14ac:dyDescent="0.2">
      <c r="K469" s="2"/>
    </row>
    <row r="470" spans="11:11" ht="12.75" x14ac:dyDescent="0.2">
      <c r="K470" s="2"/>
    </row>
    <row r="471" spans="11:11" ht="12.75" x14ac:dyDescent="0.2">
      <c r="K471" s="2"/>
    </row>
    <row r="472" spans="11:11" ht="12.75" x14ac:dyDescent="0.2">
      <c r="K472" s="2"/>
    </row>
    <row r="473" spans="11:11" ht="12.75" x14ac:dyDescent="0.2">
      <c r="K473" s="2"/>
    </row>
    <row r="474" spans="11:11" ht="12.75" x14ac:dyDescent="0.2">
      <c r="K474" s="2"/>
    </row>
    <row r="475" spans="11:11" ht="12.75" x14ac:dyDescent="0.2">
      <c r="K475" s="2"/>
    </row>
    <row r="476" spans="11:11" ht="12.75" x14ac:dyDescent="0.2">
      <c r="K476" s="2"/>
    </row>
    <row r="477" spans="11:11" ht="12.75" x14ac:dyDescent="0.2">
      <c r="K477" s="2"/>
    </row>
    <row r="478" spans="11:11" ht="12.75" x14ac:dyDescent="0.2">
      <c r="K478" s="2"/>
    </row>
    <row r="479" spans="11:11" ht="12.75" x14ac:dyDescent="0.2">
      <c r="K479" s="2"/>
    </row>
    <row r="480" spans="11:11" ht="12.75" x14ac:dyDescent="0.2">
      <c r="K480" s="2"/>
    </row>
    <row r="481" spans="11:11" ht="12.75" x14ac:dyDescent="0.2">
      <c r="K481" s="2"/>
    </row>
    <row r="482" spans="11:11" ht="12.75" x14ac:dyDescent="0.2">
      <c r="K482" s="2"/>
    </row>
    <row r="483" spans="11:11" ht="12.75" x14ac:dyDescent="0.2">
      <c r="K483" s="2"/>
    </row>
    <row r="484" spans="11:11" ht="12.75" x14ac:dyDescent="0.2">
      <c r="K484" s="2"/>
    </row>
    <row r="485" spans="11:11" ht="12.75" x14ac:dyDescent="0.2">
      <c r="K485" s="2"/>
    </row>
    <row r="486" spans="11:11" ht="12.75" x14ac:dyDescent="0.2">
      <c r="K486" s="2"/>
    </row>
    <row r="487" spans="11:11" ht="12.75" x14ac:dyDescent="0.2">
      <c r="K487" s="2"/>
    </row>
    <row r="488" spans="11:11" ht="12.75" x14ac:dyDescent="0.2">
      <c r="K488" s="2"/>
    </row>
    <row r="489" spans="11:11" ht="12.75" x14ac:dyDescent="0.2">
      <c r="K489" s="2"/>
    </row>
    <row r="490" spans="11:11" ht="12.75" x14ac:dyDescent="0.2">
      <c r="K490" s="2"/>
    </row>
    <row r="491" spans="11:11" ht="12.75" x14ac:dyDescent="0.2">
      <c r="K491" s="2"/>
    </row>
    <row r="492" spans="11:11" ht="12.75" x14ac:dyDescent="0.2">
      <c r="K492" s="2"/>
    </row>
    <row r="493" spans="11:11" ht="12.75" x14ac:dyDescent="0.2">
      <c r="K493" s="2"/>
    </row>
    <row r="494" spans="11:11" ht="12.75" x14ac:dyDescent="0.2">
      <c r="K494" s="2"/>
    </row>
    <row r="495" spans="11:11" ht="12.75" x14ac:dyDescent="0.2">
      <c r="K495" s="2"/>
    </row>
    <row r="496" spans="11:11" ht="12.75" x14ac:dyDescent="0.2">
      <c r="K496" s="2"/>
    </row>
    <row r="497" spans="11:11" ht="12.75" x14ac:dyDescent="0.2">
      <c r="K497" s="2"/>
    </row>
    <row r="498" spans="11:11" ht="12.75" x14ac:dyDescent="0.2">
      <c r="K498" s="2"/>
    </row>
    <row r="499" spans="11:11" ht="12.75" x14ac:dyDescent="0.2">
      <c r="K499" s="2"/>
    </row>
    <row r="500" spans="11:11" ht="12.75" x14ac:dyDescent="0.2">
      <c r="K500" s="2"/>
    </row>
    <row r="501" spans="11:11" ht="12.75" x14ac:dyDescent="0.2">
      <c r="K501" s="2"/>
    </row>
    <row r="502" spans="11:11" ht="12.75" x14ac:dyDescent="0.2">
      <c r="K502" s="2"/>
    </row>
    <row r="503" spans="11:11" ht="12.75" x14ac:dyDescent="0.2">
      <c r="K503" s="2"/>
    </row>
    <row r="504" spans="11:11" ht="12.75" x14ac:dyDescent="0.2">
      <c r="K504" s="2"/>
    </row>
    <row r="505" spans="11:11" ht="12.75" x14ac:dyDescent="0.2">
      <c r="K505" s="2"/>
    </row>
    <row r="506" spans="11:11" ht="12.75" x14ac:dyDescent="0.2">
      <c r="K506" s="2"/>
    </row>
    <row r="507" spans="11:11" ht="12.75" x14ac:dyDescent="0.2">
      <c r="K507" s="2"/>
    </row>
    <row r="508" spans="11:11" ht="12.75" x14ac:dyDescent="0.2">
      <c r="K508" s="2"/>
    </row>
    <row r="509" spans="11:11" ht="12.75" x14ac:dyDescent="0.2">
      <c r="K509" s="2"/>
    </row>
    <row r="510" spans="11:11" ht="12.75" x14ac:dyDescent="0.2">
      <c r="K510" s="2"/>
    </row>
    <row r="511" spans="11:11" ht="12.75" x14ac:dyDescent="0.2">
      <c r="K511" s="2"/>
    </row>
    <row r="512" spans="11:11" ht="12.75" x14ac:dyDescent="0.2">
      <c r="K512" s="2"/>
    </row>
    <row r="513" spans="11:11" ht="12.75" x14ac:dyDescent="0.2">
      <c r="K513" s="2"/>
    </row>
    <row r="514" spans="11:11" ht="12.75" x14ac:dyDescent="0.2">
      <c r="K514" s="2"/>
    </row>
    <row r="515" spans="11:11" ht="12.75" x14ac:dyDescent="0.2">
      <c r="K515" s="2"/>
    </row>
    <row r="516" spans="11:11" ht="12.75" x14ac:dyDescent="0.2">
      <c r="K516" s="2"/>
    </row>
    <row r="517" spans="11:11" ht="12.75" x14ac:dyDescent="0.2">
      <c r="K517" s="2"/>
    </row>
    <row r="518" spans="11:11" ht="12.75" x14ac:dyDescent="0.2">
      <c r="K518" s="2"/>
    </row>
    <row r="519" spans="11:11" ht="12.75" x14ac:dyDescent="0.2">
      <c r="K519" s="2"/>
    </row>
    <row r="520" spans="11:11" ht="12.75" x14ac:dyDescent="0.2">
      <c r="K520" s="2"/>
    </row>
    <row r="521" spans="11:11" ht="12.75" x14ac:dyDescent="0.2">
      <c r="K521" s="2"/>
    </row>
    <row r="522" spans="11:11" ht="12.75" x14ac:dyDescent="0.2">
      <c r="K522" s="2"/>
    </row>
    <row r="523" spans="11:11" ht="12.75" x14ac:dyDescent="0.2">
      <c r="K523" s="2"/>
    </row>
    <row r="524" spans="11:11" ht="12.75" x14ac:dyDescent="0.2">
      <c r="K524" s="2"/>
    </row>
    <row r="525" spans="11:11" ht="12.75" x14ac:dyDescent="0.2">
      <c r="K525" s="2"/>
    </row>
    <row r="526" spans="11:11" ht="12.75" x14ac:dyDescent="0.2">
      <c r="K526" s="2"/>
    </row>
    <row r="527" spans="11:11" ht="12.75" x14ac:dyDescent="0.2">
      <c r="K527" s="2"/>
    </row>
    <row r="528" spans="11:11" ht="12.75" x14ac:dyDescent="0.2">
      <c r="K528" s="2"/>
    </row>
    <row r="529" spans="11:11" ht="12.75" x14ac:dyDescent="0.2">
      <c r="K529" s="2"/>
    </row>
    <row r="530" spans="11:11" ht="12.75" x14ac:dyDescent="0.2">
      <c r="K530" s="2"/>
    </row>
    <row r="531" spans="11:11" ht="12.75" x14ac:dyDescent="0.2">
      <c r="K531" s="2"/>
    </row>
    <row r="532" spans="11:11" ht="12.75" x14ac:dyDescent="0.2">
      <c r="K532" s="2"/>
    </row>
    <row r="533" spans="11:11" ht="12.75" x14ac:dyDescent="0.2">
      <c r="K533" s="2"/>
    </row>
    <row r="534" spans="11:11" ht="12.75" x14ac:dyDescent="0.2">
      <c r="K534" s="2"/>
    </row>
    <row r="535" spans="11:11" ht="12.75" x14ac:dyDescent="0.2">
      <c r="K535" s="2"/>
    </row>
    <row r="536" spans="11:11" ht="12.75" x14ac:dyDescent="0.2">
      <c r="K536" s="2"/>
    </row>
    <row r="537" spans="11:11" ht="12.75" x14ac:dyDescent="0.2">
      <c r="K537" s="2"/>
    </row>
    <row r="538" spans="11:11" ht="12.75" x14ac:dyDescent="0.2">
      <c r="K538" s="2"/>
    </row>
    <row r="539" spans="11:11" ht="12.75" x14ac:dyDescent="0.2">
      <c r="K539" s="2"/>
    </row>
    <row r="540" spans="11:11" ht="12.75" x14ac:dyDescent="0.2">
      <c r="K540" s="2"/>
    </row>
    <row r="541" spans="11:11" ht="12.75" x14ac:dyDescent="0.2">
      <c r="K541" s="2"/>
    </row>
    <row r="542" spans="11:11" ht="12.75" x14ac:dyDescent="0.2">
      <c r="K542" s="2"/>
    </row>
    <row r="543" spans="11:11" ht="12.75" x14ac:dyDescent="0.2">
      <c r="K543" s="2"/>
    </row>
    <row r="544" spans="11:11" ht="12.75" x14ac:dyDescent="0.2">
      <c r="K544" s="2"/>
    </row>
    <row r="545" spans="11:11" ht="12.75" x14ac:dyDescent="0.2">
      <c r="K545" s="2"/>
    </row>
    <row r="546" spans="11:11" ht="12.75" x14ac:dyDescent="0.2">
      <c r="K546" s="2"/>
    </row>
    <row r="547" spans="11:11" ht="12.75" x14ac:dyDescent="0.2">
      <c r="K547" s="2"/>
    </row>
    <row r="548" spans="11:11" ht="12.75" x14ac:dyDescent="0.2">
      <c r="K548" s="2"/>
    </row>
    <row r="549" spans="11:11" ht="12.75" x14ac:dyDescent="0.2">
      <c r="K549" s="2"/>
    </row>
    <row r="550" spans="11:11" ht="12.75" x14ac:dyDescent="0.2">
      <c r="K550" s="2"/>
    </row>
    <row r="551" spans="11:11" ht="12.75" x14ac:dyDescent="0.2">
      <c r="K551" s="2"/>
    </row>
    <row r="552" spans="11:11" ht="12.75" x14ac:dyDescent="0.2">
      <c r="K552" s="2"/>
    </row>
    <row r="553" spans="11:11" ht="12.75" x14ac:dyDescent="0.2">
      <c r="K553" s="2"/>
    </row>
    <row r="554" spans="11:11" ht="12.75" x14ac:dyDescent="0.2">
      <c r="K554" s="2"/>
    </row>
    <row r="555" spans="11:11" ht="12.75" x14ac:dyDescent="0.2">
      <c r="K555" s="2"/>
    </row>
    <row r="556" spans="11:11" ht="12.75" x14ac:dyDescent="0.2">
      <c r="K556" s="2"/>
    </row>
    <row r="557" spans="11:11" ht="12.75" x14ac:dyDescent="0.2">
      <c r="K557" s="2"/>
    </row>
    <row r="558" spans="11:11" ht="12.75" x14ac:dyDescent="0.2">
      <c r="K558" s="2"/>
    </row>
    <row r="559" spans="11:11" ht="12.75" x14ac:dyDescent="0.2">
      <c r="K559" s="2"/>
    </row>
    <row r="560" spans="11:11" ht="12.75" x14ac:dyDescent="0.2">
      <c r="K560" s="2"/>
    </row>
    <row r="561" spans="11:11" ht="12.75" x14ac:dyDescent="0.2">
      <c r="K561" s="2"/>
    </row>
    <row r="562" spans="11:11" ht="12.75" x14ac:dyDescent="0.2">
      <c r="K562" s="2"/>
    </row>
    <row r="563" spans="11:11" ht="12.75" x14ac:dyDescent="0.2">
      <c r="K563" s="2"/>
    </row>
    <row r="564" spans="11:11" ht="12.75" x14ac:dyDescent="0.2">
      <c r="K564" s="2"/>
    </row>
    <row r="565" spans="11:11" ht="12.75" x14ac:dyDescent="0.2">
      <c r="K565" s="2"/>
    </row>
    <row r="566" spans="11:11" ht="12.75" x14ac:dyDescent="0.2">
      <c r="K566" s="2"/>
    </row>
    <row r="567" spans="11:11" ht="12.75" x14ac:dyDescent="0.2">
      <c r="K567" s="2"/>
    </row>
    <row r="568" spans="11:11" ht="12.75" x14ac:dyDescent="0.2">
      <c r="K568" s="2"/>
    </row>
    <row r="569" spans="11:11" ht="12.75" x14ac:dyDescent="0.2">
      <c r="K569" s="2"/>
    </row>
    <row r="570" spans="11:11" ht="12.75" x14ac:dyDescent="0.2">
      <c r="K570" s="2"/>
    </row>
    <row r="571" spans="11:11" ht="12.75" x14ac:dyDescent="0.2">
      <c r="K571" s="2"/>
    </row>
    <row r="572" spans="11:11" ht="12.75" x14ac:dyDescent="0.2">
      <c r="K572" s="2"/>
    </row>
    <row r="573" spans="11:11" ht="12.75" x14ac:dyDescent="0.2">
      <c r="K573" s="2"/>
    </row>
    <row r="574" spans="11:11" ht="12.75" x14ac:dyDescent="0.2">
      <c r="K574" s="2"/>
    </row>
    <row r="575" spans="11:11" ht="12.75" x14ac:dyDescent="0.2">
      <c r="K575" s="2"/>
    </row>
    <row r="576" spans="11:11" ht="12.75" x14ac:dyDescent="0.2">
      <c r="K576" s="2"/>
    </row>
    <row r="577" spans="11:11" ht="12.75" x14ac:dyDescent="0.2">
      <c r="K577" s="2"/>
    </row>
    <row r="578" spans="11:11" ht="12.75" x14ac:dyDescent="0.2">
      <c r="K578" s="2"/>
    </row>
    <row r="579" spans="11:11" ht="12.75" x14ac:dyDescent="0.2">
      <c r="K579" s="2"/>
    </row>
    <row r="580" spans="11:11" ht="12.75" x14ac:dyDescent="0.2">
      <c r="K580" s="2"/>
    </row>
    <row r="581" spans="11:11" ht="12.75" x14ac:dyDescent="0.2">
      <c r="K581" s="2"/>
    </row>
    <row r="582" spans="11:11" ht="12.75" x14ac:dyDescent="0.2">
      <c r="K582" s="2"/>
    </row>
    <row r="583" spans="11:11" ht="12.75" x14ac:dyDescent="0.2">
      <c r="K583" s="2"/>
    </row>
    <row r="584" spans="11:11" ht="12.75" x14ac:dyDescent="0.2">
      <c r="K584" s="2"/>
    </row>
    <row r="585" spans="11:11" ht="12.75" x14ac:dyDescent="0.2">
      <c r="K585" s="2"/>
    </row>
    <row r="586" spans="11:11" ht="12.75" x14ac:dyDescent="0.2">
      <c r="K586" s="2"/>
    </row>
    <row r="587" spans="11:11" ht="12.75" x14ac:dyDescent="0.2">
      <c r="K587" s="2"/>
    </row>
    <row r="588" spans="11:11" ht="12.75" x14ac:dyDescent="0.2">
      <c r="K588" s="2"/>
    </row>
    <row r="589" spans="11:11" ht="12.75" x14ac:dyDescent="0.2">
      <c r="K589" s="2"/>
    </row>
    <row r="590" spans="11:11" ht="12.75" x14ac:dyDescent="0.2">
      <c r="K590" s="2"/>
    </row>
    <row r="591" spans="11:11" ht="12.75" x14ac:dyDescent="0.2">
      <c r="K591" s="2"/>
    </row>
    <row r="592" spans="11:11" ht="12.75" x14ac:dyDescent="0.2">
      <c r="K592" s="2"/>
    </row>
    <row r="593" spans="11:11" ht="12.75" x14ac:dyDescent="0.2">
      <c r="K593" s="2"/>
    </row>
    <row r="594" spans="11:11" ht="12.75" x14ac:dyDescent="0.2">
      <c r="K594" s="2"/>
    </row>
    <row r="595" spans="11:11" ht="12.75" x14ac:dyDescent="0.2">
      <c r="K595" s="2"/>
    </row>
    <row r="596" spans="11:11" ht="12.75" x14ac:dyDescent="0.2">
      <c r="K596" s="2"/>
    </row>
    <row r="597" spans="11:11" ht="12.75" x14ac:dyDescent="0.2">
      <c r="K597" s="2"/>
    </row>
    <row r="598" spans="11:11" ht="12.75" x14ac:dyDescent="0.2">
      <c r="K598" s="2"/>
    </row>
    <row r="599" spans="11:11" ht="12.75" x14ac:dyDescent="0.2">
      <c r="K599" s="2"/>
    </row>
    <row r="600" spans="11:11" ht="12.75" x14ac:dyDescent="0.2">
      <c r="K600" s="2"/>
    </row>
    <row r="601" spans="11:11" ht="12.75" x14ac:dyDescent="0.2">
      <c r="K601" s="2"/>
    </row>
    <row r="602" spans="11:11" ht="12.75" x14ac:dyDescent="0.2">
      <c r="K602" s="2"/>
    </row>
    <row r="603" spans="11:11" ht="12.75" x14ac:dyDescent="0.2">
      <c r="K603" s="2"/>
    </row>
    <row r="604" spans="11:11" ht="12.75" x14ac:dyDescent="0.2">
      <c r="K604" s="2"/>
    </row>
    <row r="605" spans="11:11" ht="12.75" x14ac:dyDescent="0.2">
      <c r="K605" s="2"/>
    </row>
    <row r="606" spans="11:11" ht="12.75" x14ac:dyDescent="0.2">
      <c r="K606" s="2"/>
    </row>
    <row r="607" spans="11:11" ht="12.75" x14ac:dyDescent="0.2">
      <c r="K607" s="2"/>
    </row>
    <row r="608" spans="11:11" ht="12.75" x14ac:dyDescent="0.2">
      <c r="K608" s="2"/>
    </row>
    <row r="609" spans="11:11" ht="12.75" x14ac:dyDescent="0.2">
      <c r="K609" s="2"/>
    </row>
    <row r="610" spans="11:11" ht="12.75" x14ac:dyDescent="0.2">
      <c r="K610" s="2"/>
    </row>
    <row r="611" spans="11:11" ht="12.75" x14ac:dyDescent="0.2">
      <c r="K611" s="2"/>
    </row>
    <row r="612" spans="11:11" ht="12.75" x14ac:dyDescent="0.2">
      <c r="K612" s="2"/>
    </row>
    <row r="613" spans="11:11" ht="12.75" x14ac:dyDescent="0.2">
      <c r="K613" s="2"/>
    </row>
    <row r="614" spans="11:11" ht="12.75" x14ac:dyDescent="0.2">
      <c r="K614" s="2"/>
    </row>
    <row r="615" spans="11:11" ht="12.75" x14ac:dyDescent="0.2">
      <c r="K615" s="2"/>
    </row>
    <row r="616" spans="11:11" ht="12.75" x14ac:dyDescent="0.2">
      <c r="K616" s="2"/>
    </row>
    <row r="617" spans="11:11" ht="12.75" x14ac:dyDescent="0.2">
      <c r="K617" s="2"/>
    </row>
    <row r="618" spans="11:11" ht="12.75" x14ac:dyDescent="0.2">
      <c r="K618" s="2"/>
    </row>
    <row r="619" spans="11:11" ht="12.75" x14ac:dyDescent="0.2">
      <c r="K619" s="2"/>
    </row>
    <row r="620" spans="11:11" ht="12.75" x14ac:dyDescent="0.2">
      <c r="K620" s="2"/>
    </row>
    <row r="621" spans="11:11" ht="12.75" x14ac:dyDescent="0.2">
      <c r="K621" s="2"/>
    </row>
    <row r="622" spans="11:11" ht="12.75" x14ac:dyDescent="0.2">
      <c r="K622" s="2"/>
    </row>
    <row r="623" spans="11:11" ht="12.75" x14ac:dyDescent="0.2">
      <c r="K623" s="2"/>
    </row>
    <row r="624" spans="11:11" ht="12.75" x14ac:dyDescent="0.2">
      <c r="K624" s="2"/>
    </row>
    <row r="625" spans="11:11" ht="12.75" x14ac:dyDescent="0.2">
      <c r="K625" s="2"/>
    </row>
    <row r="626" spans="11:11" ht="12.75" x14ac:dyDescent="0.2">
      <c r="K626" s="2"/>
    </row>
    <row r="627" spans="11:11" ht="12.75" x14ac:dyDescent="0.2">
      <c r="K627" s="2"/>
    </row>
    <row r="628" spans="11:11" ht="12.75" x14ac:dyDescent="0.2">
      <c r="K628" s="2"/>
    </row>
    <row r="629" spans="11:11" ht="12.75" x14ac:dyDescent="0.2">
      <c r="K629" s="2"/>
    </row>
    <row r="630" spans="11:11" ht="12.75" x14ac:dyDescent="0.2">
      <c r="K630" s="2"/>
    </row>
    <row r="631" spans="11:11" ht="12.75" x14ac:dyDescent="0.2">
      <c r="K631" s="2"/>
    </row>
    <row r="632" spans="11:11" ht="12.75" x14ac:dyDescent="0.2">
      <c r="K632" s="2"/>
    </row>
    <row r="633" spans="11:11" ht="12.75" x14ac:dyDescent="0.2">
      <c r="K633" s="2"/>
    </row>
    <row r="634" spans="11:11" ht="12.75" x14ac:dyDescent="0.2">
      <c r="K634" s="2"/>
    </row>
    <row r="635" spans="11:11" ht="12.75" x14ac:dyDescent="0.2">
      <c r="K635" s="2"/>
    </row>
    <row r="636" spans="11:11" ht="12.75" x14ac:dyDescent="0.2">
      <c r="K636" s="2"/>
    </row>
    <row r="637" spans="11:11" ht="12.75" x14ac:dyDescent="0.2">
      <c r="K637" s="2"/>
    </row>
    <row r="638" spans="11:11" ht="12.75" x14ac:dyDescent="0.2">
      <c r="K638" s="2"/>
    </row>
    <row r="639" spans="11:11" ht="12.75" x14ac:dyDescent="0.2">
      <c r="K639" s="2"/>
    </row>
    <row r="640" spans="11:11" ht="12.75" x14ac:dyDescent="0.2">
      <c r="K640" s="2"/>
    </row>
    <row r="641" spans="11:11" ht="12.75" x14ac:dyDescent="0.2">
      <c r="K641" s="2"/>
    </row>
    <row r="642" spans="11:11" ht="12.75" x14ac:dyDescent="0.2">
      <c r="K642" s="2"/>
    </row>
    <row r="643" spans="11:11" ht="12.75" x14ac:dyDescent="0.2">
      <c r="K643" s="2"/>
    </row>
    <row r="644" spans="11:11" ht="12.75" x14ac:dyDescent="0.2">
      <c r="K644" s="2"/>
    </row>
    <row r="645" spans="11:11" ht="12.75" x14ac:dyDescent="0.2">
      <c r="K645" s="2"/>
    </row>
    <row r="646" spans="11:11" ht="12.75" x14ac:dyDescent="0.2">
      <c r="K646" s="2"/>
    </row>
    <row r="647" spans="11:11" ht="12.75" x14ac:dyDescent="0.2">
      <c r="K647" s="2"/>
    </row>
    <row r="648" spans="11:11" ht="12.75" x14ac:dyDescent="0.2">
      <c r="K648" s="2"/>
    </row>
    <row r="649" spans="11:11" ht="12.75" x14ac:dyDescent="0.2">
      <c r="K649" s="2"/>
    </row>
    <row r="650" spans="11:11" ht="12.75" x14ac:dyDescent="0.2">
      <c r="K650" s="2"/>
    </row>
    <row r="651" spans="11:11" ht="12.75" x14ac:dyDescent="0.2">
      <c r="K651" s="2"/>
    </row>
    <row r="652" spans="11:11" ht="12.75" x14ac:dyDescent="0.2">
      <c r="K652" s="2"/>
    </row>
    <row r="653" spans="11:11" ht="12.75" x14ac:dyDescent="0.2">
      <c r="K653" s="2"/>
    </row>
    <row r="654" spans="11:11" ht="12.75" x14ac:dyDescent="0.2">
      <c r="K654" s="2"/>
    </row>
    <row r="655" spans="11:11" ht="12.75" x14ac:dyDescent="0.2">
      <c r="K655" s="2"/>
    </row>
    <row r="656" spans="11:11" ht="12.75" x14ac:dyDescent="0.2">
      <c r="K656" s="2"/>
    </row>
    <row r="657" spans="11:11" ht="12.75" x14ac:dyDescent="0.2">
      <c r="K657" s="2"/>
    </row>
    <row r="658" spans="11:11" ht="12.75" x14ac:dyDescent="0.2">
      <c r="K658" s="2"/>
    </row>
    <row r="659" spans="11:11" ht="12.75" x14ac:dyDescent="0.2">
      <c r="K659" s="2"/>
    </row>
    <row r="660" spans="11:11" ht="12.75" x14ac:dyDescent="0.2">
      <c r="K660" s="2"/>
    </row>
    <row r="661" spans="11:11" ht="12.75" x14ac:dyDescent="0.2">
      <c r="K661" s="2"/>
    </row>
    <row r="662" spans="11:11" ht="12.75" x14ac:dyDescent="0.2">
      <c r="K662" s="2"/>
    </row>
    <row r="663" spans="11:11" ht="12.75" x14ac:dyDescent="0.2">
      <c r="K663" s="2"/>
    </row>
    <row r="664" spans="11:11" ht="12.75" x14ac:dyDescent="0.2">
      <c r="K664" s="2"/>
    </row>
    <row r="665" spans="11:11" ht="12.75" x14ac:dyDescent="0.2">
      <c r="K665" s="2"/>
    </row>
    <row r="666" spans="11:11" ht="12.75" x14ac:dyDescent="0.2">
      <c r="K666" s="2"/>
    </row>
    <row r="667" spans="11:11" ht="12.75" x14ac:dyDescent="0.2">
      <c r="K667" s="2"/>
    </row>
    <row r="668" spans="11:11" ht="12.75" x14ac:dyDescent="0.2">
      <c r="K668" s="2"/>
    </row>
    <row r="669" spans="11:11" ht="12.75" x14ac:dyDescent="0.2">
      <c r="K669" s="2"/>
    </row>
    <row r="670" spans="11:11" ht="12.75" x14ac:dyDescent="0.2">
      <c r="K670" s="2"/>
    </row>
    <row r="671" spans="11:11" ht="12.75" x14ac:dyDescent="0.2">
      <c r="K671" s="2"/>
    </row>
    <row r="672" spans="11:11" ht="12.75" x14ac:dyDescent="0.2">
      <c r="K672" s="2"/>
    </row>
    <row r="673" spans="11:11" ht="12.75" x14ac:dyDescent="0.2">
      <c r="K673" s="2"/>
    </row>
    <row r="674" spans="11:11" ht="12.75" x14ac:dyDescent="0.2">
      <c r="K674" s="2"/>
    </row>
    <row r="675" spans="11:11" ht="12.75" x14ac:dyDescent="0.2">
      <c r="K675" s="2"/>
    </row>
    <row r="676" spans="11:11" ht="12.75" x14ac:dyDescent="0.2">
      <c r="K676" s="2"/>
    </row>
    <row r="677" spans="11:11" ht="12.75" x14ac:dyDescent="0.2">
      <c r="K677" s="2"/>
    </row>
    <row r="678" spans="11:11" ht="12.75" x14ac:dyDescent="0.2">
      <c r="K678" s="2"/>
    </row>
    <row r="679" spans="11:11" ht="12.75" x14ac:dyDescent="0.2">
      <c r="K679" s="2"/>
    </row>
    <row r="680" spans="11:11" ht="12.75" x14ac:dyDescent="0.2">
      <c r="K680" s="2"/>
    </row>
    <row r="681" spans="11:11" ht="12.75" x14ac:dyDescent="0.2">
      <c r="K681" s="2"/>
    </row>
    <row r="682" spans="11:11" ht="12.75" x14ac:dyDescent="0.2">
      <c r="K682" s="2"/>
    </row>
    <row r="683" spans="11:11" ht="12.75" x14ac:dyDescent="0.2">
      <c r="K683" s="2"/>
    </row>
    <row r="684" spans="11:11" ht="12.75" x14ac:dyDescent="0.2">
      <c r="K684" s="2"/>
    </row>
    <row r="685" spans="11:11" ht="12.75" x14ac:dyDescent="0.2">
      <c r="K685" s="2"/>
    </row>
    <row r="686" spans="11:11" ht="12.75" x14ac:dyDescent="0.2">
      <c r="K686" s="2"/>
    </row>
    <row r="687" spans="11:11" ht="12.75" x14ac:dyDescent="0.2">
      <c r="K687" s="2"/>
    </row>
    <row r="688" spans="11:11" ht="12.75" x14ac:dyDescent="0.2">
      <c r="K688" s="2"/>
    </row>
    <row r="689" spans="11:11" ht="12.75" x14ac:dyDescent="0.2">
      <c r="K689" s="2"/>
    </row>
    <row r="690" spans="11:11" ht="12.75" x14ac:dyDescent="0.2">
      <c r="K690" s="2"/>
    </row>
    <row r="691" spans="11:11" ht="12.75" x14ac:dyDescent="0.2">
      <c r="K691" s="2"/>
    </row>
    <row r="692" spans="11:11" ht="12.75" x14ac:dyDescent="0.2">
      <c r="K692" s="2"/>
    </row>
    <row r="693" spans="11:11" ht="12.75" x14ac:dyDescent="0.2">
      <c r="K693" s="2"/>
    </row>
    <row r="694" spans="11:11" ht="12.75" x14ac:dyDescent="0.2">
      <c r="K694" s="2"/>
    </row>
    <row r="695" spans="11:11" ht="12.75" x14ac:dyDescent="0.2">
      <c r="K695" s="2"/>
    </row>
    <row r="696" spans="11:11" ht="12.75" x14ac:dyDescent="0.2">
      <c r="K696" s="2"/>
    </row>
    <row r="697" spans="11:11" ht="12.75" x14ac:dyDescent="0.2">
      <c r="K697" s="2"/>
    </row>
    <row r="698" spans="11:11" ht="12.75" x14ac:dyDescent="0.2">
      <c r="K698" s="2"/>
    </row>
    <row r="699" spans="11:11" ht="12.75" x14ac:dyDescent="0.2">
      <c r="K699" s="2"/>
    </row>
    <row r="700" spans="11:11" ht="12.75" x14ac:dyDescent="0.2">
      <c r="K700" s="2"/>
    </row>
    <row r="701" spans="11:11" ht="12.75" x14ac:dyDescent="0.2">
      <c r="K701" s="2"/>
    </row>
    <row r="702" spans="11:11" ht="12.75" x14ac:dyDescent="0.2">
      <c r="K702" s="2"/>
    </row>
    <row r="703" spans="11:11" ht="12.75" x14ac:dyDescent="0.2">
      <c r="K703" s="2"/>
    </row>
    <row r="704" spans="11:11" ht="12.75" x14ac:dyDescent="0.2">
      <c r="K704" s="2"/>
    </row>
    <row r="705" spans="11:11" ht="12.75" x14ac:dyDescent="0.2">
      <c r="K705" s="2"/>
    </row>
    <row r="706" spans="11:11" ht="12.75" x14ac:dyDescent="0.2">
      <c r="K706" s="2"/>
    </row>
    <row r="707" spans="11:11" ht="12.75" x14ac:dyDescent="0.2">
      <c r="K707" s="2"/>
    </row>
    <row r="708" spans="11:11" ht="12.75" x14ac:dyDescent="0.2">
      <c r="K708" s="2"/>
    </row>
    <row r="709" spans="11:11" ht="12.75" x14ac:dyDescent="0.2">
      <c r="K709" s="2"/>
    </row>
    <row r="710" spans="11:11" ht="12.75" x14ac:dyDescent="0.2">
      <c r="K710" s="2"/>
    </row>
    <row r="711" spans="11:11" ht="12.75" x14ac:dyDescent="0.2">
      <c r="K711" s="2"/>
    </row>
    <row r="712" spans="11:11" ht="12.75" x14ac:dyDescent="0.2">
      <c r="K712" s="2"/>
    </row>
    <row r="713" spans="11:11" ht="12.75" x14ac:dyDescent="0.2">
      <c r="K713" s="2"/>
    </row>
    <row r="714" spans="11:11" ht="12.75" x14ac:dyDescent="0.2">
      <c r="K714" s="2"/>
    </row>
    <row r="715" spans="11:11" ht="12.75" x14ac:dyDescent="0.2">
      <c r="K715" s="2"/>
    </row>
    <row r="716" spans="11:11" ht="12.75" x14ac:dyDescent="0.2">
      <c r="K716" s="2"/>
    </row>
    <row r="717" spans="11:11" ht="12.75" x14ac:dyDescent="0.2">
      <c r="K717" s="2"/>
    </row>
    <row r="718" spans="11:11" ht="12.75" x14ac:dyDescent="0.2">
      <c r="K718" s="2"/>
    </row>
    <row r="719" spans="11:11" ht="12.75" x14ac:dyDescent="0.2">
      <c r="K719" s="2"/>
    </row>
    <row r="720" spans="11:11" ht="12.75" x14ac:dyDescent="0.2">
      <c r="K720" s="2"/>
    </row>
    <row r="721" spans="11:11" ht="12.75" x14ac:dyDescent="0.2">
      <c r="K721" s="2"/>
    </row>
    <row r="722" spans="11:11" ht="12.75" x14ac:dyDescent="0.2">
      <c r="K722" s="2"/>
    </row>
    <row r="723" spans="11:11" ht="12.75" x14ac:dyDescent="0.2">
      <c r="K723" s="2"/>
    </row>
    <row r="724" spans="11:11" ht="12.75" x14ac:dyDescent="0.2">
      <c r="K724" s="2"/>
    </row>
    <row r="725" spans="11:11" ht="12.75" x14ac:dyDescent="0.2">
      <c r="K725" s="2"/>
    </row>
    <row r="726" spans="11:11" ht="12.75" x14ac:dyDescent="0.2">
      <c r="K726" s="2"/>
    </row>
    <row r="727" spans="11:11" ht="12.75" x14ac:dyDescent="0.2">
      <c r="K727" s="2"/>
    </row>
    <row r="728" spans="11:11" ht="12.75" x14ac:dyDescent="0.2">
      <c r="K728" s="2"/>
    </row>
    <row r="729" spans="11:11" ht="12.75" x14ac:dyDescent="0.2">
      <c r="K729" s="2"/>
    </row>
    <row r="730" spans="11:11" ht="12.75" x14ac:dyDescent="0.2">
      <c r="K730" s="2"/>
    </row>
    <row r="731" spans="11:11" ht="12.75" x14ac:dyDescent="0.2">
      <c r="K731" s="2"/>
    </row>
    <row r="732" spans="11:11" ht="12.75" x14ac:dyDescent="0.2">
      <c r="K732" s="2"/>
    </row>
    <row r="733" spans="11:11" ht="12.75" x14ac:dyDescent="0.2">
      <c r="K733" s="2"/>
    </row>
    <row r="734" spans="11:11" ht="12.75" x14ac:dyDescent="0.2">
      <c r="K734" s="2"/>
    </row>
    <row r="735" spans="11:11" ht="12.75" x14ac:dyDescent="0.2">
      <c r="K735" s="2"/>
    </row>
    <row r="736" spans="11:11" ht="12.75" x14ac:dyDescent="0.2">
      <c r="K736" s="2"/>
    </row>
    <row r="737" spans="11:11" ht="12.75" x14ac:dyDescent="0.2">
      <c r="K737" s="2"/>
    </row>
    <row r="738" spans="11:11" ht="12.75" x14ac:dyDescent="0.2">
      <c r="K738" s="2"/>
    </row>
    <row r="739" spans="11:11" ht="12.75" x14ac:dyDescent="0.2">
      <c r="K739" s="2"/>
    </row>
    <row r="740" spans="11:11" ht="12.75" x14ac:dyDescent="0.2">
      <c r="K740" s="2"/>
    </row>
    <row r="741" spans="11:11" ht="12.75" x14ac:dyDescent="0.2">
      <c r="K741" s="2"/>
    </row>
    <row r="742" spans="11:11" ht="12.75" x14ac:dyDescent="0.2">
      <c r="K742" s="2"/>
    </row>
    <row r="743" spans="11:11" ht="12.75" x14ac:dyDescent="0.2">
      <c r="K743" s="2"/>
    </row>
    <row r="744" spans="11:11" ht="12.75" x14ac:dyDescent="0.2">
      <c r="K744" s="2"/>
    </row>
    <row r="745" spans="11:11" ht="12.75" x14ac:dyDescent="0.2">
      <c r="K745" s="2"/>
    </row>
    <row r="746" spans="11:11" ht="12.75" x14ac:dyDescent="0.2">
      <c r="K746" s="2"/>
    </row>
    <row r="747" spans="11:11" ht="12.75" x14ac:dyDescent="0.2">
      <c r="K747" s="2"/>
    </row>
    <row r="748" spans="11:11" ht="12.75" x14ac:dyDescent="0.2">
      <c r="K748" s="2"/>
    </row>
    <row r="749" spans="11:11" ht="12.75" x14ac:dyDescent="0.2">
      <c r="K749" s="2"/>
    </row>
    <row r="750" spans="11:11" ht="12.75" x14ac:dyDescent="0.2">
      <c r="K750" s="2"/>
    </row>
    <row r="751" spans="11:11" ht="12.75" x14ac:dyDescent="0.2">
      <c r="K751" s="2"/>
    </row>
    <row r="752" spans="11:11" ht="12.75" x14ac:dyDescent="0.2">
      <c r="K752" s="2"/>
    </row>
    <row r="753" spans="11:11" ht="12.75" x14ac:dyDescent="0.2">
      <c r="K753" s="2"/>
    </row>
    <row r="754" spans="11:11" ht="12.75" x14ac:dyDescent="0.2">
      <c r="K754" s="2"/>
    </row>
    <row r="755" spans="11:11" ht="12.75" x14ac:dyDescent="0.2">
      <c r="K755" s="2"/>
    </row>
    <row r="756" spans="11:11" ht="12.75" x14ac:dyDescent="0.2">
      <c r="K756" s="2"/>
    </row>
    <row r="757" spans="11:11" ht="12.75" x14ac:dyDescent="0.2">
      <c r="K757" s="2"/>
    </row>
    <row r="758" spans="11:11" ht="12.75" x14ac:dyDescent="0.2">
      <c r="K758" s="2"/>
    </row>
    <row r="759" spans="11:11" ht="12.75" x14ac:dyDescent="0.2">
      <c r="K759" s="2"/>
    </row>
    <row r="760" spans="11:11" ht="12.75" x14ac:dyDescent="0.2">
      <c r="K760" s="2"/>
    </row>
    <row r="761" spans="11:11" ht="12.75" x14ac:dyDescent="0.2">
      <c r="K761" s="2"/>
    </row>
    <row r="762" spans="11:11" ht="12.75" x14ac:dyDescent="0.2">
      <c r="K762" s="2"/>
    </row>
    <row r="763" spans="11:11" ht="12.75" x14ac:dyDescent="0.2">
      <c r="K763" s="2"/>
    </row>
    <row r="764" spans="11:11" ht="12.75" x14ac:dyDescent="0.2">
      <c r="K764" s="2"/>
    </row>
    <row r="765" spans="11:11" ht="12.75" x14ac:dyDescent="0.2">
      <c r="K765" s="2"/>
    </row>
    <row r="766" spans="11:11" ht="12.75" x14ac:dyDescent="0.2">
      <c r="K766" s="2"/>
    </row>
    <row r="767" spans="11:11" ht="12.75" x14ac:dyDescent="0.2">
      <c r="K767" s="2"/>
    </row>
    <row r="768" spans="11:11" ht="12.75" x14ac:dyDescent="0.2">
      <c r="K768" s="2"/>
    </row>
    <row r="769" spans="11:11" ht="12.75" x14ac:dyDescent="0.2">
      <c r="K769" s="2"/>
    </row>
    <row r="770" spans="11:11" ht="12.75" x14ac:dyDescent="0.2">
      <c r="K770" s="2"/>
    </row>
    <row r="771" spans="11:11" ht="12.75" x14ac:dyDescent="0.2">
      <c r="K771" s="2"/>
    </row>
    <row r="772" spans="11:11" ht="12.75" x14ac:dyDescent="0.2">
      <c r="K772" s="2"/>
    </row>
    <row r="773" spans="11:11" ht="12.75" x14ac:dyDescent="0.2">
      <c r="K773" s="2"/>
    </row>
    <row r="774" spans="11:11" ht="12.75" x14ac:dyDescent="0.2">
      <c r="K774" s="2"/>
    </row>
    <row r="775" spans="11:11" ht="12.75" x14ac:dyDescent="0.2">
      <c r="K775" s="2"/>
    </row>
    <row r="776" spans="11:11" ht="12.75" x14ac:dyDescent="0.2">
      <c r="K776" s="2"/>
    </row>
    <row r="777" spans="11:11" ht="12.75" x14ac:dyDescent="0.2">
      <c r="K777" s="2"/>
    </row>
    <row r="778" spans="11:11" ht="12.75" x14ac:dyDescent="0.2">
      <c r="K778" s="2"/>
    </row>
    <row r="779" spans="11:11" ht="12.75" x14ac:dyDescent="0.2">
      <c r="K779" s="2"/>
    </row>
    <row r="780" spans="11:11" ht="12.75" x14ac:dyDescent="0.2">
      <c r="K780" s="2"/>
    </row>
    <row r="781" spans="11:11" ht="12.75" x14ac:dyDescent="0.2">
      <c r="K781" s="2"/>
    </row>
    <row r="782" spans="11:11" ht="12.75" x14ac:dyDescent="0.2">
      <c r="K782" s="2"/>
    </row>
    <row r="783" spans="11:11" ht="12.75" x14ac:dyDescent="0.2">
      <c r="K783" s="2"/>
    </row>
    <row r="784" spans="11:11" ht="12.75" x14ac:dyDescent="0.2">
      <c r="K784" s="2"/>
    </row>
    <row r="785" spans="11:11" ht="12.75" x14ac:dyDescent="0.2">
      <c r="K785" s="2"/>
    </row>
    <row r="786" spans="11:11" ht="12.75" x14ac:dyDescent="0.2">
      <c r="K786" s="2"/>
    </row>
    <row r="787" spans="11:11" ht="12.75" x14ac:dyDescent="0.2">
      <c r="K787" s="2"/>
    </row>
    <row r="788" spans="11:11" ht="12.75" x14ac:dyDescent="0.2">
      <c r="K788" s="2"/>
    </row>
    <row r="789" spans="11:11" ht="12.75" x14ac:dyDescent="0.2">
      <c r="K789" s="2"/>
    </row>
    <row r="790" spans="11:11" ht="12.75" x14ac:dyDescent="0.2">
      <c r="K790" s="2"/>
    </row>
    <row r="791" spans="11:11" ht="12.75" x14ac:dyDescent="0.2">
      <c r="K791" s="2"/>
    </row>
    <row r="792" spans="11:11" ht="12.75" x14ac:dyDescent="0.2">
      <c r="K792" s="2"/>
    </row>
    <row r="793" spans="11:11" ht="12.75" x14ac:dyDescent="0.2">
      <c r="K793" s="2"/>
    </row>
    <row r="794" spans="11:11" ht="12.75" x14ac:dyDescent="0.2">
      <c r="K794" s="2"/>
    </row>
    <row r="795" spans="11:11" ht="12.75" x14ac:dyDescent="0.2">
      <c r="K795" s="2"/>
    </row>
    <row r="796" spans="11:11" ht="12.75" x14ac:dyDescent="0.2">
      <c r="K796" s="2"/>
    </row>
    <row r="797" spans="11:11" ht="12.75" x14ac:dyDescent="0.2">
      <c r="K797" s="2"/>
    </row>
    <row r="798" spans="11:11" ht="12.75" x14ac:dyDescent="0.2">
      <c r="K798" s="2"/>
    </row>
    <row r="799" spans="11:11" ht="12.75" x14ac:dyDescent="0.2">
      <c r="K799" s="2"/>
    </row>
    <row r="800" spans="11:11" ht="12.75" x14ac:dyDescent="0.2">
      <c r="K800" s="2"/>
    </row>
    <row r="801" spans="11:11" ht="12.75" x14ac:dyDescent="0.2">
      <c r="K801" s="2"/>
    </row>
    <row r="802" spans="11:11" ht="12.75" x14ac:dyDescent="0.2">
      <c r="K802" s="2"/>
    </row>
    <row r="803" spans="11:11" ht="12.75" x14ac:dyDescent="0.2">
      <c r="K803" s="2"/>
    </row>
    <row r="804" spans="11:11" ht="12.75" x14ac:dyDescent="0.2">
      <c r="K804" s="2"/>
    </row>
    <row r="805" spans="11:11" ht="12.75" x14ac:dyDescent="0.2">
      <c r="K805" s="2"/>
    </row>
    <row r="806" spans="11:11" ht="12.75" x14ac:dyDescent="0.2">
      <c r="K806" s="2"/>
    </row>
    <row r="807" spans="11:11" ht="12.75" x14ac:dyDescent="0.2">
      <c r="K807" s="2"/>
    </row>
    <row r="808" spans="11:11" ht="12.75" x14ac:dyDescent="0.2">
      <c r="K808" s="2"/>
    </row>
    <row r="809" spans="11:11" ht="12.75" x14ac:dyDescent="0.2">
      <c r="K809" s="2"/>
    </row>
    <row r="810" spans="11:11" ht="12.75" x14ac:dyDescent="0.2">
      <c r="K810" s="2"/>
    </row>
    <row r="811" spans="11:11" ht="12.75" x14ac:dyDescent="0.2">
      <c r="K811" s="2"/>
    </row>
    <row r="812" spans="11:11" ht="12.75" x14ac:dyDescent="0.2">
      <c r="K812" s="2"/>
    </row>
    <row r="813" spans="11:11" ht="12.75" x14ac:dyDescent="0.2">
      <c r="K813" s="2"/>
    </row>
    <row r="814" spans="11:11" ht="12.75" x14ac:dyDescent="0.2">
      <c r="K814" s="2"/>
    </row>
    <row r="815" spans="11:11" ht="12.75" x14ac:dyDescent="0.2">
      <c r="K815" s="2"/>
    </row>
    <row r="816" spans="11:11" ht="12.75" x14ac:dyDescent="0.2">
      <c r="K816" s="2"/>
    </row>
    <row r="817" spans="11:11" ht="12.75" x14ac:dyDescent="0.2">
      <c r="K817" s="2"/>
    </row>
    <row r="818" spans="11:11" ht="12.75" x14ac:dyDescent="0.2">
      <c r="K818" s="2"/>
    </row>
    <row r="819" spans="11:11" ht="12.75" x14ac:dyDescent="0.2">
      <c r="K819" s="2"/>
    </row>
    <row r="820" spans="11:11" ht="12.75" x14ac:dyDescent="0.2">
      <c r="K820" s="2"/>
    </row>
    <row r="821" spans="11:11" ht="12.75" x14ac:dyDescent="0.2">
      <c r="K821" s="2"/>
    </row>
    <row r="822" spans="11:11" ht="12.75" x14ac:dyDescent="0.2">
      <c r="K822" s="2"/>
    </row>
    <row r="823" spans="11:11" ht="12.75" x14ac:dyDescent="0.2">
      <c r="K823" s="2"/>
    </row>
    <row r="824" spans="11:11" ht="12.75" x14ac:dyDescent="0.2">
      <c r="K824" s="2"/>
    </row>
    <row r="825" spans="11:11" ht="12.75" x14ac:dyDescent="0.2">
      <c r="K825" s="2"/>
    </row>
    <row r="826" spans="11:11" ht="12.75" x14ac:dyDescent="0.2">
      <c r="K826" s="2"/>
    </row>
    <row r="827" spans="11:11" ht="12.75" x14ac:dyDescent="0.2">
      <c r="K827" s="2"/>
    </row>
    <row r="828" spans="11:11" ht="12.75" x14ac:dyDescent="0.2">
      <c r="K828" s="2"/>
    </row>
    <row r="829" spans="11:11" ht="12.75" x14ac:dyDescent="0.2">
      <c r="K829" s="2"/>
    </row>
    <row r="830" spans="11:11" ht="12.75" x14ac:dyDescent="0.2">
      <c r="K830" s="2"/>
    </row>
    <row r="831" spans="11:11" ht="12.75" x14ac:dyDescent="0.2">
      <c r="K831" s="2"/>
    </row>
    <row r="832" spans="11:11" ht="12.75" x14ac:dyDescent="0.2">
      <c r="K832" s="2"/>
    </row>
    <row r="833" spans="11:11" ht="12.75" x14ac:dyDescent="0.2">
      <c r="K833" s="2"/>
    </row>
    <row r="834" spans="11:11" ht="12.75" x14ac:dyDescent="0.2">
      <c r="K834" s="2"/>
    </row>
    <row r="835" spans="11:11" ht="12.75" x14ac:dyDescent="0.2">
      <c r="K835" s="2"/>
    </row>
    <row r="836" spans="11:11" ht="12.75" x14ac:dyDescent="0.2">
      <c r="K836" s="2"/>
    </row>
    <row r="837" spans="11:11" ht="12.75" x14ac:dyDescent="0.2">
      <c r="K837" s="2"/>
    </row>
    <row r="838" spans="11:11" ht="12.75" x14ac:dyDescent="0.2">
      <c r="K838" s="2"/>
    </row>
    <row r="839" spans="11:11" ht="12.75" x14ac:dyDescent="0.2">
      <c r="K839" s="2"/>
    </row>
    <row r="840" spans="11:11" ht="12.75" x14ac:dyDescent="0.2">
      <c r="K840" s="2"/>
    </row>
    <row r="841" spans="11:11" ht="12.75" x14ac:dyDescent="0.2">
      <c r="K841" s="2"/>
    </row>
    <row r="842" spans="11:11" ht="12.75" x14ac:dyDescent="0.2">
      <c r="K842" s="2"/>
    </row>
    <row r="843" spans="11:11" ht="12.75" x14ac:dyDescent="0.2">
      <c r="K843" s="2"/>
    </row>
    <row r="844" spans="11:11" ht="12.75" x14ac:dyDescent="0.2">
      <c r="K844" s="2"/>
    </row>
    <row r="845" spans="11:11" ht="12.75" x14ac:dyDescent="0.2">
      <c r="K845" s="2"/>
    </row>
    <row r="846" spans="11:11" ht="12.75" x14ac:dyDescent="0.2">
      <c r="K846" s="2"/>
    </row>
    <row r="847" spans="11:11" ht="12.75" x14ac:dyDescent="0.2">
      <c r="K847" s="2"/>
    </row>
    <row r="848" spans="11:11" ht="12.75" x14ac:dyDescent="0.2">
      <c r="K848" s="2"/>
    </row>
    <row r="849" spans="11:11" ht="12.75" x14ac:dyDescent="0.2">
      <c r="K849" s="2"/>
    </row>
    <row r="850" spans="11:11" ht="12.75" x14ac:dyDescent="0.2">
      <c r="K850" s="2"/>
    </row>
    <row r="851" spans="11:11" ht="12.75" x14ac:dyDescent="0.2">
      <c r="K851" s="2"/>
    </row>
    <row r="852" spans="11:11" ht="12.75" x14ac:dyDescent="0.2">
      <c r="K852" s="2"/>
    </row>
    <row r="853" spans="11:11" ht="12.75" x14ac:dyDescent="0.2">
      <c r="K853" s="2"/>
    </row>
    <row r="854" spans="11:11" ht="12.75" x14ac:dyDescent="0.2">
      <c r="K854" s="2"/>
    </row>
    <row r="855" spans="11:11" ht="12.75" x14ac:dyDescent="0.2">
      <c r="K855" s="2"/>
    </row>
    <row r="856" spans="11:11" ht="12.75" x14ac:dyDescent="0.2">
      <c r="K856" s="2"/>
    </row>
    <row r="857" spans="11:11" ht="12.75" x14ac:dyDescent="0.2">
      <c r="K857" s="2"/>
    </row>
    <row r="858" spans="11:11" ht="12.75" x14ac:dyDescent="0.2">
      <c r="K858" s="2"/>
    </row>
    <row r="859" spans="11:11" ht="12.75" x14ac:dyDescent="0.2">
      <c r="K859" s="2"/>
    </row>
    <row r="860" spans="11:11" ht="12.75" x14ac:dyDescent="0.2">
      <c r="K860" s="2"/>
    </row>
    <row r="861" spans="11:11" ht="12.75" x14ac:dyDescent="0.2">
      <c r="K861" s="2"/>
    </row>
    <row r="862" spans="11:11" ht="12.75" x14ac:dyDescent="0.2">
      <c r="K862" s="2"/>
    </row>
    <row r="863" spans="11:11" ht="12.75" x14ac:dyDescent="0.2">
      <c r="K863" s="2"/>
    </row>
    <row r="864" spans="11:11" ht="12.75" x14ac:dyDescent="0.2">
      <c r="K864" s="2"/>
    </row>
    <row r="865" spans="11:11" ht="12.75" x14ac:dyDescent="0.2">
      <c r="K865" s="2"/>
    </row>
    <row r="866" spans="11:11" ht="12.75" x14ac:dyDescent="0.2">
      <c r="K866" s="2"/>
    </row>
    <row r="867" spans="11:11" ht="12.75" x14ac:dyDescent="0.2">
      <c r="K867" s="2"/>
    </row>
    <row r="868" spans="11:11" ht="12.75" x14ac:dyDescent="0.2">
      <c r="K868" s="2"/>
    </row>
    <row r="869" spans="11:11" ht="12.75" x14ac:dyDescent="0.2">
      <c r="K869" s="2"/>
    </row>
    <row r="870" spans="11:11" ht="12.75" x14ac:dyDescent="0.2">
      <c r="K870" s="2"/>
    </row>
    <row r="871" spans="11:11" ht="12.75" x14ac:dyDescent="0.2">
      <c r="K871" s="2"/>
    </row>
    <row r="872" spans="11:11" ht="12.75" x14ac:dyDescent="0.2">
      <c r="K872" s="2"/>
    </row>
    <row r="873" spans="11:11" ht="12.75" x14ac:dyDescent="0.2">
      <c r="K873" s="2"/>
    </row>
    <row r="874" spans="11:11" ht="12.75" x14ac:dyDescent="0.2">
      <c r="K874" s="2"/>
    </row>
    <row r="875" spans="11:11" ht="12.75" x14ac:dyDescent="0.2">
      <c r="K875" s="2"/>
    </row>
    <row r="876" spans="11:11" ht="12.75" x14ac:dyDescent="0.2">
      <c r="K876" s="2"/>
    </row>
    <row r="877" spans="11:11" ht="12.75" x14ac:dyDescent="0.2">
      <c r="K877" s="2"/>
    </row>
    <row r="878" spans="11:11" ht="12.75" x14ac:dyDescent="0.2">
      <c r="K878" s="2"/>
    </row>
    <row r="879" spans="11:11" ht="12.75" x14ac:dyDescent="0.2">
      <c r="K879" s="2"/>
    </row>
    <row r="880" spans="11:11" ht="12.75" x14ac:dyDescent="0.2">
      <c r="K880" s="2"/>
    </row>
    <row r="881" spans="11:11" ht="12.75" x14ac:dyDescent="0.2">
      <c r="K881" s="2"/>
    </row>
    <row r="882" spans="11:11" ht="12.75" x14ac:dyDescent="0.2">
      <c r="K882" s="2"/>
    </row>
    <row r="883" spans="11:11" ht="12.75" x14ac:dyDescent="0.2">
      <c r="K883" s="2"/>
    </row>
    <row r="884" spans="11:11" ht="12.75" x14ac:dyDescent="0.2">
      <c r="K884" s="2"/>
    </row>
    <row r="885" spans="11:11" ht="12.75" x14ac:dyDescent="0.2">
      <c r="K885" s="2"/>
    </row>
    <row r="886" spans="11:11" ht="12.75" x14ac:dyDescent="0.2">
      <c r="K886" s="2"/>
    </row>
    <row r="887" spans="11:11" ht="12.75" x14ac:dyDescent="0.2">
      <c r="K887" s="2"/>
    </row>
    <row r="888" spans="11:11" ht="12.75" x14ac:dyDescent="0.2">
      <c r="K888" s="2"/>
    </row>
    <row r="889" spans="11:11" ht="12.75" x14ac:dyDescent="0.2">
      <c r="K889" s="2"/>
    </row>
    <row r="890" spans="11:11" ht="12.75" x14ac:dyDescent="0.2">
      <c r="K890" s="2"/>
    </row>
    <row r="891" spans="11:11" ht="12.75" x14ac:dyDescent="0.2">
      <c r="K891" s="2"/>
    </row>
    <row r="892" spans="11:11" ht="12.75" x14ac:dyDescent="0.2">
      <c r="K892" s="2"/>
    </row>
    <row r="893" spans="11:11" ht="12.75" x14ac:dyDescent="0.2">
      <c r="K893" s="2"/>
    </row>
    <row r="894" spans="11:11" ht="12.75" x14ac:dyDescent="0.2">
      <c r="K894" s="2"/>
    </row>
    <row r="895" spans="11:11" ht="12.75" x14ac:dyDescent="0.2">
      <c r="K895" s="2"/>
    </row>
    <row r="896" spans="11:11" ht="12.75" x14ac:dyDescent="0.2">
      <c r="K896" s="2"/>
    </row>
    <row r="897" spans="11:11" ht="12.75" x14ac:dyDescent="0.2">
      <c r="K897" s="2"/>
    </row>
    <row r="898" spans="11:11" ht="12.75" x14ac:dyDescent="0.2">
      <c r="K898" s="2"/>
    </row>
    <row r="899" spans="11:11" ht="12.75" x14ac:dyDescent="0.2">
      <c r="K899" s="2"/>
    </row>
    <row r="900" spans="11:11" ht="12.75" x14ac:dyDescent="0.2">
      <c r="K900" s="2"/>
    </row>
    <row r="901" spans="11:11" ht="12.75" x14ac:dyDescent="0.2">
      <c r="K901" s="2"/>
    </row>
    <row r="902" spans="11:11" ht="12.75" x14ac:dyDescent="0.2">
      <c r="K902" s="2"/>
    </row>
    <row r="903" spans="11:11" ht="12.75" x14ac:dyDescent="0.2">
      <c r="K903" s="2"/>
    </row>
    <row r="904" spans="11:11" ht="12.75" x14ac:dyDescent="0.2">
      <c r="K904" s="2"/>
    </row>
    <row r="905" spans="11:11" ht="12.75" x14ac:dyDescent="0.2">
      <c r="K905" s="2"/>
    </row>
    <row r="906" spans="11:11" ht="12.75" x14ac:dyDescent="0.2">
      <c r="K906" s="2"/>
    </row>
    <row r="907" spans="11:11" ht="12.75" x14ac:dyDescent="0.2">
      <c r="K907" s="2"/>
    </row>
    <row r="908" spans="11:11" ht="12.75" x14ac:dyDescent="0.2">
      <c r="K908" s="2"/>
    </row>
    <row r="909" spans="11:11" ht="12.75" x14ac:dyDescent="0.2">
      <c r="K909" s="2"/>
    </row>
    <row r="910" spans="11:11" ht="12.75" x14ac:dyDescent="0.2">
      <c r="K910" s="2"/>
    </row>
    <row r="911" spans="11:11" ht="12.75" x14ac:dyDescent="0.2">
      <c r="K911" s="2"/>
    </row>
    <row r="912" spans="11:11" ht="12.75" x14ac:dyDescent="0.2">
      <c r="K912" s="2"/>
    </row>
    <row r="913" spans="11:11" ht="12.75" x14ac:dyDescent="0.2">
      <c r="K913" s="2"/>
    </row>
    <row r="914" spans="11:11" ht="12.75" x14ac:dyDescent="0.2">
      <c r="K914" s="2"/>
    </row>
    <row r="915" spans="11:11" ht="12.75" x14ac:dyDescent="0.2">
      <c r="K915" s="2"/>
    </row>
    <row r="916" spans="11:11" ht="12.75" x14ac:dyDescent="0.2">
      <c r="K916" s="2"/>
    </row>
    <row r="917" spans="11:11" ht="12.75" x14ac:dyDescent="0.2">
      <c r="K917" s="2"/>
    </row>
    <row r="918" spans="11:11" ht="12.75" x14ac:dyDescent="0.2">
      <c r="K918" s="2"/>
    </row>
    <row r="919" spans="11:11" ht="12.75" x14ac:dyDescent="0.2">
      <c r="K919" s="2"/>
    </row>
    <row r="920" spans="11:11" ht="12.75" x14ac:dyDescent="0.2">
      <c r="K920" s="2"/>
    </row>
    <row r="921" spans="11:11" ht="12.75" x14ac:dyDescent="0.2">
      <c r="K921" s="2"/>
    </row>
    <row r="922" spans="11:11" ht="12.75" x14ac:dyDescent="0.2">
      <c r="K922" s="2"/>
    </row>
    <row r="923" spans="11:11" ht="12.75" x14ac:dyDescent="0.2">
      <c r="K923" s="2"/>
    </row>
    <row r="924" spans="11:11" ht="12.75" x14ac:dyDescent="0.2">
      <c r="K924" s="2"/>
    </row>
    <row r="925" spans="11:11" ht="12.75" x14ac:dyDescent="0.2">
      <c r="K925" s="2"/>
    </row>
    <row r="926" spans="11:11" ht="12.75" x14ac:dyDescent="0.2">
      <c r="K926" s="2"/>
    </row>
    <row r="927" spans="11:11" ht="12.75" x14ac:dyDescent="0.2">
      <c r="K927" s="2"/>
    </row>
    <row r="928" spans="11:11" ht="12.75" x14ac:dyDescent="0.2">
      <c r="K928" s="2"/>
    </row>
    <row r="929" spans="11:11" ht="12.75" x14ac:dyDescent="0.2">
      <c r="K929" s="2"/>
    </row>
    <row r="930" spans="11:11" ht="12.75" x14ac:dyDescent="0.2">
      <c r="K930" s="2"/>
    </row>
    <row r="931" spans="11:11" ht="12.75" x14ac:dyDescent="0.2">
      <c r="K931" s="2"/>
    </row>
    <row r="932" spans="11:11" ht="12.75" x14ac:dyDescent="0.2">
      <c r="K932" s="2"/>
    </row>
    <row r="933" spans="11:11" ht="12.75" x14ac:dyDescent="0.2">
      <c r="K933" s="2"/>
    </row>
    <row r="934" spans="11:11" ht="12.75" x14ac:dyDescent="0.2">
      <c r="K934" s="2"/>
    </row>
    <row r="935" spans="11:11" ht="12.75" x14ac:dyDescent="0.2">
      <c r="K935" s="2"/>
    </row>
    <row r="936" spans="11:11" ht="12.75" x14ac:dyDescent="0.2">
      <c r="K936" s="2"/>
    </row>
    <row r="937" spans="11:11" ht="12.75" x14ac:dyDescent="0.2">
      <c r="K937" s="2"/>
    </row>
    <row r="938" spans="11:11" ht="12.75" x14ac:dyDescent="0.2">
      <c r="K938" s="2"/>
    </row>
    <row r="939" spans="11:11" ht="12.75" x14ac:dyDescent="0.2">
      <c r="K939" s="2"/>
    </row>
    <row r="940" spans="11:11" ht="12.75" x14ac:dyDescent="0.2">
      <c r="K940" s="2"/>
    </row>
    <row r="941" spans="11:11" ht="12.75" x14ac:dyDescent="0.2">
      <c r="K941" s="2"/>
    </row>
    <row r="942" spans="11:11" ht="12.75" x14ac:dyDescent="0.2">
      <c r="K942" s="2"/>
    </row>
    <row r="943" spans="11:11" ht="12.75" x14ac:dyDescent="0.2">
      <c r="K943" s="2"/>
    </row>
    <row r="944" spans="11:11" ht="12.75" x14ac:dyDescent="0.2">
      <c r="K944" s="2"/>
    </row>
    <row r="945" spans="11:11" ht="12.75" x14ac:dyDescent="0.2">
      <c r="K945" s="2"/>
    </row>
    <row r="946" spans="11:11" ht="12.75" x14ac:dyDescent="0.2">
      <c r="K946" s="2"/>
    </row>
    <row r="947" spans="11:11" ht="12.75" x14ac:dyDescent="0.2">
      <c r="K947" s="2"/>
    </row>
    <row r="948" spans="11:11" ht="12.75" x14ac:dyDescent="0.2">
      <c r="K948" s="2"/>
    </row>
    <row r="949" spans="11:11" ht="12.75" x14ac:dyDescent="0.2">
      <c r="K949" s="2"/>
    </row>
    <row r="950" spans="11:11" ht="12.75" x14ac:dyDescent="0.2">
      <c r="K950" s="2"/>
    </row>
    <row r="951" spans="11:11" ht="12.75" x14ac:dyDescent="0.2">
      <c r="K951" s="2"/>
    </row>
    <row r="952" spans="11:11" ht="12.75" x14ac:dyDescent="0.2">
      <c r="K952" s="2"/>
    </row>
    <row r="953" spans="11:11" ht="12.75" x14ac:dyDescent="0.2">
      <c r="K953" s="2"/>
    </row>
    <row r="954" spans="11:11" ht="12.75" x14ac:dyDescent="0.2">
      <c r="K954" s="2"/>
    </row>
    <row r="955" spans="11:11" ht="12.75" x14ac:dyDescent="0.2">
      <c r="K955" s="2"/>
    </row>
    <row r="956" spans="11:11" ht="12.75" x14ac:dyDescent="0.2">
      <c r="K956" s="2"/>
    </row>
    <row r="957" spans="11:11" ht="12.75" x14ac:dyDescent="0.2">
      <c r="K957" s="2"/>
    </row>
    <row r="958" spans="11:11" ht="12.75" x14ac:dyDescent="0.2">
      <c r="K958" s="2"/>
    </row>
    <row r="959" spans="11:11" ht="12.75" x14ac:dyDescent="0.2">
      <c r="K959" s="2"/>
    </row>
    <row r="960" spans="11:11" ht="12.75" x14ac:dyDescent="0.2">
      <c r="K960" s="2"/>
    </row>
    <row r="961" spans="11:11" ht="12.75" x14ac:dyDescent="0.2">
      <c r="K961" s="2"/>
    </row>
    <row r="962" spans="11:11" ht="12.75" x14ac:dyDescent="0.2">
      <c r="K962" s="2"/>
    </row>
    <row r="963" spans="11:11" ht="12.75" x14ac:dyDescent="0.2">
      <c r="K963" s="2"/>
    </row>
    <row r="964" spans="11:11" ht="12.75" x14ac:dyDescent="0.2">
      <c r="K964" s="2"/>
    </row>
    <row r="965" spans="11:11" ht="12.75" x14ac:dyDescent="0.2">
      <c r="K965" s="2"/>
    </row>
    <row r="966" spans="11:11" ht="12.75" x14ac:dyDescent="0.2">
      <c r="K966" s="2"/>
    </row>
    <row r="967" spans="11:11" ht="12.75" x14ac:dyDescent="0.2">
      <c r="K967" s="2"/>
    </row>
    <row r="968" spans="11:11" ht="12.75" x14ac:dyDescent="0.2">
      <c r="K968" s="2"/>
    </row>
    <row r="969" spans="11:11" ht="12.75" x14ac:dyDescent="0.2">
      <c r="K969" s="2"/>
    </row>
    <row r="970" spans="11:11" ht="12.75" x14ac:dyDescent="0.2">
      <c r="K970" s="2"/>
    </row>
    <row r="971" spans="11:11" ht="12.75" x14ac:dyDescent="0.2">
      <c r="K971" s="2"/>
    </row>
    <row r="972" spans="11:11" ht="12.75" x14ac:dyDescent="0.2">
      <c r="K972" s="2"/>
    </row>
    <row r="973" spans="11:11" ht="12.75" x14ac:dyDescent="0.2">
      <c r="K973" s="2"/>
    </row>
    <row r="974" spans="11:11" ht="12.75" x14ac:dyDescent="0.2">
      <c r="K974" s="2"/>
    </row>
    <row r="975" spans="11:11" ht="12.75" x14ac:dyDescent="0.2">
      <c r="K975" s="2"/>
    </row>
    <row r="976" spans="11:11" ht="12.75" x14ac:dyDescent="0.2">
      <c r="K976" s="2"/>
    </row>
    <row r="977" spans="11:11" ht="12.75" x14ac:dyDescent="0.2">
      <c r="K977" s="2"/>
    </row>
    <row r="978" spans="11:11" ht="12.75" x14ac:dyDescent="0.2">
      <c r="K978" s="2"/>
    </row>
    <row r="979" spans="11:11" ht="12.75" x14ac:dyDescent="0.2">
      <c r="K979" s="2"/>
    </row>
    <row r="980" spans="11:11" ht="12.75" x14ac:dyDescent="0.2">
      <c r="K980" s="2"/>
    </row>
    <row r="981" spans="11:11" ht="12.75" x14ac:dyDescent="0.2">
      <c r="K981" s="2"/>
    </row>
    <row r="982" spans="11:11" ht="12.75" x14ac:dyDescent="0.2">
      <c r="K982" s="2"/>
    </row>
    <row r="983" spans="11:11" ht="12.75" x14ac:dyDescent="0.2">
      <c r="K983" s="2"/>
    </row>
    <row r="984" spans="11:11" ht="12.75" x14ac:dyDescent="0.2">
      <c r="K984" s="2"/>
    </row>
    <row r="985" spans="11:11" ht="12.75" x14ac:dyDescent="0.2">
      <c r="K985" s="2"/>
    </row>
    <row r="986" spans="11:11" ht="12.75" x14ac:dyDescent="0.2">
      <c r="K986" s="2"/>
    </row>
    <row r="987" spans="11:11" ht="12.75" x14ac:dyDescent="0.2">
      <c r="K987" s="2"/>
    </row>
    <row r="988" spans="11:11" ht="12.75" x14ac:dyDescent="0.2">
      <c r="K988" s="2"/>
    </row>
    <row r="989" spans="11:11" ht="12.75" x14ac:dyDescent="0.2">
      <c r="K989" s="2"/>
    </row>
    <row r="990" spans="11:11" ht="12.75" x14ac:dyDescent="0.2">
      <c r="K990" s="2"/>
    </row>
    <row r="991" spans="11:11" ht="12.75" x14ac:dyDescent="0.2">
      <c r="K991" s="2"/>
    </row>
    <row r="992" spans="11:11" ht="12.75" x14ac:dyDescent="0.2">
      <c r="K992" s="2"/>
    </row>
    <row r="993" spans="11:11" ht="12.75" x14ac:dyDescent="0.2">
      <c r="K993" s="2"/>
    </row>
    <row r="994" spans="11:11" ht="12.75" x14ac:dyDescent="0.2">
      <c r="K994" s="2"/>
    </row>
    <row r="995" spans="11:11" ht="12.75" x14ac:dyDescent="0.2">
      <c r="K995" s="2"/>
    </row>
    <row r="996" spans="11:11" ht="12.75" x14ac:dyDescent="0.2">
      <c r="K996" s="2"/>
    </row>
    <row r="997" spans="11:11" ht="12.75" x14ac:dyDescent="0.2">
      <c r="K997" s="2"/>
    </row>
  </sheetData>
  <mergeCells count="43">
    <mergeCell ref="A1:I1"/>
    <mergeCell ref="A3:B3"/>
    <mergeCell ref="C3:E3"/>
    <mergeCell ref="G3:I3"/>
    <mergeCell ref="A4:B4"/>
    <mergeCell ref="C4:C23"/>
    <mergeCell ref="D4:D23"/>
    <mergeCell ref="G4:I4"/>
    <mergeCell ref="A5:B5"/>
    <mergeCell ref="G5:I5"/>
    <mergeCell ref="A6:B7"/>
    <mergeCell ref="F6:F7"/>
    <mergeCell ref="H6:I6"/>
    <mergeCell ref="H7:I7"/>
    <mergeCell ref="A8:B8"/>
    <mergeCell ref="G8:I8"/>
    <mergeCell ref="A9:B9"/>
    <mergeCell ref="G9:I9"/>
    <mergeCell ref="A10:B10"/>
    <mergeCell ref="G10:I10"/>
    <mergeCell ref="A11:B12"/>
    <mergeCell ref="E11:E17"/>
    <mergeCell ref="H11:I11"/>
    <mergeCell ref="H12:I12"/>
    <mergeCell ref="H13:I13"/>
    <mergeCell ref="A14:B17"/>
    <mergeCell ref="H14:I14"/>
    <mergeCell ref="H15:I15"/>
    <mergeCell ref="A13:B13"/>
    <mergeCell ref="H16:I16"/>
    <mergeCell ref="H17:I17"/>
    <mergeCell ref="A24:B26"/>
    <mergeCell ref="H24:I24"/>
    <mergeCell ref="H25:I25"/>
    <mergeCell ref="H26:I26"/>
    <mergeCell ref="A18:B19"/>
    <mergeCell ref="H18:I18"/>
    <mergeCell ref="H19:I19"/>
    <mergeCell ref="A20:B23"/>
    <mergeCell ref="H20:I20"/>
    <mergeCell ref="H21:I21"/>
    <mergeCell ref="H22:I22"/>
    <mergeCell ref="H23:I23"/>
  </mergeCells>
  <pageMargins left="0.7" right="0.7" top="0.75" bottom="0.75" header="0" footer="0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Workbook Overview</vt:lpstr>
      <vt:lpstr>Dept Allocations</vt:lpstr>
      <vt:lpstr>Rate Calculators</vt:lpstr>
      <vt:lpstr>Rate Model Boxology</vt:lpstr>
      <vt:lpstr>'Dept Allocations'!Print_Area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 Joel</dc:creator>
  <cp:lastModifiedBy>Lisa Whedon</cp:lastModifiedBy>
  <cp:lastPrinted>2021-12-09T03:36:06Z</cp:lastPrinted>
  <dcterms:created xsi:type="dcterms:W3CDTF">2021-12-01T17:57:23Z</dcterms:created>
  <dcterms:modified xsi:type="dcterms:W3CDTF">2021-12-10T17:39:54Z</dcterms:modified>
</cp:coreProperties>
</file>